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13_ncr:1_{7AA6C4F2-3324-4CED-AE27-B1C046591C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a 1 -Proiect buget 2023 " sheetId="2" r:id="rId1"/>
  </sheets>
  <calcPr calcId="191029"/>
</workbook>
</file>

<file path=xl/calcChain.xml><?xml version="1.0" encoding="utf-8"?>
<calcChain xmlns="http://schemas.openxmlformats.org/spreadsheetml/2006/main">
  <c r="C12" i="2" l="1"/>
  <c r="C68" i="2"/>
  <c r="C79" i="2"/>
  <c r="C78" i="2" s="1"/>
  <c r="C150" i="2"/>
  <c r="C149" i="2" s="1"/>
  <c r="C152" i="2"/>
  <c r="C101" i="2"/>
  <c r="C87" i="2" s="1"/>
  <c r="C98" i="2"/>
  <c r="C86" i="2" s="1"/>
  <c r="C95" i="2"/>
  <c r="C88" i="2" s="1"/>
  <c r="C91" i="2"/>
  <c r="C13" i="2"/>
  <c r="C104" i="2"/>
  <c r="C108" i="2"/>
  <c r="C60" i="2"/>
  <c r="C112" i="2"/>
  <c r="C85" i="2" l="1"/>
  <c r="C159" i="2"/>
  <c r="C154" i="2"/>
  <c r="C145" i="2" s="1"/>
  <c r="C114" i="2"/>
  <c r="C170" i="2"/>
  <c r="C168" i="2" s="1"/>
  <c r="C44" i="2"/>
  <c r="C30" i="2"/>
  <c r="C27" i="2" s="1"/>
  <c r="C38" i="2"/>
  <c r="C37" i="2" s="1"/>
  <c r="C165" i="2"/>
  <c r="C164" i="2" s="1"/>
  <c r="C138" i="2"/>
  <c r="C134" i="2" s="1"/>
  <c r="C133" i="2" s="1"/>
  <c r="C120" i="2"/>
  <c r="C126" i="2"/>
  <c r="C122" i="2"/>
  <c r="C81" i="2"/>
  <c r="C74" i="2"/>
  <c r="C73" i="2" s="1"/>
  <c r="C57" i="2"/>
  <c r="C43" i="2" l="1"/>
  <c r="C5" i="2" s="1"/>
  <c r="C118" i="2"/>
  <c r="C56" i="2" s="1"/>
  <c r="C52" i="2" l="1"/>
</calcChain>
</file>

<file path=xl/sharedStrings.xml><?xml version="1.0" encoding="utf-8"?>
<sst xmlns="http://schemas.openxmlformats.org/spreadsheetml/2006/main" count="180" uniqueCount="144">
  <si>
    <t xml:space="preserve">nr. crt </t>
  </si>
  <si>
    <t xml:space="preserve">denumire indicator </t>
  </si>
  <si>
    <t xml:space="preserve">VENITURI TOTALE   , din care </t>
  </si>
  <si>
    <t xml:space="preserve">Impozit pe venit </t>
  </si>
  <si>
    <t>Cote si sume defalcate</t>
  </si>
  <si>
    <t>Sume defalcate</t>
  </si>
  <si>
    <t xml:space="preserve">1. din TVA  , din care pentru finantarea actiunilor descentralizate  : </t>
  </si>
  <si>
    <t xml:space="preserve">finantarea de baza a unitatilor de invatamant </t>
  </si>
  <si>
    <t xml:space="preserve">plata stimulentelor educationale </t>
  </si>
  <si>
    <t>Sume  pentru plata drepturilor de care beneficiază copiii cu cerințe educaționale speciale integrați în învățământul de masă</t>
  </si>
  <si>
    <t xml:space="preserve">sume defalcate din TVA pentru finantarea invatamantului particular sau confesional acreditat </t>
  </si>
  <si>
    <t xml:space="preserve">Taxe pe utilizarea bunurilor sau pe activitati </t>
  </si>
  <si>
    <t xml:space="preserve">Alte impozite si taxe fiscale </t>
  </si>
  <si>
    <t xml:space="preserve">Venituri din proprietate  </t>
  </si>
  <si>
    <t>1.10.</t>
  </si>
  <si>
    <t xml:space="preserve">Venituri din prestari de servicii si alte activitati </t>
  </si>
  <si>
    <t xml:space="preserve">Venituri din taxe administrative- eliberari de permise </t>
  </si>
  <si>
    <t xml:space="preserve">Amenzi , penalitati , confiscari </t>
  </si>
  <si>
    <t xml:space="preserve">Subventii de la bugetul de stat </t>
  </si>
  <si>
    <t xml:space="preserve">Subventii pentru incalzirea locuintei cu lemne </t>
  </si>
  <si>
    <t xml:space="preserve">Subventii pentru finantarea sanatatii </t>
  </si>
  <si>
    <t xml:space="preserve">Autoritati publice </t>
  </si>
  <si>
    <t xml:space="preserve">Cheltuieli de personal </t>
  </si>
  <si>
    <t xml:space="preserve">Cotizatii </t>
  </si>
  <si>
    <t xml:space="preserve">contributie Drumul Carelor </t>
  </si>
  <si>
    <t xml:space="preserve">cotizatie AOR </t>
  </si>
  <si>
    <t xml:space="preserve">asistenta tehnica sistem informatic integrat </t>
  </si>
  <si>
    <t>Alte servicii publice generale</t>
  </si>
  <si>
    <t xml:space="preserve"> ( Serviciul de evidenta a persoanei) </t>
  </si>
  <si>
    <t xml:space="preserve">Bunuri si servicii </t>
  </si>
  <si>
    <t xml:space="preserve">Tranzactii privind datoria publica si imprumuturi </t>
  </si>
  <si>
    <t xml:space="preserve">Ordine publica si siguranta nationala </t>
  </si>
  <si>
    <t xml:space="preserve">bunuri si servicii </t>
  </si>
  <si>
    <t xml:space="preserve">Invatamant </t>
  </si>
  <si>
    <t xml:space="preserve">Drepturi acordate elevilor cu CES </t>
  </si>
  <si>
    <t>burse , din care :</t>
  </si>
  <si>
    <t xml:space="preserve">Liceul Ion Mihalache Topoloveni </t>
  </si>
  <si>
    <t xml:space="preserve">Sanatate </t>
  </si>
  <si>
    <t xml:space="preserve">cheltuieli de personal </t>
  </si>
  <si>
    <t xml:space="preserve">Cultura , recreere si religie </t>
  </si>
  <si>
    <t xml:space="preserve">Casa de Cultura Preot Ion Ionescu </t>
  </si>
  <si>
    <t xml:space="preserve">ASISTENTA SOCIALA </t>
  </si>
  <si>
    <t xml:space="preserve">indemnizatii pentru persoane cu handicap </t>
  </si>
  <si>
    <t>ajutoare pentru incalzirea locuintei cu lemne</t>
  </si>
  <si>
    <t>2.10.</t>
  </si>
  <si>
    <t xml:space="preserve">Locuinte , servicii si dezvolatre publica </t>
  </si>
  <si>
    <t xml:space="preserve">Iluminat public </t>
  </si>
  <si>
    <t xml:space="preserve">Transferuri , total din care </t>
  </si>
  <si>
    <t xml:space="preserve">Cheltuieli de capital , total din care : </t>
  </si>
  <si>
    <t xml:space="preserve">Protecia mediului </t>
  </si>
  <si>
    <t>Bunuri si servicii</t>
  </si>
  <si>
    <t xml:space="preserve">Transporturi </t>
  </si>
  <si>
    <t xml:space="preserve">PROIECT BUGET LOCAL AL ORASULUI TOPOLOVENI </t>
  </si>
  <si>
    <t xml:space="preserve">Biblioteca Oraseneasca , din care </t>
  </si>
  <si>
    <t xml:space="preserve">CNIPT , Culte si monumente istorice , din care </t>
  </si>
  <si>
    <t xml:space="preserve">Asistenta sociala pentru persoane cu handicap , din care : </t>
  </si>
  <si>
    <t xml:space="preserve">Alte actiuni in domeniul asistentei sociale  
( SPAS ) , din care : </t>
  </si>
  <si>
    <t xml:space="preserve">sume 
mii  lei </t>
  </si>
  <si>
    <t>cotizatie ADI SERV SAL</t>
  </si>
  <si>
    <t xml:space="preserve">Liceul tehnologic Topoloveni </t>
  </si>
  <si>
    <t xml:space="preserve">Cheltuieli de personal , total din care </t>
  </si>
  <si>
    <t xml:space="preserve">naveta cadre didactice , total , din care : </t>
  </si>
  <si>
    <t xml:space="preserve">Liceul teoretic Ion Mihalache </t>
  </si>
  <si>
    <t xml:space="preserve">Gradinita cu program prelungit Lumea Copiilor </t>
  </si>
  <si>
    <t xml:space="preserve">Liceul Teoretic Ion Mihalache , total din care : </t>
  </si>
  <si>
    <t xml:space="preserve">protectia muncii , asigurarea securitatii si sanatatii in munca </t>
  </si>
  <si>
    <t xml:space="preserve">Centru multifunctional de servicii sociale </t>
  </si>
  <si>
    <t xml:space="preserve">Varsaminte pentru persoanele cu handicap </t>
  </si>
  <si>
    <t xml:space="preserve">Directia de asistenta sociala Topoloveni , total din care : </t>
  </si>
  <si>
    <t xml:space="preserve">cost standrad </t>
  </si>
  <si>
    <t>Liceul Teoretic Ion Mihalache</t>
  </si>
  <si>
    <t xml:space="preserve">ImpozIte si taxe pe proprietate </t>
  </si>
  <si>
    <t xml:space="preserve">Cheltuieli de capital </t>
  </si>
  <si>
    <t xml:space="preserve">SPORT </t>
  </si>
  <si>
    <t xml:space="preserve">contributie Consortiul Zonal </t>
  </si>
  <si>
    <t>Fondul European Agricol de Dezvoltare Rurala  48.02.04</t>
  </si>
  <si>
    <t>Cote defalcate din impozitul pe venit (04.02.01)</t>
  </si>
  <si>
    <t xml:space="preserve">cotizatie ASPA IVETS </t>
  </si>
  <si>
    <t>Modernizare /extindere alei pietonale si construire piste de biciclisti in oras Topoloveni  cod SMIS 124132</t>
  </si>
  <si>
    <t>Crearea sistemului de iluminat stradal rutier si ornamental -parcuri , cu corpuri de iluminat tip LED si telegestiune , in UAT Topoloveni  cod SMIS 125126</t>
  </si>
  <si>
    <t>Crearea sistemului de iluminat stradal rutier si ornamental -parcuri , cu corpuri de iluminat tip LED si telegestiune , in UAT Topoloveni cod SMIS 125126</t>
  </si>
  <si>
    <t xml:space="preserve">drepturile asistentilor personali ai persoanelor cu handicap grav </t>
  </si>
  <si>
    <t xml:space="preserve">Cheltuieli de personal - sera spatii verzi </t>
  </si>
  <si>
    <t xml:space="preserve">Sume primite în contul plăţilor efectuate
 în anul curent   48.02.04.01 , din care </t>
  </si>
  <si>
    <t>Sume alocate din bugetul ANCPI pentru finanțarea lucrărilor de înregistrare sistematică din cadrul Programului național de cadastru și carte funciară</t>
  </si>
  <si>
    <t xml:space="preserve">Servicii de sanatate publica- Cabinete medicale scolare </t>
  </si>
  <si>
    <t xml:space="preserve">bunuri si servicii , din care </t>
  </si>
  <si>
    <t>obiecte de inventar ( echipament de protectie )</t>
  </si>
  <si>
    <t xml:space="preserve">Stimultent educational acordat copiilor din familii defavorizate in scopul stimularii participarii in invatamantul prescolar </t>
  </si>
  <si>
    <t xml:space="preserve">bunuri si servicii , din care : </t>
  </si>
  <si>
    <t>Constructia de locuinte de serviciu in orasul Topoloveni – proiectare si executie utiliati si dotari tehnico edilitare</t>
  </si>
  <si>
    <t>Construire Campus Tehnologic - Liceul Tehnologic Topoloveni Cod SMIS 
 124928</t>
  </si>
  <si>
    <t>Modernizare / extindere alei pietonale și construire piste de bicicliști în Oraș
Topoloveni, str.Ion Mihalache - DJ 702
Cod SMIS 133656</t>
  </si>
  <si>
    <t>Dezvoltare durabila si cresterea calitatii vietii in orasul topoloveni prin abordarea integrata a masurilor de regenerare urbana
Cod SMIS 126104</t>
  </si>
  <si>
    <t xml:space="preserve">Subvenţii de la bugetul de stat către bugetele locale necesare susţinerii derulării proiectelor finanţate din fonduri externe nerambursabile (FEN) postaderare aferete perioadei de programare 2014-2020****), total din care : </t>
  </si>
  <si>
    <t>Programe din Fondul European de Dezvoltare Regională</t>
  </si>
  <si>
    <t>Sume alocate din bugetul AFIR, pentru susținerea proiectelor din PNDR 2014-2020****)</t>
  </si>
  <si>
    <t>Sume primite de la UE/alti donatori in contul platilor efectuate si prefinantari aferente cadrului financiar 2014-2020</t>
  </si>
  <si>
    <t xml:space="preserve">Fondul European de Dezvoltare Regională (FEDR)48.02.01 , total din care : </t>
  </si>
  <si>
    <t>Subventii de la alte administratii 43.02</t>
  </si>
  <si>
    <t xml:space="preserve">Salubritate , 
din care :  Serviciul de salubritate </t>
  </si>
  <si>
    <t xml:space="preserve"> Serviciul de salubritate</t>
  </si>
  <si>
    <t xml:space="preserve">finantarea burselor </t>
  </si>
  <si>
    <t xml:space="preserve">Gradinita Licuricii - invatamant particular acreditat </t>
  </si>
  <si>
    <t xml:space="preserve">Gradinita cu program prelungit Lumea Copiilor, total din care :  </t>
  </si>
  <si>
    <t xml:space="preserve">Liceul tehnologic Topoloveni , total din care : </t>
  </si>
  <si>
    <t xml:space="preserve">Bunuri si servicii , total ,  din care </t>
  </si>
  <si>
    <t xml:space="preserve">Bunuri si servicii , total , din care : </t>
  </si>
  <si>
    <t xml:space="preserve">Lucrari  necesare obtinerii atutorizatiilor 
ISU pentru cladirile publice </t>
  </si>
  <si>
    <t xml:space="preserve">Documentatii necesare in vederea obtinerii de fonduri nerambursabile </t>
  </si>
  <si>
    <t>DOTARE CU SISTEM SONORIZARE CAMIN CULTURAL TIGANESTI IN ORASUL TOPOLOVENI</t>
  </si>
  <si>
    <t xml:space="preserve">Cheltuieli de capital : </t>
  </si>
  <si>
    <t xml:space="preserve">Reabilitare , modernizare , dotare si extindere Complex sportiv in orasul Topoloveni </t>
  </si>
  <si>
    <t xml:space="preserve">Diverse venituri </t>
  </si>
  <si>
    <t xml:space="preserve">Reducerea emisiilor de gaze cu efect de sera prin eficientizarea sistemului de iluminat public in orasul Topoloveni , judetul Arges </t>
  </si>
  <si>
    <t xml:space="preserve">Semaforizarea a 6  treceri pietonale 
situate pe DN7 din Orasul Topoloveni     </t>
  </si>
  <si>
    <t>1.14.1</t>
  </si>
  <si>
    <t>1.14.2</t>
  </si>
  <si>
    <t>1.14.3</t>
  </si>
  <si>
    <t>1.15.1</t>
  </si>
  <si>
    <t>1.15.2</t>
  </si>
  <si>
    <t>1.61.1</t>
  </si>
  <si>
    <t>1.16.2</t>
  </si>
  <si>
    <t>Alte servicii în domeniile culturii, recreerii si religiei</t>
  </si>
  <si>
    <t xml:space="preserve">Servicii de inregistrare sistematica in sistemul integrat de cadastru si carte funciara a imobilelor situate in sectoarele cadastrale nr. 26,55,57 si 58  apartinand unitatii administrative oras Topoloveni </t>
  </si>
  <si>
    <t>cheltuieli de personal</t>
  </si>
  <si>
    <t>TREZORERIE - Conventie de imprumut 382828/28.10.2021</t>
  </si>
  <si>
    <t xml:space="preserve">Achizia cu montaj de centrale termice pentru Gradinita cu program prelungit Lumea Copiilor </t>
  </si>
  <si>
    <t>Achizitie utilaje pentru Orasul Topoloveni, judetul 
Arges</t>
  </si>
  <si>
    <t xml:space="preserve">DOTARE CU SISTEM SONORIZARE CAMIN CULTURAL TIGANESTI IN ORASUL TOPOLOVENI </t>
  </si>
  <si>
    <t>ANUL 2023</t>
  </si>
  <si>
    <t xml:space="preserve">dobanzi , total , din care </t>
  </si>
  <si>
    <t xml:space="preserve">imprumut din trezoreria statului </t>
  </si>
  <si>
    <t xml:space="preserve">RAMBURSARI DE CREDITE , TOTAL </t>
  </si>
  <si>
    <t>Apa  Canal 2000 SA PITESTI , total din care :</t>
  </si>
  <si>
    <t xml:space="preserve">redeventa  fond IID </t>
  </si>
  <si>
    <t xml:space="preserve">Fond de rezerva bugetara </t>
  </si>
  <si>
    <t xml:space="preserve">carti si publicatii </t>
  </si>
  <si>
    <t xml:space="preserve">ajutoare sociale /ajitoare deces </t>
  </si>
  <si>
    <t>Dezvoltare locala integrata prin masuri de regenerare urbana  SMIS 143361</t>
  </si>
  <si>
    <t xml:space="preserve">Achizitie utilaje pentru Orasul Topoloveni, judetul Arges </t>
  </si>
  <si>
    <t xml:space="preserve">CHELTUIELI TOTAL </t>
  </si>
  <si>
    <t>Achizitie utilaje pentru Orasul Topoloveni, judetulArges</t>
  </si>
  <si>
    <t xml:space="preserve">Dotari - achizitie echipamente informatice / licente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</si>
</sst>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Tahoma"/>
      <family val="2"/>
    </font>
    <font>
      <b/>
      <sz val="8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4" fillId="0" borderId="0"/>
  </cellStyleXfs>
  <cellXfs count="44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1" xfId="0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7" fillId="0" borderId="1" xfId="1" applyBorder="1" applyAlignment="1">
      <alignment horizontal="left" wrapText="1"/>
    </xf>
    <xf numFmtId="0" fontId="9" fillId="0" borderId="1" xfId="1" applyFont="1" applyBorder="1" applyAlignment="1">
      <alignment horizontal="left" wrapText="1"/>
    </xf>
    <xf numFmtId="0" fontId="10" fillId="0" borderId="1" xfId="1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1" fillId="0" borderId="1" xfId="0" applyFont="1" applyBorder="1"/>
    <xf numFmtId="0" fontId="1" fillId="0" borderId="1" xfId="0" applyFont="1" applyBorder="1"/>
    <xf numFmtId="0" fontId="4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6" fillId="0" borderId="1" xfId="0" applyFont="1" applyBorder="1" applyAlignment="1">
      <alignment wrapText="1"/>
    </xf>
    <xf numFmtId="0" fontId="5" fillId="0" borderId="1" xfId="0" applyFont="1" applyBorder="1"/>
    <xf numFmtId="0" fontId="2" fillId="0" borderId="1" xfId="0" applyFont="1" applyBorder="1"/>
    <xf numFmtId="0" fontId="2" fillId="0" borderId="0" xfId="0" applyFont="1"/>
    <xf numFmtId="0" fontId="6" fillId="0" borderId="1" xfId="0" applyFont="1" applyBorder="1" applyAlignment="1">
      <alignment vertical="center" wrapText="1"/>
    </xf>
    <xf numFmtId="0" fontId="13" fillId="0" borderId="1" xfId="2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12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5" fillId="0" borderId="1" xfId="0" applyFont="1" applyBorder="1" applyAlignment="1">
      <alignment horizontal="right"/>
    </xf>
    <xf numFmtId="0" fontId="17" fillId="0" borderId="1" xfId="0" applyFont="1" applyBorder="1"/>
    <xf numFmtId="0" fontId="1" fillId="0" borderId="0" xfId="0" applyFont="1"/>
    <xf numFmtId="2" fontId="2" fillId="0" borderId="3" xfId="0" applyNumberFormat="1" applyFont="1" applyBorder="1"/>
    <xf numFmtId="2" fontId="1" fillId="0" borderId="0" xfId="0" applyNumberFormat="1" applyFont="1"/>
    <xf numFmtId="2" fontId="2" fillId="0" borderId="0" xfId="0" applyNumberFormat="1" applyFont="1"/>
    <xf numFmtId="0" fontId="3" fillId="0" borderId="1" xfId="0" applyFont="1" applyBorder="1" applyAlignment="1">
      <alignment horizontal="right"/>
    </xf>
    <xf numFmtId="0" fontId="2" fillId="0" borderId="4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4" xfId="0" applyBorder="1"/>
    <xf numFmtId="0" fontId="0" fillId="0" borderId="3" xfId="0" applyBorder="1"/>
    <xf numFmtId="0" fontId="0" fillId="0" borderId="3" xfId="0" applyBorder="1" applyAlignment="1">
      <alignment wrapText="1"/>
    </xf>
  </cellXfs>
  <cellStyles count="3">
    <cellStyle name="Normal" xfId="0" builtinId="0"/>
    <cellStyle name="Normal_Anexa F 140 146 10.07" xfId="1" xr:uid="{00000000-0005-0000-0000-000001000000}"/>
    <cellStyle name="Normal_Machete buget 9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2"/>
  <sheetViews>
    <sheetView tabSelected="1" topLeftCell="A115" zoomScale="110" zoomScaleNormal="110" workbookViewId="0">
      <selection activeCell="F149" sqref="F149"/>
    </sheetView>
  </sheetViews>
  <sheetFormatPr defaultRowHeight="15" x14ac:dyDescent="0.25"/>
  <cols>
    <col min="2" max="2" width="45.28515625" customWidth="1"/>
    <col min="3" max="3" width="23.28515625" customWidth="1"/>
  </cols>
  <sheetData>
    <row r="1" spans="1:3" x14ac:dyDescent="0.25">
      <c r="B1" t="s">
        <v>52</v>
      </c>
    </row>
    <row r="2" spans="1:3" x14ac:dyDescent="0.25">
      <c r="B2" t="s">
        <v>130</v>
      </c>
    </row>
    <row r="3" spans="1:3" x14ac:dyDescent="0.25">
      <c r="A3" s="35" t="s">
        <v>0</v>
      </c>
      <c r="B3" s="36" t="s">
        <v>1</v>
      </c>
      <c r="C3" s="33" t="s">
        <v>57</v>
      </c>
    </row>
    <row r="4" spans="1:3" x14ac:dyDescent="0.25">
      <c r="A4" s="35"/>
      <c r="B4" s="36"/>
      <c r="C4" s="34"/>
    </row>
    <row r="5" spans="1:3" x14ac:dyDescent="0.25">
      <c r="A5" s="13">
        <v>1</v>
      </c>
      <c r="B5" s="14" t="s">
        <v>2</v>
      </c>
      <c r="C5" s="29">
        <f>C6+C9+C10+C12+C20+C21+C22+C23+C25+C26+C27+C37+C43</f>
        <v>56043.7</v>
      </c>
    </row>
    <row r="6" spans="1:3" x14ac:dyDescent="0.25">
      <c r="A6" s="15">
        <v>1.1000000000000001</v>
      </c>
      <c r="B6" s="14" t="s">
        <v>3</v>
      </c>
      <c r="C6" s="3">
        <v>47.92</v>
      </c>
    </row>
    <row r="7" spans="1:3" x14ac:dyDescent="0.25">
      <c r="A7" s="37">
        <v>1.2</v>
      </c>
      <c r="B7" s="39" t="s">
        <v>4</v>
      </c>
      <c r="C7" s="41">
        <v>9142</v>
      </c>
    </row>
    <row r="8" spans="1:3" x14ac:dyDescent="0.25">
      <c r="A8" s="38"/>
      <c r="B8" s="40"/>
      <c r="C8" s="42"/>
    </row>
    <row r="9" spans="1:3" x14ac:dyDescent="0.25">
      <c r="A9" s="1"/>
      <c r="B9" s="2" t="s">
        <v>76</v>
      </c>
      <c r="C9" s="3">
        <v>9142</v>
      </c>
    </row>
    <row r="10" spans="1:3" x14ac:dyDescent="0.25">
      <c r="A10" s="32">
        <v>1.3</v>
      </c>
      <c r="B10" s="39" t="s">
        <v>71</v>
      </c>
      <c r="C10" s="41">
        <v>2713</v>
      </c>
    </row>
    <row r="11" spans="1:3" ht="9.6" customHeight="1" x14ac:dyDescent="0.25">
      <c r="A11" s="32"/>
      <c r="B11" s="43"/>
      <c r="C11" s="42"/>
    </row>
    <row r="12" spans="1:3" ht="21.75" customHeight="1" x14ac:dyDescent="0.25">
      <c r="A12" s="32">
        <v>1.4</v>
      </c>
      <c r="B12" s="10" t="s">
        <v>5</v>
      </c>
      <c r="C12" s="3">
        <f>C13</f>
        <v>4288.25</v>
      </c>
    </row>
    <row r="13" spans="1:3" ht="36.75" customHeight="1" x14ac:dyDescent="0.25">
      <c r="A13" s="32"/>
      <c r="B13" s="10" t="s">
        <v>6</v>
      </c>
      <c r="C13" s="3">
        <f>C15+C16+C17+C18</f>
        <v>4288.25</v>
      </c>
    </row>
    <row r="14" spans="1:3" x14ac:dyDescent="0.25">
      <c r="A14" s="1"/>
      <c r="B14" s="2" t="s">
        <v>7</v>
      </c>
      <c r="C14" s="3"/>
    </row>
    <row r="15" spans="1:3" x14ac:dyDescent="0.25">
      <c r="A15" s="1"/>
      <c r="B15" s="2" t="s">
        <v>102</v>
      </c>
      <c r="C15" s="3">
        <v>1236</v>
      </c>
    </row>
    <row r="16" spans="1:3" x14ac:dyDescent="0.25">
      <c r="A16" s="1"/>
      <c r="B16" s="2" t="s">
        <v>8</v>
      </c>
      <c r="C16" s="3">
        <v>5.25</v>
      </c>
    </row>
    <row r="17" spans="1:3" ht="34.5" x14ac:dyDescent="0.25">
      <c r="A17" s="1"/>
      <c r="B17" s="2" t="s">
        <v>9</v>
      </c>
      <c r="C17" s="3">
        <v>303</v>
      </c>
    </row>
    <row r="18" spans="1:3" ht="23.25" x14ac:dyDescent="0.25">
      <c r="A18" s="1"/>
      <c r="B18" s="2" t="s">
        <v>81</v>
      </c>
      <c r="C18" s="3">
        <v>2744</v>
      </c>
    </row>
    <row r="19" spans="1:3" ht="34.5" x14ac:dyDescent="0.25">
      <c r="A19" s="1">
        <v>3</v>
      </c>
      <c r="B19" s="2" t="s">
        <v>10</v>
      </c>
      <c r="C19" s="3"/>
    </row>
    <row r="20" spans="1:3" x14ac:dyDescent="0.25">
      <c r="A20" s="15">
        <v>1.7</v>
      </c>
      <c r="B20" s="10" t="s">
        <v>11</v>
      </c>
      <c r="C20" s="3">
        <v>702.5</v>
      </c>
    </row>
    <row r="21" spans="1:3" x14ac:dyDescent="0.25">
      <c r="A21" s="15">
        <v>1.8</v>
      </c>
      <c r="B21" s="10" t="s">
        <v>12</v>
      </c>
      <c r="C21" s="3">
        <v>574.35</v>
      </c>
    </row>
    <row r="22" spans="1:3" x14ac:dyDescent="0.25">
      <c r="A22" s="15">
        <v>1.9</v>
      </c>
      <c r="B22" s="10" t="s">
        <v>13</v>
      </c>
      <c r="C22" s="3">
        <v>548.29999999999995</v>
      </c>
    </row>
    <row r="23" spans="1:3" x14ac:dyDescent="0.25">
      <c r="A23" s="14" t="s">
        <v>14</v>
      </c>
      <c r="B23" s="10" t="s">
        <v>15</v>
      </c>
      <c r="C23" s="3">
        <v>107.75</v>
      </c>
    </row>
    <row r="24" spans="1:3" ht="23.25" x14ac:dyDescent="0.25">
      <c r="A24" s="15">
        <v>1.1100000000000001</v>
      </c>
      <c r="B24" s="10" t="s">
        <v>16</v>
      </c>
      <c r="C24" s="3">
        <v>0</v>
      </c>
    </row>
    <row r="25" spans="1:3" x14ac:dyDescent="0.25">
      <c r="A25" s="15">
        <v>1.1200000000000001</v>
      </c>
      <c r="B25" s="10" t="s">
        <v>17</v>
      </c>
      <c r="C25" s="3">
        <v>266.97000000000003</v>
      </c>
    </row>
    <row r="26" spans="1:3" x14ac:dyDescent="0.25">
      <c r="A26" s="13">
        <v>1.1299999999999999</v>
      </c>
      <c r="B26" s="2" t="s">
        <v>113</v>
      </c>
      <c r="C26" s="3">
        <v>401</v>
      </c>
    </row>
    <row r="27" spans="1:3" x14ac:dyDescent="0.25">
      <c r="A27" s="15">
        <v>1.1399999999999999</v>
      </c>
      <c r="B27" s="10" t="s">
        <v>18</v>
      </c>
      <c r="C27" s="3">
        <f>C28+C29+C30</f>
        <v>5990.5</v>
      </c>
    </row>
    <row r="28" spans="1:3" x14ac:dyDescent="0.25">
      <c r="A28" s="1" t="s">
        <v>116</v>
      </c>
      <c r="B28" s="2" t="s">
        <v>19</v>
      </c>
      <c r="C28" s="3">
        <v>176</v>
      </c>
    </row>
    <row r="29" spans="1:3" x14ac:dyDescent="0.25">
      <c r="A29" s="1" t="s">
        <v>117</v>
      </c>
      <c r="B29" s="2" t="s">
        <v>20</v>
      </c>
      <c r="C29" s="3">
        <v>530</v>
      </c>
    </row>
    <row r="30" spans="1:3" ht="63" customHeight="1" x14ac:dyDescent="0.25">
      <c r="A30" s="1" t="s">
        <v>118</v>
      </c>
      <c r="B30" s="2" t="s">
        <v>94</v>
      </c>
      <c r="C30" s="3">
        <f>C31+C32+C33+C34+C35+C36</f>
        <v>5284.5</v>
      </c>
    </row>
    <row r="31" spans="1:3" ht="34.5" x14ac:dyDescent="0.25">
      <c r="A31" s="1"/>
      <c r="B31" s="2" t="s">
        <v>78</v>
      </c>
      <c r="C31" s="3">
        <v>212</v>
      </c>
    </row>
    <row r="32" spans="1:3" ht="50.25" customHeight="1" x14ac:dyDescent="0.25">
      <c r="A32" s="1"/>
      <c r="B32" s="2" t="s">
        <v>79</v>
      </c>
      <c r="C32" s="3">
        <v>1397</v>
      </c>
    </row>
    <row r="33" spans="1:3" ht="34.5" x14ac:dyDescent="0.25">
      <c r="A33" s="1"/>
      <c r="B33" s="2" t="s">
        <v>91</v>
      </c>
      <c r="C33" s="3">
        <v>1703</v>
      </c>
    </row>
    <row r="34" spans="1:3" ht="45.75" x14ac:dyDescent="0.25">
      <c r="A34" s="1"/>
      <c r="B34" s="2" t="s">
        <v>92</v>
      </c>
      <c r="C34" s="3">
        <v>1905</v>
      </c>
    </row>
    <row r="35" spans="1:3" ht="45.75" x14ac:dyDescent="0.25">
      <c r="A35" s="1"/>
      <c r="B35" s="2" t="s">
        <v>93</v>
      </c>
      <c r="C35" s="3">
        <v>47</v>
      </c>
    </row>
    <row r="36" spans="1:3" ht="23.25" x14ac:dyDescent="0.25">
      <c r="A36" s="1"/>
      <c r="B36" s="2" t="s">
        <v>139</v>
      </c>
      <c r="C36" s="3">
        <v>20.5</v>
      </c>
    </row>
    <row r="37" spans="1:3" x14ac:dyDescent="0.25">
      <c r="A37" s="14">
        <v>1.1499999999999999</v>
      </c>
      <c r="B37" s="10" t="s">
        <v>99</v>
      </c>
      <c r="C37" s="3">
        <f>C38</f>
        <v>202</v>
      </c>
    </row>
    <row r="38" spans="1:3" ht="48.75" customHeight="1" x14ac:dyDescent="0.25">
      <c r="A38" s="14" t="s">
        <v>119</v>
      </c>
      <c r="B38" s="2" t="s">
        <v>84</v>
      </c>
      <c r="C38" s="3">
        <f>C39</f>
        <v>202</v>
      </c>
    </row>
    <row r="39" spans="1:3" ht="23.25" x14ac:dyDescent="0.25">
      <c r="A39" s="14" t="s">
        <v>120</v>
      </c>
      <c r="B39" s="2" t="s">
        <v>96</v>
      </c>
      <c r="C39" s="3">
        <v>202</v>
      </c>
    </row>
    <row r="40" spans="1:3" x14ac:dyDescent="0.25">
      <c r="A40" s="14"/>
      <c r="B40" s="2" t="s">
        <v>66</v>
      </c>
      <c r="C40" s="3">
        <v>131</v>
      </c>
    </row>
    <row r="41" spans="1:3" ht="26.25" customHeight="1" x14ac:dyDescent="0.25">
      <c r="A41" s="14"/>
      <c r="B41" s="2" t="s">
        <v>110</v>
      </c>
      <c r="C41" s="3">
        <v>19</v>
      </c>
    </row>
    <row r="42" spans="1:3" ht="36" customHeight="1" x14ac:dyDescent="0.25">
      <c r="A42" s="14"/>
      <c r="B42" s="2" t="s">
        <v>128</v>
      </c>
      <c r="C42" s="3">
        <v>52</v>
      </c>
    </row>
    <row r="43" spans="1:3" ht="42.6" customHeight="1" x14ac:dyDescent="0.25">
      <c r="A43" s="14">
        <v>1.1599999999999999</v>
      </c>
      <c r="B43" s="10" t="s">
        <v>97</v>
      </c>
      <c r="C43" s="3">
        <f>C44+C51</f>
        <v>31059.16</v>
      </c>
    </row>
    <row r="44" spans="1:3" ht="24.6" customHeight="1" x14ac:dyDescent="0.25">
      <c r="A44" s="15" t="s">
        <v>121</v>
      </c>
      <c r="B44" s="10" t="s">
        <v>98</v>
      </c>
      <c r="C44" s="3">
        <f>C45+C46+C47+C48+C49+C50</f>
        <v>29979.16</v>
      </c>
    </row>
    <row r="45" spans="1:3" ht="34.5" x14ac:dyDescent="0.25">
      <c r="A45" s="15"/>
      <c r="B45" s="2" t="s">
        <v>78</v>
      </c>
      <c r="C45" s="3">
        <v>1200</v>
      </c>
    </row>
    <row r="46" spans="1:3" ht="52.5" customHeight="1" x14ac:dyDescent="0.25">
      <c r="A46" s="15"/>
      <c r="B46" s="2" t="s">
        <v>80</v>
      </c>
      <c r="C46" s="3">
        <v>7914</v>
      </c>
    </row>
    <row r="47" spans="1:3" ht="34.5" x14ac:dyDescent="0.25">
      <c r="A47" s="15"/>
      <c r="B47" s="2" t="s">
        <v>91</v>
      </c>
      <c r="C47" s="3">
        <v>9650</v>
      </c>
    </row>
    <row r="48" spans="1:3" ht="45" customHeight="1" x14ac:dyDescent="0.25">
      <c r="A48" s="15"/>
      <c r="B48" s="2" t="s">
        <v>92</v>
      </c>
      <c r="C48" s="3">
        <v>10795</v>
      </c>
    </row>
    <row r="49" spans="1:3" ht="45.75" x14ac:dyDescent="0.25">
      <c r="A49" s="15"/>
      <c r="B49" s="2" t="s">
        <v>93</v>
      </c>
      <c r="C49" s="3">
        <v>305</v>
      </c>
    </row>
    <row r="50" spans="1:3" ht="23.25" x14ac:dyDescent="0.25">
      <c r="A50" s="15"/>
      <c r="B50" s="2" t="s">
        <v>139</v>
      </c>
      <c r="C50" s="3">
        <v>115.16</v>
      </c>
    </row>
    <row r="51" spans="1:3" ht="23.25" x14ac:dyDescent="0.25">
      <c r="A51" s="15" t="s">
        <v>122</v>
      </c>
      <c r="B51" s="10" t="s">
        <v>75</v>
      </c>
      <c r="C51" s="22">
        <v>1080</v>
      </c>
    </row>
    <row r="52" spans="1:3" ht="22.5" x14ac:dyDescent="0.25">
      <c r="A52" s="15"/>
      <c r="B52" s="20" t="s">
        <v>83</v>
      </c>
      <c r="C52" s="21">
        <f>C53+C54+C55</f>
        <v>1080</v>
      </c>
    </row>
    <row r="53" spans="1:3" x14ac:dyDescent="0.25">
      <c r="A53" s="15"/>
      <c r="B53" s="20" t="s">
        <v>66</v>
      </c>
      <c r="C53" s="21">
        <v>692</v>
      </c>
    </row>
    <row r="54" spans="1:3" ht="33.75" customHeight="1" x14ac:dyDescent="0.25">
      <c r="A54" s="15"/>
      <c r="B54" s="20" t="s">
        <v>129</v>
      </c>
      <c r="C54" s="21">
        <v>117</v>
      </c>
    </row>
    <row r="55" spans="1:3" ht="33.75" customHeight="1" x14ac:dyDescent="0.25">
      <c r="A55" s="15"/>
      <c r="B55" s="20" t="s">
        <v>140</v>
      </c>
      <c r="C55" s="21">
        <v>271</v>
      </c>
    </row>
    <row r="56" spans="1:3" x14ac:dyDescent="0.25">
      <c r="A56" s="13"/>
      <c r="B56" s="10" t="s">
        <v>141</v>
      </c>
      <c r="C56" s="18">
        <f>C57+C73+C78+C81+C85+C114+C118+C133+C145+C164+C168</f>
        <v>56043.700000000004</v>
      </c>
    </row>
    <row r="57" spans="1:3" x14ac:dyDescent="0.25">
      <c r="A57" s="4">
        <v>2.1</v>
      </c>
      <c r="B57" s="5" t="s">
        <v>21</v>
      </c>
      <c r="C57" s="12">
        <f>C58+C59+C67+C68</f>
        <v>5422.3</v>
      </c>
    </row>
    <row r="58" spans="1:3" x14ac:dyDescent="0.25">
      <c r="A58" s="1"/>
      <c r="B58" s="10" t="s">
        <v>22</v>
      </c>
      <c r="C58" s="18">
        <v>4101.3</v>
      </c>
    </row>
    <row r="59" spans="1:3" x14ac:dyDescent="0.25">
      <c r="A59" s="1"/>
      <c r="B59" s="10" t="s">
        <v>106</v>
      </c>
      <c r="C59" s="18">
        <v>800</v>
      </c>
    </row>
    <row r="60" spans="1:3" x14ac:dyDescent="0.25">
      <c r="A60" s="1"/>
      <c r="B60" s="2" t="s">
        <v>23</v>
      </c>
      <c r="C60" s="3">
        <f>C61+C62+C63+C64+C65</f>
        <v>315.5</v>
      </c>
    </row>
    <row r="61" spans="1:3" x14ac:dyDescent="0.25">
      <c r="A61" s="1"/>
      <c r="B61" s="16" t="s">
        <v>24</v>
      </c>
      <c r="C61" s="3">
        <v>31</v>
      </c>
    </row>
    <row r="62" spans="1:3" x14ac:dyDescent="0.25">
      <c r="A62" s="1"/>
      <c r="B62" s="2" t="s">
        <v>74</v>
      </c>
      <c r="C62" s="3">
        <v>96</v>
      </c>
    </row>
    <row r="63" spans="1:3" x14ac:dyDescent="0.25">
      <c r="A63" s="1"/>
      <c r="B63" s="2" t="s">
        <v>25</v>
      </c>
      <c r="C63" s="3">
        <v>8</v>
      </c>
    </row>
    <row r="64" spans="1:3" x14ac:dyDescent="0.25">
      <c r="A64" s="1"/>
      <c r="B64" s="2" t="s">
        <v>77</v>
      </c>
      <c r="C64" s="3">
        <v>180</v>
      </c>
    </row>
    <row r="65" spans="1:3" x14ac:dyDescent="0.25">
      <c r="A65" s="1"/>
      <c r="B65" s="2" t="s">
        <v>58</v>
      </c>
      <c r="C65" s="3">
        <v>0.5</v>
      </c>
    </row>
    <row r="66" spans="1:3" x14ac:dyDescent="0.25">
      <c r="A66" s="1"/>
      <c r="B66" s="2" t="s">
        <v>26</v>
      </c>
      <c r="C66" s="3">
        <v>265.61</v>
      </c>
    </row>
    <row r="67" spans="1:3" x14ac:dyDescent="0.25">
      <c r="A67" s="1"/>
      <c r="B67" s="10" t="s">
        <v>67</v>
      </c>
      <c r="C67" s="18">
        <v>10</v>
      </c>
    </row>
    <row r="68" spans="1:3" x14ac:dyDescent="0.25">
      <c r="A68" s="1"/>
      <c r="B68" s="10" t="s">
        <v>48</v>
      </c>
      <c r="C68" s="18">
        <f>C69+C70+C71+C72</f>
        <v>511</v>
      </c>
    </row>
    <row r="69" spans="1:3" ht="31.5" customHeight="1" x14ac:dyDescent="0.25">
      <c r="A69" s="1"/>
      <c r="B69" s="2" t="s">
        <v>127</v>
      </c>
      <c r="C69" s="3">
        <v>111</v>
      </c>
    </row>
    <row r="70" spans="1:3" ht="23.25" x14ac:dyDescent="0.25">
      <c r="A70" s="1"/>
      <c r="B70" s="2" t="s">
        <v>143</v>
      </c>
      <c r="C70" s="3">
        <v>9</v>
      </c>
    </row>
    <row r="71" spans="1:3" ht="23.25" x14ac:dyDescent="0.25">
      <c r="A71" s="1"/>
      <c r="B71" s="2" t="s">
        <v>108</v>
      </c>
      <c r="C71" s="3">
        <v>100</v>
      </c>
    </row>
    <row r="72" spans="1:3" ht="23.25" x14ac:dyDescent="0.25">
      <c r="A72" s="1"/>
      <c r="B72" s="2" t="s">
        <v>109</v>
      </c>
      <c r="C72" s="3">
        <v>291</v>
      </c>
    </row>
    <row r="73" spans="1:3" x14ac:dyDescent="0.25">
      <c r="A73" s="4">
        <v>2.2000000000000002</v>
      </c>
      <c r="B73" s="5" t="s">
        <v>27</v>
      </c>
      <c r="C73" s="12">
        <f>C74+C77</f>
        <v>1034</v>
      </c>
    </row>
    <row r="74" spans="1:3" x14ac:dyDescent="0.25">
      <c r="A74" s="14"/>
      <c r="B74" s="10" t="s">
        <v>28</v>
      </c>
      <c r="C74" s="3">
        <f>C75+C76</f>
        <v>534</v>
      </c>
    </row>
    <row r="75" spans="1:3" x14ac:dyDescent="0.25">
      <c r="A75" s="1"/>
      <c r="B75" s="2" t="s">
        <v>22</v>
      </c>
      <c r="C75" s="3">
        <v>524</v>
      </c>
    </row>
    <row r="76" spans="1:3" x14ac:dyDescent="0.25">
      <c r="A76" s="1"/>
      <c r="B76" s="2" t="s">
        <v>29</v>
      </c>
      <c r="C76" s="3">
        <v>10</v>
      </c>
    </row>
    <row r="77" spans="1:3" x14ac:dyDescent="0.25">
      <c r="A77" s="1"/>
      <c r="B77" s="2" t="s">
        <v>136</v>
      </c>
      <c r="C77" s="3">
        <v>500</v>
      </c>
    </row>
    <row r="78" spans="1:3" x14ac:dyDescent="0.25">
      <c r="A78" s="4">
        <v>2.2999999999999998</v>
      </c>
      <c r="B78" s="5" t="s">
        <v>30</v>
      </c>
      <c r="C78" s="12">
        <f>C79</f>
        <v>65</v>
      </c>
    </row>
    <row r="79" spans="1:3" x14ac:dyDescent="0.25">
      <c r="A79" s="15"/>
      <c r="B79" s="10" t="s">
        <v>131</v>
      </c>
      <c r="C79" s="3">
        <f>C80</f>
        <v>65</v>
      </c>
    </row>
    <row r="80" spans="1:3" x14ac:dyDescent="0.25">
      <c r="A80" s="15"/>
      <c r="B80" s="10" t="s">
        <v>132</v>
      </c>
      <c r="C80" s="3">
        <v>65</v>
      </c>
    </row>
    <row r="81" spans="1:3" x14ac:dyDescent="0.25">
      <c r="A81" s="4">
        <v>2.4</v>
      </c>
      <c r="B81" s="5" t="s">
        <v>31</v>
      </c>
      <c r="C81" s="12">
        <f>C82+C83</f>
        <v>107.2</v>
      </c>
    </row>
    <row r="82" spans="1:3" x14ac:dyDescent="0.25">
      <c r="A82" s="1"/>
      <c r="B82" s="2" t="s">
        <v>22</v>
      </c>
      <c r="C82" s="3">
        <v>87.2</v>
      </c>
    </row>
    <row r="83" spans="1:3" x14ac:dyDescent="0.25">
      <c r="A83" s="1"/>
      <c r="B83" s="2" t="s">
        <v>86</v>
      </c>
      <c r="C83" s="3">
        <v>20</v>
      </c>
    </row>
    <row r="84" spans="1:3" x14ac:dyDescent="0.25">
      <c r="A84" s="1"/>
      <c r="B84" s="2" t="s">
        <v>87</v>
      </c>
      <c r="C84" s="3">
        <v>4</v>
      </c>
    </row>
    <row r="85" spans="1:3" x14ac:dyDescent="0.25">
      <c r="A85" s="4">
        <v>2.5</v>
      </c>
      <c r="B85" s="5" t="s">
        <v>33</v>
      </c>
      <c r="C85" s="12">
        <f>C86+C87+C88+C89+C112+C111</f>
        <v>12978.25</v>
      </c>
    </row>
    <row r="86" spans="1:3" x14ac:dyDescent="0.25">
      <c r="A86" s="4"/>
      <c r="B86" s="2" t="s">
        <v>62</v>
      </c>
      <c r="C86" s="3">
        <f>C92+C98+C105+C109</f>
        <v>801</v>
      </c>
    </row>
    <row r="87" spans="1:3" x14ac:dyDescent="0.25">
      <c r="A87" s="4"/>
      <c r="B87" s="2" t="s">
        <v>59</v>
      </c>
      <c r="C87" s="3">
        <f>C93+C101+C106+C110</f>
        <v>756</v>
      </c>
    </row>
    <row r="88" spans="1:3" x14ac:dyDescent="0.25">
      <c r="A88" s="4"/>
      <c r="B88" s="16" t="s">
        <v>63</v>
      </c>
      <c r="C88" s="3">
        <f>C94+C95+C107</f>
        <v>63</v>
      </c>
    </row>
    <row r="89" spans="1:3" ht="23.25" x14ac:dyDescent="0.25">
      <c r="A89" s="4"/>
      <c r="B89" s="16" t="s">
        <v>103</v>
      </c>
      <c r="C89" s="3"/>
    </row>
    <row r="90" spans="1:3" x14ac:dyDescent="0.25">
      <c r="A90" s="4"/>
      <c r="B90" s="2" t="s">
        <v>60</v>
      </c>
      <c r="C90" s="3"/>
    </row>
    <row r="91" spans="1:3" x14ac:dyDescent="0.25">
      <c r="A91" s="4"/>
      <c r="B91" s="2" t="s">
        <v>61</v>
      </c>
      <c r="C91" s="3">
        <f>C92+C93+C94</f>
        <v>60</v>
      </c>
    </row>
    <row r="92" spans="1:3" x14ac:dyDescent="0.25">
      <c r="A92" s="4"/>
      <c r="B92" s="2" t="s">
        <v>62</v>
      </c>
      <c r="C92" s="3">
        <v>27</v>
      </c>
    </row>
    <row r="93" spans="1:3" x14ac:dyDescent="0.25">
      <c r="A93" s="4"/>
      <c r="B93" s="2" t="s">
        <v>59</v>
      </c>
      <c r="C93" s="3">
        <v>27</v>
      </c>
    </row>
    <row r="94" spans="1:3" x14ac:dyDescent="0.25">
      <c r="A94" s="4"/>
      <c r="B94" s="2" t="s">
        <v>63</v>
      </c>
      <c r="C94" s="3">
        <v>6</v>
      </c>
    </row>
    <row r="95" spans="1:3" ht="23.25" x14ac:dyDescent="0.25">
      <c r="A95" s="4"/>
      <c r="B95" s="2" t="s">
        <v>104</v>
      </c>
      <c r="C95" s="3">
        <f>C96+C97</f>
        <v>4</v>
      </c>
    </row>
    <row r="96" spans="1:3" x14ac:dyDescent="0.25">
      <c r="A96" s="4"/>
      <c r="B96" s="2" t="s">
        <v>69</v>
      </c>
      <c r="C96" s="3"/>
    </row>
    <row r="97" spans="1:3" ht="23.25" x14ac:dyDescent="0.25">
      <c r="A97" s="4"/>
      <c r="B97" s="2" t="s">
        <v>65</v>
      </c>
      <c r="C97" s="3">
        <v>4</v>
      </c>
    </row>
    <row r="98" spans="1:3" x14ac:dyDescent="0.25">
      <c r="A98" s="4"/>
      <c r="B98" s="2" t="s">
        <v>64</v>
      </c>
      <c r="C98" s="3">
        <f>C99+C100</f>
        <v>11</v>
      </c>
    </row>
    <row r="99" spans="1:3" ht="23.25" x14ac:dyDescent="0.25">
      <c r="A99" s="4"/>
      <c r="B99" s="2" t="s">
        <v>65</v>
      </c>
      <c r="C99" s="3">
        <v>11</v>
      </c>
    </row>
    <row r="100" spans="1:3" x14ac:dyDescent="0.25">
      <c r="A100" s="4"/>
      <c r="B100" s="2" t="s">
        <v>69</v>
      </c>
      <c r="C100" s="3"/>
    </row>
    <row r="101" spans="1:3" x14ac:dyDescent="0.25">
      <c r="A101" s="4"/>
      <c r="B101" s="2" t="s">
        <v>105</v>
      </c>
      <c r="C101" s="3">
        <f>C102+C103</f>
        <v>6</v>
      </c>
    </row>
    <row r="102" spans="1:3" ht="23.25" x14ac:dyDescent="0.25">
      <c r="A102" s="4"/>
      <c r="B102" s="2" t="s">
        <v>65</v>
      </c>
      <c r="C102" s="3">
        <v>6</v>
      </c>
    </row>
    <row r="103" spans="1:3" x14ac:dyDescent="0.25">
      <c r="A103" s="4"/>
      <c r="B103" s="2" t="s">
        <v>69</v>
      </c>
      <c r="C103" s="3"/>
    </row>
    <row r="104" spans="1:3" x14ac:dyDescent="0.25">
      <c r="A104" s="3"/>
      <c r="B104" s="10" t="s">
        <v>34</v>
      </c>
      <c r="C104" s="18">
        <f>C105+C106+C107</f>
        <v>303</v>
      </c>
    </row>
    <row r="105" spans="1:3" x14ac:dyDescent="0.25">
      <c r="A105" s="3"/>
      <c r="B105" s="2" t="s">
        <v>70</v>
      </c>
      <c r="C105" s="3">
        <v>91</v>
      </c>
    </row>
    <row r="106" spans="1:3" x14ac:dyDescent="0.25">
      <c r="A106" s="3"/>
      <c r="B106" s="2" t="s">
        <v>59</v>
      </c>
      <c r="C106" s="3">
        <v>159</v>
      </c>
    </row>
    <row r="107" spans="1:3" x14ac:dyDescent="0.25">
      <c r="A107" s="3"/>
      <c r="B107" s="2" t="s">
        <v>63</v>
      </c>
      <c r="C107" s="3">
        <v>53</v>
      </c>
    </row>
    <row r="108" spans="1:3" x14ac:dyDescent="0.25">
      <c r="A108" s="3"/>
      <c r="B108" s="2" t="s">
        <v>35</v>
      </c>
      <c r="C108" s="3">
        <f>C109+C110</f>
        <v>1236</v>
      </c>
    </row>
    <row r="109" spans="1:3" x14ac:dyDescent="0.25">
      <c r="A109" s="3"/>
      <c r="B109" s="2" t="s">
        <v>36</v>
      </c>
      <c r="C109" s="3">
        <v>672</v>
      </c>
    </row>
    <row r="110" spans="1:3" x14ac:dyDescent="0.25">
      <c r="A110" s="3"/>
      <c r="B110" s="2" t="s">
        <v>59</v>
      </c>
      <c r="C110" s="3">
        <v>564</v>
      </c>
    </row>
    <row r="111" spans="1:3" ht="34.5" x14ac:dyDescent="0.25">
      <c r="A111" s="3"/>
      <c r="B111" s="2" t="s">
        <v>88</v>
      </c>
      <c r="C111" s="3">
        <v>5.25</v>
      </c>
    </row>
    <row r="112" spans="1:3" x14ac:dyDescent="0.25">
      <c r="A112" s="3"/>
      <c r="B112" s="25" t="s">
        <v>95</v>
      </c>
      <c r="C112" s="3">
        <f>C113</f>
        <v>11353</v>
      </c>
    </row>
    <row r="113" spans="1:3" ht="34.5" x14ac:dyDescent="0.25">
      <c r="A113" s="3"/>
      <c r="B113" s="2" t="s">
        <v>91</v>
      </c>
      <c r="C113" s="3">
        <v>11353</v>
      </c>
    </row>
    <row r="114" spans="1:3" x14ac:dyDescent="0.25">
      <c r="A114" s="4">
        <v>2.6</v>
      </c>
      <c r="B114" s="5" t="s">
        <v>37</v>
      </c>
      <c r="C114" s="12">
        <f>C115</f>
        <v>530</v>
      </c>
    </row>
    <row r="115" spans="1:3" ht="23.25" x14ac:dyDescent="0.25">
      <c r="A115" s="4"/>
      <c r="B115" s="5" t="s">
        <v>85</v>
      </c>
      <c r="C115" s="12">
        <v>530</v>
      </c>
    </row>
    <row r="116" spans="1:3" x14ac:dyDescent="0.25">
      <c r="A116" s="15"/>
      <c r="B116" s="2" t="s">
        <v>38</v>
      </c>
      <c r="C116" s="3">
        <v>500</v>
      </c>
    </row>
    <row r="117" spans="1:3" x14ac:dyDescent="0.25">
      <c r="A117" s="15"/>
      <c r="B117" s="2" t="s">
        <v>32</v>
      </c>
      <c r="C117" s="3">
        <v>30</v>
      </c>
    </row>
    <row r="118" spans="1:3" x14ac:dyDescent="0.25">
      <c r="A118" s="4">
        <v>2.7</v>
      </c>
      <c r="B118" s="5" t="s">
        <v>39</v>
      </c>
      <c r="C118" s="12">
        <f>C119+C120+C122+C126+C129+C131</f>
        <v>1318.15</v>
      </c>
    </row>
    <row r="119" spans="1:3" x14ac:dyDescent="0.25">
      <c r="A119" s="1"/>
      <c r="B119" s="2" t="s">
        <v>40</v>
      </c>
      <c r="C119" s="3">
        <v>750</v>
      </c>
    </row>
    <row r="120" spans="1:3" x14ac:dyDescent="0.25">
      <c r="A120" s="1"/>
      <c r="B120" s="2" t="s">
        <v>73</v>
      </c>
      <c r="C120" s="3">
        <f>C121</f>
        <v>59</v>
      </c>
    </row>
    <row r="121" spans="1:3" x14ac:dyDescent="0.25">
      <c r="A121" s="1"/>
      <c r="B121" s="2" t="s">
        <v>125</v>
      </c>
      <c r="C121" s="3">
        <v>59</v>
      </c>
    </row>
    <row r="122" spans="1:3" x14ac:dyDescent="0.25">
      <c r="A122" s="1"/>
      <c r="B122" s="5" t="s">
        <v>53</v>
      </c>
      <c r="C122" s="12">
        <f>C123+C124</f>
        <v>92.35</v>
      </c>
    </row>
    <row r="123" spans="1:3" x14ac:dyDescent="0.25">
      <c r="A123" s="1"/>
      <c r="B123" s="2" t="s">
        <v>38</v>
      </c>
      <c r="C123" s="3">
        <v>80.849999999999994</v>
      </c>
    </row>
    <row r="124" spans="1:3" x14ac:dyDescent="0.25">
      <c r="A124" s="1"/>
      <c r="B124" s="2" t="s">
        <v>89</v>
      </c>
      <c r="C124" s="3">
        <v>11.5</v>
      </c>
    </row>
    <row r="125" spans="1:3" x14ac:dyDescent="0.25">
      <c r="A125" s="1"/>
      <c r="B125" s="2" t="s">
        <v>137</v>
      </c>
      <c r="C125" s="3">
        <v>7</v>
      </c>
    </row>
    <row r="126" spans="1:3" x14ac:dyDescent="0.25">
      <c r="A126" s="3"/>
      <c r="B126" s="10" t="s">
        <v>54</v>
      </c>
      <c r="C126" s="18">
        <f>C127+C128</f>
        <v>200.8</v>
      </c>
    </row>
    <row r="127" spans="1:3" x14ac:dyDescent="0.25">
      <c r="A127" s="3"/>
      <c r="B127" s="2" t="s">
        <v>38</v>
      </c>
      <c r="C127" s="3">
        <v>115.8</v>
      </c>
    </row>
    <row r="128" spans="1:3" x14ac:dyDescent="0.25">
      <c r="A128" s="3"/>
      <c r="B128" s="2" t="s">
        <v>32</v>
      </c>
      <c r="C128" s="3">
        <v>85</v>
      </c>
    </row>
    <row r="129" spans="1:3" ht="19.5" customHeight="1" x14ac:dyDescent="0.25">
      <c r="A129" s="3"/>
      <c r="B129" s="10" t="s">
        <v>123</v>
      </c>
      <c r="C129" s="18">
        <v>136</v>
      </c>
    </row>
    <row r="130" spans="1:3" ht="40.5" customHeight="1" x14ac:dyDescent="0.25">
      <c r="A130" s="6"/>
      <c r="B130" s="7" t="s">
        <v>110</v>
      </c>
      <c r="C130" s="3">
        <v>136</v>
      </c>
    </row>
    <row r="131" spans="1:3" ht="20.25" customHeight="1" x14ac:dyDescent="0.25">
      <c r="A131" s="6"/>
      <c r="B131" s="7" t="s">
        <v>111</v>
      </c>
      <c r="C131" s="3">
        <v>80</v>
      </c>
    </row>
    <row r="132" spans="1:3" ht="40.5" customHeight="1" x14ac:dyDescent="0.25">
      <c r="A132" s="6"/>
      <c r="B132" s="7" t="s">
        <v>112</v>
      </c>
      <c r="C132" s="3">
        <v>80</v>
      </c>
    </row>
    <row r="133" spans="1:3" x14ac:dyDescent="0.25">
      <c r="A133" s="8"/>
      <c r="B133" s="9" t="s">
        <v>41</v>
      </c>
      <c r="C133" s="12">
        <f>C134</f>
        <v>4606.8</v>
      </c>
    </row>
    <row r="134" spans="1:3" ht="26.25" x14ac:dyDescent="0.25">
      <c r="A134" s="8"/>
      <c r="B134" s="9" t="s">
        <v>68</v>
      </c>
      <c r="C134" s="12">
        <f>C135+C143+C138</f>
        <v>4606.8</v>
      </c>
    </row>
    <row r="135" spans="1:3" ht="23.25" x14ac:dyDescent="0.25">
      <c r="A135" s="1"/>
      <c r="B135" s="10" t="s">
        <v>55</v>
      </c>
      <c r="C135" s="3">
        <v>3050</v>
      </c>
    </row>
    <row r="136" spans="1:3" x14ac:dyDescent="0.25">
      <c r="A136" s="1"/>
      <c r="B136" s="2" t="s">
        <v>38</v>
      </c>
      <c r="C136" s="3">
        <v>1040.5</v>
      </c>
    </row>
    <row r="137" spans="1:3" x14ac:dyDescent="0.25">
      <c r="A137" s="1"/>
      <c r="B137" s="2" t="s">
        <v>42</v>
      </c>
      <c r="C137" s="3">
        <v>2009.5</v>
      </c>
    </row>
    <row r="138" spans="1:3" ht="23.25" x14ac:dyDescent="0.25">
      <c r="A138" s="1"/>
      <c r="B138" s="10" t="s">
        <v>56</v>
      </c>
      <c r="C138" s="3">
        <f>C139+C140+C141+C142</f>
        <v>602.79999999999995</v>
      </c>
    </row>
    <row r="139" spans="1:3" x14ac:dyDescent="0.25">
      <c r="A139" s="1"/>
      <c r="B139" s="2" t="s">
        <v>38</v>
      </c>
      <c r="C139" s="3">
        <v>393.8</v>
      </c>
    </row>
    <row r="140" spans="1:3" x14ac:dyDescent="0.25">
      <c r="A140" s="1"/>
      <c r="B140" s="2" t="s">
        <v>32</v>
      </c>
      <c r="C140" s="3">
        <v>23</v>
      </c>
    </row>
    <row r="141" spans="1:3" x14ac:dyDescent="0.25">
      <c r="A141" s="3"/>
      <c r="B141" s="2" t="s">
        <v>138</v>
      </c>
      <c r="C141" s="3">
        <v>10</v>
      </c>
    </row>
    <row r="142" spans="1:3" x14ac:dyDescent="0.25">
      <c r="A142" s="3"/>
      <c r="B142" s="2" t="s">
        <v>43</v>
      </c>
      <c r="C142" s="3">
        <v>176</v>
      </c>
    </row>
    <row r="143" spans="1:3" x14ac:dyDescent="0.25">
      <c r="A143" s="3"/>
      <c r="B143" s="25" t="s">
        <v>95</v>
      </c>
      <c r="C143" s="12">
        <v>954</v>
      </c>
    </row>
    <row r="144" spans="1:3" x14ac:dyDescent="0.25">
      <c r="A144" s="3"/>
      <c r="B144" s="2" t="s">
        <v>66</v>
      </c>
      <c r="C144" s="3">
        <v>954</v>
      </c>
    </row>
    <row r="145" spans="1:3" x14ac:dyDescent="0.25">
      <c r="A145" s="17" t="s">
        <v>44</v>
      </c>
      <c r="B145" s="5" t="s">
        <v>45</v>
      </c>
      <c r="C145" s="18">
        <f>C146+C147+C149+C152+C154+C159</f>
        <v>13959.79</v>
      </c>
    </row>
    <row r="146" spans="1:3" ht="15.6" customHeight="1" x14ac:dyDescent="0.25">
      <c r="A146" s="3"/>
      <c r="B146" s="10" t="s">
        <v>82</v>
      </c>
      <c r="C146" s="3">
        <v>707</v>
      </c>
    </row>
    <row r="147" spans="1:3" x14ac:dyDescent="0.25">
      <c r="A147" s="14"/>
      <c r="B147" s="2" t="s">
        <v>107</v>
      </c>
      <c r="C147" s="3">
        <v>615.5</v>
      </c>
    </row>
    <row r="148" spans="1:3" x14ac:dyDescent="0.25">
      <c r="A148" s="14"/>
      <c r="B148" s="2" t="s">
        <v>46</v>
      </c>
      <c r="C148" s="3">
        <v>569</v>
      </c>
    </row>
    <row r="149" spans="1:3" x14ac:dyDescent="0.25">
      <c r="A149" s="14"/>
      <c r="B149" s="2" t="s">
        <v>47</v>
      </c>
      <c r="C149" s="3">
        <f>C150</f>
        <v>445.63</v>
      </c>
    </row>
    <row r="150" spans="1:3" x14ac:dyDescent="0.25">
      <c r="A150" s="14"/>
      <c r="B150" s="2" t="s">
        <v>134</v>
      </c>
      <c r="C150" s="3">
        <f>C151</f>
        <v>445.63</v>
      </c>
    </row>
    <row r="151" spans="1:3" x14ac:dyDescent="0.25">
      <c r="A151" s="14"/>
      <c r="B151" s="2" t="s">
        <v>135</v>
      </c>
      <c r="C151" s="3">
        <v>445.63</v>
      </c>
    </row>
    <row r="152" spans="1:3" x14ac:dyDescent="0.25">
      <c r="A152" s="14"/>
      <c r="B152" s="2" t="s">
        <v>133</v>
      </c>
      <c r="C152" s="3">
        <f>C153</f>
        <v>1421</v>
      </c>
    </row>
    <row r="153" spans="1:3" ht="23.25" x14ac:dyDescent="0.25">
      <c r="A153" s="14"/>
      <c r="B153" s="2" t="s">
        <v>126</v>
      </c>
      <c r="C153" s="3">
        <v>1421</v>
      </c>
    </row>
    <row r="154" spans="1:3" ht="26.25" customHeight="1" x14ac:dyDescent="0.25">
      <c r="A154" s="14"/>
      <c r="B154" s="25" t="s">
        <v>95</v>
      </c>
      <c r="C154" s="12">
        <f>C155+C156+C157+C158</f>
        <v>10121.66</v>
      </c>
    </row>
    <row r="155" spans="1:3" ht="51.75" customHeight="1" x14ac:dyDescent="0.25">
      <c r="A155" s="14"/>
      <c r="B155" s="2" t="s">
        <v>79</v>
      </c>
      <c r="C155" s="3">
        <v>9311</v>
      </c>
    </row>
    <row r="156" spans="1:3" ht="49.9" customHeight="1" x14ac:dyDescent="0.25">
      <c r="A156" s="14"/>
      <c r="B156" s="2" t="s">
        <v>93</v>
      </c>
      <c r="C156" s="3">
        <v>352</v>
      </c>
    </row>
    <row r="157" spans="1:3" ht="30.75" customHeight="1" x14ac:dyDescent="0.25">
      <c r="A157" s="14"/>
      <c r="B157" s="2" t="s">
        <v>139</v>
      </c>
      <c r="C157" s="3">
        <v>135.66</v>
      </c>
    </row>
    <row r="158" spans="1:3" ht="28.5" customHeight="1" x14ac:dyDescent="0.25">
      <c r="A158" s="14"/>
      <c r="B158" s="2" t="s">
        <v>142</v>
      </c>
      <c r="C158" s="3">
        <v>323</v>
      </c>
    </row>
    <row r="159" spans="1:3" ht="16.149999999999999" customHeight="1" x14ac:dyDescent="0.25">
      <c r="A159" s="14"/>
      <c r="B159" s="25" t="s">
        <v>72</v>
      </c>
      <c r="C159" s="12">
        <f>C160+C161+C162+C163</f>
        <v>649</v>
      </c>
    </row>
    <row r="160" spans="1:3" ht="36.6" customHeight="1" x14ac:dyDescent="0.25">
      <c r="A160" s="14"/>
      <c r="B160" s="23" t="s">
        <v>90</v>
      </c>
      <c r="C160" s="3">
        <v>300</v>
      </c>
    </row>
    <row r="161" spans="1:3" ht="66" customHeight="1" x14ac:dyDescent="0.25">
      <c r="A161" s="14"/>
      <c r="B161" s="23" t="s">
        <v>124</v>
      </c>
      <c r="C161" s="3">
        <v>155</v>
      </c>
    </row>
    <row r="162" spans="1:3" ht="45.75" customHeight="1" x14ac:dyDescent="0.25">
      <c r="A162" s="14"/>
      <c r="B162" s="23" t="s">
        <v>114</v>
      </c>
      <c r="C162" s="3">
        <v>20</v>
      </c>
    </row>
    <row r="163" spans="1:3" ht="45.75" customHeight="1" x14ac:dyDescent="0.25">
      <c r="A163" s="14"/>
      <c r="B163" s="23" t="s">
        <v>115</v>
      </c>
      <c r="C163" s="3">
        <v>174</v>
      </c>
    </row>
    <row r="164" spans="1:3" x14ac:dyDescent="0.25">
      <c r="A164" s="26">
        <v>2.11</v>
      </c>
      <c r="B164" s="24" t="s">
        <v>49</v>
      </c>
      <c r="C164" s="27">
        <f>C165</f>
        <v>327</v>
      </c>
    </row>
    <row r="165" spans="1:3" ht="23.25" x14ac:dyDescent="0.25">
      <c r="A165" s="1"/>
      <c r="B165" s="5" t="s">
        <v>100</v>
      </c>
      <c r="C165" s="12">
        <f>C166</f>
        <v>327</v>
      </c>
    </row>
    <row r="166" spans="1:3" x14ac:dyDescent="0.25">
      <c r="A166" s="1"/>
      <c r="B166" s="25" t="s">
        <v>101</v>
      </c>
      <c r="C166" s="12">
        <v>327</v>
      </c>
    </row>
    <row r="167" spans="1:3" x14ac:dyDescent="0.25">
      <c r="A167" s="1"/>
      <c r="B167" s="2" t="s">
        <v>50</v>
      </c>
      <c r="C167" s="3">
        <v>327</v>
      </c>
    </row>
    <row r="168" spans="1:3" x14ac:dyDescent="0.25">
      <c r="A168" s="26">
        <v>2.14</v>
      </c>
      <c r="B168" s="24" t="s">
        <v>51</v>
      </c>
      <c r="C168" s="27">
        <f>C169+C170</f>
        <v>15695.21</v>
      </c>
    </row>
    <row r="169" spans="1:3" x14ac:dyDescent="0.25">
      <c r="A169" s="11"/>
      <c r="B169" s="2" t="s">
        <v>32</v>
      </c>
      <c r="C169" s="3">
        <v>1583.21</v>
      </c>
    </row>
    <row r="170" spans="1:3" x14ac:dyDescent="0.25">
      <c r="A170" s="11"/>
      <c r="B170" s="25" t="s">
        <v>95</v>
      </c>
      <c r="C170" s="12">
        <f>C171+C172</f>
        <v>14112</v>
      </c>
    </row>
    <row r="171" spans="1:3" ht="23.25" x14ac:dyDescent="0.25">
      <c r="A171" s="11"/>
      <c r="B171" s="2" t="s">
        <v>78</v>
      </c>
      <c r="C171" s="3">
        <v>1412</v>
      </c>
    </row>
    <row r="172" spans="1:3" ht="45.75" x14ac:dyDescent="0.25">
      <c r="A172" s="11"/>
      <c r="B172" s="2" t="s">
        <v>92</v>
      </c>
      <c r="C172" s="3">
        <v>12700</v>
      </c>
    </row>
    <row r="177" spans="2:3" x14ac:dyDescent="0.25">
      <c r="B177" s="19"/>
      <c r="C177" s="31"/>
    </row>
    <row r="180" spans="2:3" x14ac:dyDescent="0.25">
      <c r="B180" s="19"/>
      <c r="C180" s="19"/>
    </row>
    <row r="181" spans="2:3" x14ac:dyDescent="0.25">
      <c r="C181" s="28"/>
    </row>
    <row r="182" spans="2:3" x14ac:dyDescent="0.25">
      <c r="C182" s="30"/>
    </row>
  </sheetData>
  <mergeCells count="10">
    <mergeCell ref="A10:A11"/>
    <mergeCell ref="A12:A13"/>
    <mergeCell ref="C3:C4"/>
    <mergeCell ref="A3:A4"/>
    <mergeCell ref="B3:B4"/>
    <mergeCell ref="A7:A8"/>
    <mergeCell ref="B7:B8"/>
    <mergeCell ref="C7:C8"/>
    <mergeCell ref="B10:B11"/>
    <mergeCell ref="C10:C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Anexa 1 -Proiect buget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2023-01-20T10:23:52Z</dcterms:modified>
</cp:coreProperties>
</file>