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10" windowHeight="107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7" i="1"/>
  <c r="E9"/>
  <c r="E11"/>
  <c r="E13"/>
  <c r="E15"/>
  <c r="E17"/>
  <c r="E19"/>
  <c r="E21"/>
  <c r="E24"/>
  <c r="E26"/>
  <c r="E28"/>
  <c r="E37"/>
  <c r="E39"/>
  <c r="E41"/>
  <c r="E43"/>
  <c r="D45"/>
  <c r="D46"/>
  <c r="D53"/>
</calcChain>
</file>

<file path=xl/sharedStrings.xml><?xml version="1.0" encoding="utf-8"?>
<sst xmlns="http://schemas.openxmlformats.org/spreadsheetml/2006/main" count="118" uniqueCount="71">
  <si>
    <t>Trezoreria operativa:Topoloveni</t>
  </si>
  <si>
    <t>Primaria:</t>
  </si>
  <si>
    <t>Leordeni</t>
  </si>
  <si>
    <t>Cod fiscal:</t>
  </si>
  <si>
    <t>VENITURI</t>
  </si>
  <si>
    <t>Nr. Crt</t>
  </si>
  <si>
    <t>Indicatori sinteza</t>
  </si>
  <si>
    <t>Formula de calcul</t>
  </si>
  <si>
    <t>Sume</t>
  </si>
  <si>
    <t>Procent</t>
  </si>
  <si>
    <t>Perioada</t>
  </si>
  <si>
    <t>Gradul de realizare a veniturilor</t>
  </si>
  <si>
    <t>Venituri totale incasate</t>
  </si>
  <si>
    <t>Trimestrial</t>
  </si>
  <si>
    <t>Venituri totale programate</t>
  </si>
  <si>
    <t>Gradul de realizare a veniturilor proprii</t>
  </si>
  <si>
    <t>Venituri proprii incasate</t>
  </si>
  <si>
    <t>Venituri proprii programate</t>
  </si>
  <si>
    <t>Gradul de finantare din venituri proprii</t>
  </si>
  <si>
    <t>Gradul de autofinantare</t>
  </si>
  <si>
    <t>Venituri proprii incasate (exclusiv cote)</t>
  </si>
  <si>
    <t>Venituri proprii incasate per capita</t>
  </si>
  <si>
    <t>Anual</t>
  </si>
  <si>
    <t>Numar de locuitori</t>
  </si>
  <si>
    <t>Gradul de realizare a impozitelor pe proprietate</t>
  </si>
  <si>
    <t>Venituri din impozite pe proprietate incasate</t>
  </si>
  <si>
    <t>Venituri din impozite pe proprietate programate</t>
  </si>
  <si>
    <t>Gradul de dependenta al bugetului local fata de bugetul de stat</t>
  </si>
  <si>
    <t>Incasari din surse primite de la bugetul de stat</t>
  </si>
  <si>
    <t>Gradul de autonomie decizionala</t>
  </si>
  <si>
    <t>Venituri depersonalizate incasate</t>
  </si>
  <si>
    <t>Estimatul anual din venituri fiscale</t>
  </si>
  <si>
    <t>a)</t>
  </si>
  <si>
    <t>Coeficient de realizare a veniturilor fiscale in anul anterior (se calculeaza trimestrial)</t>
  </si>
  <si>
    <t>Venituri fiscale cumulate an anterior (trim I,II,III)</t>
  </si>
  <si>
    <t>Total incasari venituri fiscale an anterior</t>
  </si>
  <si>
    <t>b)</t>
  </si>
  <si>
    <t>Venituri fiscale cumulate an de calcul (trim I,II,III)</t>
  </si>
  <si>
    <t>coeficient</t>
  </si>
  <si>
    <t>10*)</t>
  </si>
  <si>
    <t>Venituri incasate - sectiunea de functionare</t>
  </si>
  <si>
    <t>Venituri incasate - sectiunea de dezvoltare</t>
  </si>
  <si>
    <t>Total venituri bugetare</t>
  </si>
  <si>
    <t xml:space="preserve">*) </t>
  </si>
  <si>
    <t>CHELTUIELI</t>
  </si>
  <si>
    <t>Rigiditatea cheltuielilor</t>
  </si>
  <si>
    <t>Plati aferente cheltuielilor de personal</t>
  </si>
  <si>
    <t>Total plati</t>
  </si>
  <si>
    <t>Ponderea sectiunii de functionare</t>
  </si>
  <si>
    <t>Plati aferente sectiunii de functionare</t>
  </si>
  <si>
    <t>Ponderea sectiunii de dezvoltare</t>
  </si>
  <si>
    <t>Plati aferente sectiunii de dezvoltare</t>
  </si>
  <si>
    <t>Ponderea serviciului datoriei publice</t>
  </si>
  <si>
    <t>Serviciul datoriei publice locale</t>
  </si>
  <si>
    <t>Excedentul sectiunii de functionare</t>
  </si>
  <si>
    <t xml:space="preserve"> venituri incasate - (plati efectuate + plati restante) </t>
  </si>
  <si>
    <t>Excedentul sectiunii de dezvoltare</t>
  </si>
  <si>
    <t xml:space="preserve"> venituri incasate - (plati efectuate + plati restante)</t>
  </si>
  <si>
    <t>PLATI RESTANTE</t>
  </si>
  <si>
    <t>Total plati restante inregistrate la sfarsitul perioadei de raportare, din care:</t>
  </si>
  <si>
    <t xml:space="preserve">   sub 30 de zile</t>
  </si>
  <si>
    <t xml:space="preserve">   peste  30 de zile</t>
  </si>
  <si>
    <t xml:space="preserve">   peste  90 de zile</t>
  </si>
  <si>
    <t xml:space="preserve">   peste 120 de zile</t>
  </si>
  <si>
    <t xml:space="preserve">   catre furnizori, creditorii din operatii comerciale</t>
  </si>
  <si>
    <t xml:space="preserve">   fata de bugetul general consolidat</t>
  </si>
  <si>
    <t xml:space="preserve">   fata de salariati</t>
  </si>
  <si>
    <t xml:space="preserve">   imprumut nerambursate la scadenta</t>
  </si>
  <si>
    <t xml:space="preserve">   dobanzi restante</t>
  </si>
  <si>
    <t>Plati restante - sectiunea de functionare</t>
  </si>
  <si>
    <t>Plati restante - sectiunea de dezvoltare</t>
  </si>
</sst>
</file>

<file path=xl/styles.xml><?xml version="1.0" encoding="utf-8"?>
<styleSheet xmlns="http://schemas.openxmlformats.org/spreadsheetml/2006/main">
  <fonts count="22">
    <font>
      <sz val="10"/>
      <name val="Arial"/>
      <charset val="238"/>
    </font>
    <font>
      <b/>
      <sz val="12"/>
      <name val="Arial"/>
      <charset val="238"/>
    </font>
    <font>
      <b/>
      <sz val="10"/>
      <name val="Arial"/>
      <charset val="238"/>
    </font>
    <font>
      <b/>
      <sz val="14"/>
      <name val="Arial"/>
      <charset val="238"/>
    </font>
    <font>
      <b/>
      <sz val="11"/>
      <color indexed="63"/>
      <name val="Calibri"/>
      <charset val="238"/>
    </font>
    <font>
      <b/>
      <sz val="15"/>
      <color indexed="54"/>
      <name val="Calibri"/>
      <charset val="238"/>
    </font>
    <font>
      <b/>
      <sz val="13"/>
      <color indexed="54"/>
      <name val="Calibri"/>
      <charset val="238"/>
    </font>
    <font>
      <sz val="11"/>
      <color indexed="62"/>
      <name val="Calibri"/>
      <charset val="238"/>
    </font>
    <font>
      <sz val="11"/>
      <color indexed="8"/>
      <name val="Calibri"/>
      <charset val="238"/>
    </font>
    <font>
      <sz val="11"/>
      <color indexed="10"/>
      <name val="Calibri"/>
      <charset val="238"/>
    </font>
    <font>
      <b/>
      <sz val="11"/>
      <color indexed="54"/>
      <name val="Calibri"/>
      <charset val="238"/>
    </font>
    <font>
      <i/>
      <sz val="11"/>
      <color indexed="23"/>
      <name val="Calibri"/>
      <charset val="238"/>
    </font>
    <font>
      <sz val="11"/>
      <color indexed="9"/>
      <name val="Calibri"/>
      <charset val="238"/>
    </font>
    <font>
      <b/>
      <sz val="11"/>
      <color indexed="9"/>
      <name val="Calibri"/>
      <charset val="238"/>
    </font>
    <font>
      <b/>
      <sz val="11"/>
      <color indexed="8"/>
      <name val="Calibri"/>
      <charset val="238"/>
    </font>
    <font>
      <sz val="11"/>
      <color indexed="19"/>
      <name val="Calibri"/>
      <charset val="238"/>
    </font>
    <font>
      <b/>
      <sz val="18"/>
      <color indexed="54"/>
      <name val="Calibri"/>
      <charset val="238"/>
    </font>
    <font>
      <sz val="11"/>
      <color indexed="17"/>
      <name val="Calibri"/>
      <charset val="238"/>
    </font>
    <font>
      <b/>
      <sz val="11"/>
      <color indexed="53"/>
      <name val="Calibri"/>
      <charset val="238"/>
    </font>
    <font>
      <sz val="11"/>
      <color indexed="53"/>
      <name val="Calibri"/>
      <charset val="238"/>
    </font>
    <font>
      <sz val="11"/>
      <color indexed="16"/>
      <name val="Calibri"/>
      <charset val="238"/>
    </font>
    <font>
      <sz val="10"/>
      <name val="Arial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4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8" fillId="2" borderId="0" applyNumberFormat="0" applyBorder="0" applyAlignment="0" applyProtection="0">
      <alignment vertical="center"/>
    </xf>
    <xf numFmtId="0" fontId="13" fillId="3" borderId="1" applyNumberFormat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1" fillId="4" borderId="3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4" fillId="7" borderId="6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7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8" xfId="0" applyBorder="1" applyAlignment="1">
      <alignment horizontal="left" vertical="top"/>
    </xf>
    <xf numFmtId="4" fontId="0" fillId="11" borderId="19" xfId="0" applyNumberFormat="1" applyFill="1" applyBorder="1" applyAlignment="1">
      <alignment vertical="top"/>
    </xf>
    <xf numFmtId="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20" xfId="0" applyBorder="1" applyAlignment="1">
      <alignment horizontal="left" vertical="top"/>
    </xf>
    <xf numFmtId="4" fontId="0" fillId="7" borderId="21" xfId="0" applyNumberFormat="1" applyFill="1" applyBorder="1" applyAlignment="1">
      <alignment vertical="top"/>
    </xf>
    <xf numFmtId="0" fontId="0" fillId="0" borderId="18" xfId="0" applyBorder="1"/>
    <xf numFmtId="0" fontId="0" fillId="0" borderId="20" xfId="0" applyFill="1" applyBorder="1"/>
    <xf numFmtId="0" fontId="0" fillId="0" borderId="18" xfId="0" applyFill="1" applyBorder="1"/>
    <xf numFmtId="4" fontId="0" fillId="0" borderId="1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0" fillId="0" borderId="18" xfId="0" applyFill="1" applyBorder="1" applyAlignment="1">
      <alignment vertical="center"/>
    </xf>
    <xf numFmtId="0" fontId="0" fillId="0" borderId="13" xfId="0" applyBorder="1" applyAlignment="1">
      <alignment horizontal="left" vertical="top" wrapText="1"/>
    </xf>
    <xf numFmtId="0" fontId="0" fillId="0" borderId="22" xfId="0" applyBorder="1"/>
    <xf numFmtId="4" fontId="0" fillId="11" borderId="23" xfId="0" applyNumberFormat="1" applyFill="1" applyBorder="1" applyAlignment="1">
      <alignment vertical="top"/>
    </xf>
    <xf numFmtId="4" fontId="0" fillId="0" borderId="10" xfId="0" applyNumberFormat="1" applyBorder="1"/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25" xfId="0" applyBorder="1" applyAlignment="1">
      <alignment horizontal="left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left" vertical="top" wrapText="1"/>
    </xf>
    <xf numFmtId="0" fontId="0" fillId="0" borderId="25" xfId="0" applyFill="1" applyBorder="1"/>
    <xf numFmtId="4" fontId="0" fillId="11" borderId="29" xfId="0" applyNumberFormat="1" applyFill="1" applyBorder="1" applyAlignment="1">
      <alignment vertical="top"/>
    </xf>
    <xf numFmtId="0" fontId="0" fillId="0" borderId="24" xfId="0" applyBorder="1" applyAlignment="1">
      <alignment horizontal="center"/>
    </xf>
    <xf numFmtId="0" fontId="0" fillId="0" borderId="0" xfId="0" applyBorder="1"/>
    <xf numFmtId="0" fontId="0" fillId="0" borderId="24" xfId="0" applyBorder="1"/>
    <xf numFmtId="0" fontId="0" fillId="0" borderId="30" xfId="0" applyFill="1" applyBorder="1"/>
    <xf numFmtId="4" fontId="0" fillId="11" borderId="31" xfId="0" applyNumberFormat="1" applyFill="1" applyBorder="1" applyAlignment="1">
      <alignment vertical="top"/>
    </xf>
    <xf numFmtId="0" fontId="0" fillId="0" borderId="32" xfId="0" applyBorder="1"/>
    <xf numFmtId="0" fontId="0" fillId="0" borderId="33" xfId="0" applyFill="1" applyBorder="1"/>
    <xf numFmtId="0" fontId="0" fillId="0" borderId="34" xfId="0" applyFill="1" applyBorder="1"/>
    <xf numFmtId="0" fontId="0" fillId="0" borderId="0" xfId="0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20" xfId="0" applyBorder="1"/>
    <xf numFmtId="4" fontId="0" fillId="11" borderId="21" xfId="0" applyNumberFormat="1" applyFill="1" applyBorder="1" applyAlignment="1">
      <alignment vertical="top"/>
    </xf>
    <xf numFmtId="0" fontId="0" fillId="0" borderId="38" xfId="0" applyBorder="1" applyAlignment="1">
      <alignment horizontal="center"/>
    </xf>
    <xf numFmtId="0" fontId="0" fillId="0" borderId="39" xfId="0" applyBorder="1"/>
    <xf numFmtId="0" fontId="0" fillId="0" borderId="40" xfId="0" applyFill="1" applyBorder="1"/>
    <xf numFmtId="4" fontId="0" fillId="7" borderId="41" xfId="0" applyNumberFormat="1" applyFill="1" applyBorder="1" applyAlignment="1">
      <alignment vertical="top"/>
    </xf>
    <xf numFmtId="4" fontId="0" fillId="0" borderId="39" xfId="0" applyNumberFormat="1" applyFill="1" applyBorder="1"/>
    <xf numFmtId="0" fontId="0" fillId="0" borderId="42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wrapText="1"/>
    </xf>
    <xf numFmtId="4" fontId="0" fillId="7" borderId="19" xfId="0" applyNumberFormat="1" applyFill="1" applyBorder="1" applyAlignment="1">
      <alignment vertical="center"/>
    </xf>
    <xf numFmtId="4" fontId="0" fillId="7" borderId="19" xfId="0" applyNumberFormat="1" applyFill="1" applyBorder="1" applyAlignment="1">
      <alignment vertical="top"/>
    </xf>
    <xf numFmtId="0" fontId="0" fillId="0" borderId="4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6" xfId="0" applyBorder="1" applyAlignment="1">
      <alignment vertical="center"/>
    </xf>
    <xf numFmtId="4" fontId="0" fillId="0" borderId="10" xfId="0" applyNumberFormat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4" fontId="0" fillId="0" borderId="10" xfId="0" applyNumberFormat="1" applyFill="1" applyBorder="1" applyAlignment="1">
      <alignment horizontal="center" vertical="center"/>
    </xf>
    <xf numFmtId="4" fontId="0" fillId="0" borderId="13" xfId="0" applyNumberFormat="1" applyFill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28" xfId="0" applyNumberFormat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</cellXfs>
  <cellStyles count="42">
    <cellStyle name="20% - Accent1" xfId="19" builtinId="30" customBuiltin="1"/>
    <cellStyle name="20% - Accent2" xfId="28" builtinId="34" customBuiltin="1"/>
    <cellStyle name="20% - Accent3" xfId="32" builtinId="38" customBuiltin="1"/>
    <cellStyle name="20% - Accent4" xfId="34" builtinId="42" customBuiltin="1"/>
    <cellStyle name="20% - Accent5" xfId="26" builtinId="46" customBuiltin="1"/>
    <cellStyle name="20% - Accent6" xfId="30" builtinId="50" customBuiltin="1"/>
    <cellStyle name="40% - Accent1" xfId="1" builtinId="31" customBuiltin="1"/>
    <cellStyle name="40% - Accent2" xfId="9" builtinId="35" customBuiltin="1"/>
    <cellStyle name="40% - Accent3" xfId="7" builtinId="39" customBuiltin="1"/>
    <cellStyle name="40% - Accent4" xfId="35" builtinId="43" customBuiltin="1"/>
    <cellStyle name="40% - Accent5" xfId="37" builtinId="47" customBuiltin="1"/>
    <cellStyle name="40% - Accent6" xfId="40" builtinId="51" customBuiltin="1"/>
    <cellStyle name="60% - Accent1" xfId="25" builtinId="32" customBuiltin="1"/>
    <cellStyle name="60% - Accent2" xfId="29" builtinId="36" customBuiltin="1"/>
    <cellStyle name="60% - Accent3" xfId="17" builtinId="40" customBuiltin="1"/>
    <cellStyle name="60% - Accent4" xfId="5" builtinId="44" customBuiltin="1"/>
    <cellStyle name="60% - Accent5" xfId="38" builtinId="48" customBuiltin="1"/>
    <cellStyle name="60% - Accent6" xfId="41" builtinId="52" customBuiltin="1"/>
    <cellStyle name="Accent1" xfId="24" builtinId="29" customBuiltin="1"/>
    <cellStyle name="Accent2" xfId="27" builtinId="33" customBuiltin="1"/>
    <cellStyle name="Accent3" xfId="31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22" builtinId="27" customBuiltin="1"/>
    <cellStyle name="Calculation" xfId="18" builtinId="22" customBuiltin="1"/>
    <cellStyle name="CExplanatory Text" xfId="10"/>
    <cellStyle name="Check Cell" xfId="2" builtinId="23" customBuiltin="1"/>
    <cellStyle name="Good" xfId="16" builtinId="26" customBuiltin="1"/>
    <cellStyle name="Heading 1" xfId="11" builtinId="16" customBuiltin="1"/>
    <cellStyle name="Heading 2" xfId="3" builtinId="17" customBuiltin="1"/>
    <cellStyle name="Heading 3" xfId="12" builtinId="18" customBuiltin="1"/>
    <cellStyle name="Heading 4" xfId="13" builtinId="19" customBuiltin="1"/>
    <cellStyle name="Input" xfId="14" builtinId="20" customBuiltin="1"/>
    <cellStyle name="Linked Cell" xfId="20" builtinId="24" customBuiltin="1"/>
    <cellStyle name="Neutral" xfId="23" builtinId="28" customBuiltin="1"/>
    <cellStyle name="Normal" xfId="0" builtinId="0"/>
    <cellStyle name="Note" xfId="4" builtinId="10" customBuiltin="1"/>
    <cellStyle name="Output" xfId="15" builtinId="21" customBuiltin="1"/>
    <cellStyle name="Title" xfId="8" builtinId="15" customBuiltin="1"/>
    <cellStyle name="Total" xfId="21" builtinId="25" customBuiltin="1"/>
    <cellStyle name="Warning Text" xfId="6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4"/>
  <sheetViews>
    <sheetView tabSelected="1" topLeftCell="A16" workbookViewId="0">
      <selection activeCell="H32" sqref="H32"/>
    </sheetView>
  </sheetViews>
  <sheetFormatPr defaultColWidth="8.85546875" defaultRowHeight="12.75"/>
  <cols>
    <col min="1" max="1" width="12.140625" bestFit="1" customWidth="1"/>
    <col min="2" max="2" width="42.28515625" bestFit="1" customWidth="1"/>
    <col min="3" max="3" width="41.7109375" customWidth="1"/>
    <col min="4" max="4" width="12.42578125" customWidth="1"/>
    <col min="5" max="5" width="12" customWidth="1"/>
    <col min="6" max="6" width="11.85546875" bestFit="1" customWidth="1"/>
  </cols>
  <sheetData>
    <row r="1" spans="1:6" ht="15.75">
      <c r="A1" s="1" t="s">
        <v>0</v>
      </c>
    </row>
    <row r="2" spans="1:6" ht="15.75">
      <c r="A2" s="1" t="s">
        <v>1</v>
      </c>
      <c r="B2" s="77" t="s">
        <v>2</v>
      </c>
      <c r="C2" s="77"/>
      <c r="D2" s="77"/>
      <c r="E2" s="77"/>
      <c r="F2" s="77"/>
    </row>
    <row r="3" spans="1:6" ht="15.75">
      <c r="A3" s="1" t="s">
        <v>3</v>
      </c>
      <c r="B3" s="2">
        <v>4971979</v>
      </c>
      <c r="C3" s="3"/>
      <c r="D3" s="3"/>
      <c r="E3" s="3"/>
      <c r="F3" s="3"/>
    </row>
    <row r="4" spans="1:6">
      <c r="A4" s="61" t="s">
        <v>4</v>
      </c>
      <c r="B4" s="62"/>
      <c r="C4" s="62"/>
      <c r="D4" s="62"/>
      <c r="E4" s="62"/>
      <c r="F4" s="63"/>
    </row>
    <row r="5" spans="1:6">
      <c r="A5" s="64"/>
      <c r="B5" s="65"/>
      <c r="C5" s="65"/>
      <c r="D5" s="65"/>
      <c r="E5" s="65"/>
      <c r="F5" s="66"/>
    </row>
    <row r="6" spans="1:6">
      <c r="A6" s="4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6" t="s">
        <v>10</v>
      </c>
    </row>
    <row r="7" spans="1:6">
      <c r="A7" s="7">
        <v>1</v>
      </c>
      <c r="B7" s="8" t="s">
        <v>11</v>
      </c>
      <c r="C7" s="9" t="s">
        <v>12</v>
      </c>
      <c r="D7" s="10">
        <v>8572972.3499999996</v>
      </c>
      <c r="E7" s="70" t="str">
        <f t="shared" ref="E7:E11" si="0">IF(D8&lt;&gt;0,ROUND(D7/D8*100,2)&amp;"%"," ")</f>
        <v>101,05%</v>
      </c>
      <c r="F7" s="59" t="s">
        <v>13</v>
      </c>
    </row>
    <row r="8" spans="1:6">
      <c r="A8" s="13"/>
      <c r="B8" s="14"/>
      <c r="C8" s="15" t="s">
        <v>14</v>
      </c>
      <c r="D8" s="16">
        <v>8484000</v>
      </c>
      <c r="E8" s="71"/>
      <c r="F8" s="60"/>
    </row>
    <row r="9" spans="1:6">
      <c r="A9" s="7">
        <v>2</v>
      </c>
      <c r="B9" s="8" t="s">
        <v>15</v>
      </c>
      <c r="C9" s="17" t="s">
        <v>16</v>
      </c>
      <c r="D9" s="10">
        <v>6168453.2400000002</v>
      </c>
      <c r="E9" s="70" t="str">
        <f t="shared" si="0"/>
        <v>156,12%</v>
      </c>
      <c r="F9" s="59" t="s">
        <v>13</v>
      </c>
    </row>
    <row r="10" spans="1:6">
      <c r="A10" s="13"/>
      <c r="B10" s="14"/>
      <c r="C10" s="18" t="s">
        <v>17</v>
      </c>
      <c r="D10" s="16">
        <v>3951000</v>
      </c>
      <c r="E10" s="71"/>
      <c r="F10" s="60"/>
    </row>
    <row r="11" spans="1:6">
      <c r="A11" s="7">
        <v>3</v>
      </c>
      <c r="B11" s="8" t="s">
        <v>18</v>
      </c>
      <c r="C11" s="17" t="s">
        <v>16</v>
      </c>
      <c r="D11" s="10">
        <v>6168453.2400000002</v>
      </c>
      <c r="E11" s="70" t="str">
        <f t="shared" si="0"/>
        <v>71,95%</v>
      </c>
      <c r="F11" s="59" t="s">
        <v>13</v>
      </c>
    </row>
    <row r="12" spans="1:6">
      <c r="A12" s="13"/>
      <c r="B12" s="14"/>
      <c r="C12" s="18" t="s">
        <v>12</v>
      </c>
      <c r="D12" s="10">
        <v>8572972.3499999996</v>
      </c>
      <c r="E12" s="71"/>
      <c r="F12" s="60"/>
    </row>
    <row r="13" spans="1:6">
      <c r="A13" s="7">
        <v>4</v>
      </c>
      <c r="B13" s="8" t="s">
        <v>19</v>
      </c>
      <c r="C13" s="17" t="s">
        <v>20</v>
      </c>
      <c r="D13" s="10">
        <v>4398719.55</v>
      </c>
      <c r="E13" s="70" t="str">
        <f>IF(D14&lt;&gt;0,ROUND(D13/D14*100,2)&amp;"%"," ")</f>
        <v>51,31%</v>
      </c>
      <c r="F13" s="59" t="s">
        <v>13</v>
      </c>
    </row>
    <row r="14" spans="1:6">
      <c r="A14" s="13"/>
      <c r="B14" s="14"/>
      <c r="C14" s="18" t="s">
        <v>12</v>
      </c>
      <c r="D14" s="10">
        <v>8572972.3499999996</v>
      </c>
      <c r="E14" s="71"/>
      <c r="F14" s="60"/>
    </row>
    <row r="15" spans="1:6">
      <c r="A15" s="7">
        <v>5</v>
      </c>
      <c r="B15" s="8" t="s">
        <v>21</v>
      </c>
      <c r="C15" s="17" t="s">
        <v>16</v>
      </c>
      <c r="D15" s="10"/>
      <c r="E15" s="70" t="str">
        <f>IF(D16&lt;&gt;0,ROUND(D15/D16,2)," ")</f>
        <v xml:space="preserve"> </v>
      </c>
      <c r="F15" s="59" t="s">
        <v>22</v>
      </c>
    </row>
    <row r="16" spans="1:6">
      <c r="A16" s="13"/>
      <c r="B16" s="14"/>
      <c r="C16" s="18" t="s">
        <v>23</v>
      </c>
      <c r="D16" s="16"/>
      <c r="E16" s="71"/>
      <c r="F16" s="60"/>
    </row>
    <row r="17" spans="1:6">
      <c r="A17" s="7">
        <v>6</v>
      </c>
      <c r="B17" s="8" t="s">
        <v>24</v>
      </c>
      <c r="C17" s="19" t="s">
        <v>25</v>
      </c>
      <c r="D17" s="10"/>
      <c r="E17" s="72" t="str">
        <f t="shared" ref="E17:E21" si="1">IF(D18&lt;&gt;0,ROUND(D17/D18*100,2)&amp;"%"," ")</f>
        <v xml:space="preserve"> </v>
      </c>
      <c r="F17" s="59" t="s">
        <v>22</v>
      </c>
    </row>
    <row r="18" spans="1:6">
      <c r="A18" s="13"/>
      <c r="B18" s="14"/>
      <c r="C18" s="18" t="s">
        <v>26</v>
      </c>
      <c r="D18" s="16"/>
      <c r="E18" s="73"/>
      <c r="F18" s="60"/>
    </row>
    <row r="19" spans="1:6" ht="25.5">
      <c r="A19" s="7">
        <v>7</v>
      </c>
      <c r="B19" s="21" t="s">
        <v>27</v>
      </c>
      <c r="C19" s="22" t="s">
        <v>28</v>
      </c>
      <c r="D19" s="10"/>
      <c r="E19" s="72" t="str">
        <f t="shared" si="1"/>
        <v xml:space="preserve"> </v>
      </c>
      <c r="F19" s="59" t="s">
        <v>22</v>
      </c>
    </row>
    <row r="20" spans="1:6">
      <c r="A20" s="13"/>
      <c r="B20" s="23"/>
      <c r="C20" s="18" t="s">
        <v>12</v>
      </c>
      <c r="D20" s="10"/>
      <c r="E20" s="73"/>
      <c r="F20" s="60"/>
    </row>
    <row r="21" spans="1:6">
      <c r="A21" s="7">
        <v>8</v>
      </c>
      <c r="B21" s="8" t="s">
        <v>29</v>
      </c>
      <c r="C21" s="19" t="s">
        <v>30</v>
      </c>
      <c r="D21" s="10">
        <v>6620453.2400000002</v>
      </c>
      <c r="E21" s="72" t="str">
        <f t="shared" si="1"/>
        <v>77,22%</v>
      </c>
      <c r="F21" s="59" t="s">
        <v>13</v>
      </c>
    </row>
    <row r="22" spans="1:6">
      <c r="A22" s="13"/>
      <c r="B22" s="14"/>
      <c r="C22" s="18" t="s">
        <v>12</v>
      </c>
      <c r="D22" s="10">
        <v>8572972.3499999996</v>
      </c>
      <c r="E22" s="73"/>
      <c r="F22" s="60"/>
    </row>
    <row r="23" spans="1:6">
      <c r="A23" s="7">
        <v>9</v>
      </c>
      <c r="B23" s="8" t="s">
        <v>31</v>
      </c>
      <c r="C23" s="24"/>
      <c r="D23" s="25"/>
      <c r="E23" s="26"/>
      <c r="F23" s="67" t="s">
        <v>22</v>
      </c>
    </row>
    <row r="24" spans="1:6" ht="25.5">
      <c r="A24" s="27" t="s">
        <v>32</v>
      </c>
      <c r="B24" s="28" t="s">
        <v>33</v>
      </c>
      <c r="C24" s="29" t="s">
        <v>34</v>
      </c>
      <c r="D24" s="25">
        <v>943455.29</v>
      </c>
      <c r="E24" s="74">
        <f>IF(D25&lt;&gt;0,ROUND(D24/D25,2)," ")</f>
        <v>0.66</v>
      </c>
      <c r="F24" s="68"/>
    </row>
    <row r="25" spans="1:6">
      <c r="A25" s="30"/>
      <c r="B25" s="31"/>
      <c r="C25" s="32" t="s">
        <v>35</v>
      </c>
      <c r="D25" s="33">
        <v>1438901.63</v>
      </c>
      <c r="E25" s="75"/>
      <c r="F25" s="68"/>
    </row>
    <row r="26" spans="1:6">
      <c r="A26" s="34" t="s">
        <v>36</v>
      </c>
      <c r="B26" s="35" t="s">
        <v>31</v>
      </c>
      <c r="C26" s="32" t="s">
        <v>37</v>
      </c>
      <c r="D26" s="33">
        <v>1075597.01</v>
      </c>
      <c r="E26" s="76">
        <f>IF(D27&lt;&gt;0,ROUND(D26/D27,2)," ")</f>
        <v>1629692.44</v>
      </c>
      <c r="F26" s="68"/>
    </row>
    <row r="27" spans="1:6">
      <c r="A27" s="36"/>
      <c r="B27" s="35"/>
      <c r="C27" s="37" t="s">
        <v>38</v>
      </c>
      <c r="D27" s="38">
        <v>0.66</v>
      </c>
      <c r="E27" s="74"/>
      <c r="F27" s="68"/>
    </row>
    <row r="28" spans="1:6">
      <c r="A28" s="7" t="s">
        <v>39</v>
      </c>
      <c r="B28" s="39" t="s">
        <v>40</v>
      </c>
      <c r="C28" s="19"/>
      <c r="D28" s="10">
        <v>5924242.0999999996</v>
      </c>
      <c r="E28" s="72" t="str">
        <f>IF(D30&lt;&gt;0,ROUND(D28/D30*100,2)&amp;"%"," ")</f>
        <v>69,1%</v>
      </c>
      <c r="F28" s="59" t="s">
        <v>13</v>
      </c>
    </row>
    <row r="29" spans="1:6">
      <c r="A29" s="34"/>
      <c r="B29" s="40" t="s">
        <v>41</v>
      </c>
      <c r="C29" s="41"/>
      <c r="D29" s="33">
        <v>2648730.25</v>
      </c>
      <c r="E29" s="76"/>
      <c r="F29" s="69"/>
    </row>
    <row r="30" spans="1:6">
      <c r="A30" s="13"/>
      <c r="B30" s="14" t="s">
        <v>42</v>
      </c>
      <c r="C30" s="18"/>
      <c r="D30" s="10">
        <v>8572972.3499999996</v>
      </c>
      <c r="E30" s="73"/>
      <c r="F30" s="60"/>
    </row>
    <row r="31" spans="1:6">
      <c r="A31" s="42" t="s">
        <v>43</v>
      </c>
      <c r="D31" s="35"/>
      <c r="E31" s="35"/>
    </row>
    <row r="32" spans="1:6">
      <c r="A32" s="42"/>
      <c r="D32" s="35"/>
      <c r="E32" s="35"/>
    </row>
    <row r="34" spans="1:6">
      <c r="A34" s="61" t="s">
        <v>44</v>
      </c>
      <c r="B34" s="62"/>
      <c r="C34" s="62"/>
      <c r="D34" s="62"/>
      <c r="E34" s="62"/>
      <c r="F34" s="63"/>
    </row>
    <row r="35" spans="1:6">
      <c r="A35" s="64"/>
      <c r="B35" s="65"/>
      <c r="C35" s="65"/>
      <c r="D35" s="65"/>
      <c r="E35" s="65"/>
      <c r="F35" s="66"/>
    </row>
    <row r="36" spans="1:6">
      <c r="A36" s="43" t="s">
        <v>5</v>
      </c>
      <c r="B36" s="44" t="s">
        <v>6</v>
      </c>
      <c r="C36" s="44" t="s">
        <v>7</v>
      </c>
      <c r="D36" s="44" t="s">
        <v>8</v>
      </c>
      <c r="E36" s="44" t="s">
        <v>9</v>
      </c>
      <c r="F36" s="45" t="s">
        <v>10</v>
      </c>
    </row>
    <row r="37" spans="1:6">
      <c r="A37" s="7">
        <v>1</v>
      </c>
      <c r="B37" s="8" t="s">
        <v>45</v>
      </c>
      <c r="C37" s="17" t="s">
        <v>46</v>
      </c>
      <c r="D37" s="10"/>
      <c r="E37" s="70" t="str">
        <f t="shared" ref="E37:E41" si="2">IF(D38&lt;&gt;0,ROUND(D37/D38*100,2)&amp;"%"," ")</f>
        <v xml:space="preserve"> </v>
      </c>
      <c r="F37" s="59" t="s">
        <v>22</v>
      </c>
    </row>
    <row r="38" spans="1:6">
      <c r="A38" s="13"/>
      <c r="B38" s="14"/>
      <c r="C38" s="46" t="s">
        <v>47</v>
      </c>
      <c r="D38" s="47"/>
      <c r="E38" s="71"/>
      <c r="F38" s="60"/>
    </row>
    <row r="39" spans="1:6">
      <c r="A39" s="7">
        <v>2</v>
      </c>
      <c r="B39" s="8" t="s">
        <v>48</v>
      </c>
      <c r="C39" s="17" t="s">
        <v>49</v>
      </c>
      <c r="D39" s="47">
        <v>4458705.8899999997</v>
      </c>
      <c r="E39" s="70" t="str">
        <f t="shared" si="2"/>
        <v>64,84%</v>
      </c>
      <c r="F39" s="59" t="s">
        <v>13</v>
      </c>
    </row>
    <row r="40" spans="1:6">
      <c r="A40" s="13"/>
      <c r="B40" s="14"/>
      <c r="C40" s="18" t="s">
        <v>47</v>
      </c>
      <c r="D40" s="47">
        <v>6876822.6399999997</v>
      </c>
      <c r="E40" s="71"/>
      <c r="F40" s="60"/>
    </row>
    <row r="41" spans="1:6">
      <c r="A41" s="7">
        <v>3</v>
      </c>
      <c r="B41" s="8" t="s">
        <v>50</v>
      </c>
      <c r="C41" s="17" t="s">
        <v>51</v>
      </c>
      <c r="D41" s="47">
        <v>2418116.75</v>
      </c>
      <c r="E41" s="70" t="str">
        <f t="shared" si="2"/>
        <v>35,16%</v>
      </c>
      <c r="F41" s="59" t="s">
        <v>13</v>
      </c>
    </row>
    <row r="42" spans="1:6">
      <c r="A42" s="13"/>
      <c r="B42" s="14"/>
      <c r="C42" s="18" t="s">
        <v>47</v>
      </c>
      <c r="D42" s="47">
        <v>6876822.6399999997</v>
      </c>
      <c r="E42" s="71"/>
      <c r="F42" s="60"/>
    </row>
    <row r="43" spans="1:6">
      <c r="A43" s="7">
        <v>4</v>
      </c>
      <c r="B43" s="8" t="s">
        <v>52</v>
      </c>
      <c r="C43" s="19" t="s">
        <v>53</v>
      </c>
      <c r="D43" s="10"/>
      <c r="E43" s="72" t="str">
        <f>IF(D44&lt;&gt;0,ROUND(D43/D44*100,2)&amp;"%"," ")</f>
        <v xml:space="preserve"> </v>
      </c>
      <c r="F43" s="59" t="s">
        <v>22</v>
      </c>
    </row>
    <row r="44" spans="1:6">
      <c r="A44" s="13"/>
      <c r="B44" s="14"/>
      <c r="C44" s="18" t="s">
        <v>47</v>
      </c>
      <c r="D44" s="47"/>
      <c r="E44" s="73"/>
      <c r="F44" s="60"/>
    </row>
    <row r="45" spans="1:6">
      <c r="A45" s="48">
        <v>5</v>
      </c>
      <c r="B45" s="49" t="s">
        <v>54</v>
      </c>
      <c r="C45" s="50" t="s">
        <v>55</v>
      </c>
      <c r="D45" s="51">
        <f>D28-D39-D63</f>
        <v>1465536.21</v>
      </c>
      <c r="E45" s="52"/>
      <c r="F45" s="53" t="s">
        <v>13</v>
      </c>
    </row>
    <row r="46" spans="1:6">
      <c r="A46" s="48">
        <v>6</v>
      </c>
      <c r="B46" s="49" t="s">
        <v>56</v>
      </c>
      <c r="C46" s="50" t="s">
        <v>57</v>
      </c>
      <c r="D46" s="51">
        <f>D29-D41-D64</f>
        <v>230613.5</v>
      </c>
      <c r="E46" s="52"/>
      <c r="F46" s="53" t="s">
        <v>13</v>
      </c>
    </row>
    <row r="50" spans="1:6">
      <c r="A50" s="61" t="s">
        <v>58</v>
      </c>
      <c r="B50" s="62"/>
      <c r="C50" s="62"/>
      <c r="D50" s="62"/>
      <c r="E50" s="62"/>
      <c r="F50" s="63"/>
    </row>
    <row r="51" spans="1:6">
      <c r="A51" s="64"/>
      <c r="B51" s="65"/>
      <c r="C51" s="65"/>
      <c r="D51" s="65"/>
      <c r="E51" s="65"/>
      <c r="F51" s="66"/>
    </row>
    <row r="52" spans="1:6">
      <c r="A52" s="43" t="s">
        <v>5</v>
      </c>
      <c r="B52" s="44" t="s">
        <v>6</v>
      </c>
      <c r="C52" s="44" t="s">
        <v>7</v>
      </c>
      <c r="D52" s="44" t="s">
        <v>8</v>
      </c>
      <c r="E52" s="44"/>
      <c r="F52" s="45" t="s">
        <v>10</v>
      </c>
    </row>
    <row r="53" spans="1:6" ht="25.5">
      <c r="A53" s="54">
        <v>1</v>
      </c>
      <c r="B53" s="55" t="s">
        <v>59</v>
      </c>
      <c r="C53" s="17"/>
      <c r="D53" s="56">
        <f>D58+D59+D60+D61+D62</f>
        <v>0</v>
      </c>
      <c r="E53" s="11"/>
      <c r="F53" s="12" t="s">
        <v>13</v>
      </c>
    </row>
    <row r="54" spans="1:6">
      <c r="A54" s="7">
        <v>2</v>
      </c>
      <c r="B54" s="8" t="s">
        <v>60</v>
      </c>
      <c r="C54" s="17"/>
      <c r="D54" s="57">
        <v>0</v>
      </c>
      <c r="E54" s="11"/>
      <c r="F54" s="12" t="s">
        <v>13</v>
      </c>
    </row>
    <row r="55" spans="1:6">
      <c r="A55" s="7">
        <v>3</v>
      </c>
      <c r="B55" s="8" t="s">
        <v>61</v>
      </c>
      <c r="C55" s="17"/>
      <c r="D55" s="57">
        <v>0</v>
      </c>
      <c r="E55" s="11"/>
      <c r="F55" s="12" t="s">
        <v>13</v>
      </c>
    </row>
    <row r="56" spans="1:6">
      <c r="A56" s="7">
        <v>4</v>
      </c>
      <c r="B56" s="8" t="s">
        <v>62</v>
      </c>
      <c r="C56" s="19"/>
      <c r="D56" s="57">
        <v>0</v>
      </c>
      <c r="E56" s="20"/>
      <c r="F56" s="12" t="s">
        <v>13</v>
      </c>
    </row>
    <row r="57" spans="1:6">
      <c r="A57" s="48">
        <v>5</v>
      </c>
      <c r="B57" s="8" t="s">
        <v>63</v>
      </c>
      <c r="C57" s="50"/>
      <c r="D57" s="51">
        <v>0</v>
      </c>
      <c r="E57" s="52"/>
      <c r="F57" s="12" t="s">
        <v>13</v>
      </c>
    </row>
    <row r="58" spans="1:6">
      <c r="A58" s="48">
        <v>6</v>
      </c>
      <c r="B58" s="49" t="s">
        <v>64</v>
      </c>
      <c r="C58" s="50"/>
      <c r="D58" s="51">
        <v>0</v>
      </c>
      <c r="E58" s="52"/>
      <c r="F58" s="12" t="s">
        <v>13</v>
      </c>
    </row>
    <row r="59" spans="1:6">
      <c r="A59" s="48">
        <v>7</v>
      </c>
      <c r="B59" s="49" t="s">
        <v>65</v>
      </c>
      <c r="C59" s="50"/>
      <c r="D59" s="51">
        <v>0</v>
      </c>
      <c r="E59" s="52"/>
      <c r="F59" s="12" t="s">
        <v>13</v>
      </c>
    </row>
    <row r="60" spans="1:6">
      <c r="A60" s="48">
        <v>8</v>
      </c>
      <c r="B60" s="49" t="s">
        <v>66</v>
      </c>
      <c r="C60" s="50"/>
      <c r="D60" s="51">
        <v>0</v>
      </c>
      <c r="E60" s="52"/>
      <c r="F60" s="12" t="s">
        <v>13</v>
      </c>
    </row>
    <row r="61" spans="1:6">
      <c r="A61" s="48">
        <v>9</v>
      </c>
      <c r="B61" s="49" t="s">
        <v>67</v>
      </c>
      <c r="C61" s="50"/>
      <c r="D61" s="51">
        <v>0</v>
      </c>
      <c r="E61" s="52"/>
      <c r="F61" s="12" t="s">
        <v>13</v>
      </c>
    </row>
    <row r="62" spans="1:6">
      <c r="A62" s="48">
        <v>10</v>
      </c>
      <c r="B62" s="49" t="s">
        <v>68</v>
      </c>
      <c r="C62" s="50"/>
      <c r="D62" s="51">
        <v>0</v>
      </c>
      <c r="E62" s="52"/>
      <c r="F62" s="58" t="s">
        <v>13</v>
      </c>
    </row>
    <row r="63" spans="1:6">
      <c r="A63" s="48">
        <v>11</v>
      </c>
      <c r="B63" s="49" t="s">
        <v>69</v>
      </c>
      <c r="C63" s="50"/>
      <c r="D63" s="51">
        <v>0</v>
      </c>
      <c r="E63" s="52"/>
      <c r="F63" s="12" t="s">
        <v>13</v>
      </c>
    </row>
    <row r="64" spans="1:6">
      <c r="A64" s="48">
        <v>12</v>
      </c>
      <c r="B64" s="49" t="s">
        <v>70</v>
      </c>
      <c r="C64" s="50"/>
      <c r="D64" s="51">
        <v>0</v>
      </c>
      <c r="E64" s="52"/>
      <c r="F64" s="58" t="s">
        <v>13</v>
      </c>
    </row>
  </sheetData>
  <mergeCells count="33">
    <mergeCell ref="E28:E30"/>
    <mergeCell ref="B2:F2"/>
    <mergeCell ref="E7:E8"/>
    <mergeCell ref="E9:E10"/>
    <mergeCell ref="E11:E12"/>
    <mergeCell ref="E13:E14"/>
    <mergeCell ref="E15:E16"/>
    <mergeCell ref="E17:E18"/>
    <mergeCell ref="E19:E20"/>
    <mergeCell ref="E21:E22"/>
    <mergeCell ref="E24:E25"/>
    <mergeCell ref="E26:E27"/>
    <mergeCell ref="F9:F10"/>
    <mergeCell ref="F11:F12"/>
    <mergeCell ref="F13:F14"/>
    <mergeCell ref="F15:F16"/>
    <mergeCell ref="F17:F18"/>
    <mergeCell ref="F41:F42"/>
    <mergeCell ref="F43:F44"/>
    <mergeCell ref="A50:F51"/>
    <mergeCell ref="A4:F5"/>
    <mergeCell ref="A34:F35"/>
    <mergeCell ref="F19:F20"/>
    <mergeCell ref="F21:F22"/>
    <mergeCell ref="F23:F27"/>
    <mergeCell ref="F28:F30"/>
    <mergeCell ref="F37:F38"/>
    <mergeCell ref="F39:F40"/>
    <mergeCell ref="E37:E38"/>
    <mergeCell ref="E39:E40"/>
    <mergeCell ref="E41:E42"/>
    <mergeCell ref="E43:E44"/>
    <mergeCell ref="F7:F8"/>
  </mergeCells>
  <pageMargins left="0.26" right="0.32" top="1" bottom="1" header="0.5" footer="0.5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2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2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</dc:creator>
  <cp:lastModifiedBy>mirelar</cp:lastModifiedBy>
  <cp:revision>1</cp:revision>
  <cp:lastPrinted>2024-08-01T05:17:21Z</cp:lastPrinted>
  <dcterms:created xsi:type="dcterms:W3CDTF">2011-04-28T10:35:18Z</dcterms:created>
  <dcterms:modified xsi:type="dcterms:W3CDTF">2024-08-01T05:20:35Z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1048-9.1.0.4674</vt:lpwstr>
  </property>
</Properties>
</file>