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ANEXA 5" sheetId="1" r:id="rId1"/>
  </sheets>
  <definedNames>
    <definedName name="_xlnm.Print_Titles" localSheetId="0">'ANEXA 5'!$12:$14</definedName>
  </definedNames>
  <calcPr calcId="125725"/>
</workbook>
</file>

<file path=xl/calcChain.xml><?xml version="1.0" encoding="utf-8"?>
<calcChain xmlns="http://schemas.openxmlformats.org/spreadsheetml/2006/main">
  <c r="E16" i="1"/>
  <c r="F16"/>
  <c r="G69"/>
  <c r="F69"/>
  <c r="E69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70"/>
  <c r="G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70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70"/>
  <c r="C15"/>
  <c r="D71"/>
  <c r="G71" l="1"/>
  <c r="F71"/>
  <c r="E71"/>
  <c r="C71"/>
</calcChain>
</file>

<file path=xl/sharedStrings.xml><?xml version="1.0" encoding="utf-8"?>
<sst xmlns="http://schemas.openxmlformats.org/spreadsheetml/2006/main" count="70" uniqueCount="70">
  <si>
    <t>CONSILIUL JUDETEAN ARGES</t>
  </si>
  <si>
    <t>Nr.
Crt.</t>
  </si>
  <si>
    <t>TOTAL</t>
  </si>
  <si>
    <t>mii lei</t>
  </si>
  <si>
    <t>din care:</t>
  </si>
  <si>
    <t>trim. II</t>
  </si>
  <si>
    <t>trim. III</t>
  </si>
  <si>
    <t>Unitatea 
administrativ-
teritoriala</t>
  </si>
  <si>
    <t>trim. IV</t>
  </si>
  <si>
    <t>trim. I</t>
  </si>
  <si>
    <t>Judetul Arges</t>
  </si>
  <si>
    <t>La HCJ nr.             /19.02.2020</t>
  </si>
  <si>
    <t>ANEXA nr. 5</t>
  </si>
  <si>
    <t>PROPUNERI
repartizare sume defalcate din taxa pe valoarea adaugata pentru finantarea cheltuielilor privind drumurile judetene si comunale pentru anul 2020 potrivit anexei 6 la Legea nr. 5/2020 - Legea bugetului de stat pe anul 2020</t>
  </si>
  <si>
    <t xml:space="preserve">AN 2020
TVA drumuri
cod 11.02.05
</t>
  </si>
  <si>
    <t>Albestii de Muscel</t>
  </si>
  <si>
    <t>Albota</t>
  </si>
  <si>
    <t>Aninoasa</t>
  </si>
  <si>
    <t>Arefu</t>
  </si>
  <si>
    <t>Babana</t>
  </si>
  <si>
    <t>Barla</t>
  </si>
  <si>
    <t>Berevoesti</t>
  </si>
  <si>
    <t>Boteni</t>
  </si>
  <si>
    <t>Botesti</t>
  </si>
  <si>
    <t>Bradulet</t>
  </si>
  <si>
    <t>Bughea de Jos</t>
  </si>
  <si>
    <t>Bughea de Sus</t>
  </si>
  <si>
    <t>Cicanesti</t>
  </si>
  <si>
    <t>Ciofrangeni</t>
  </si>
  <si>
    <t>Cocu</t>
  </si>
  <si>
    <t>Corbeni</t>
  </si>
  <si>
    <t>Cotmeana</t>
  </si>
  <si>
    <t>Cuca</t>
  </si>
  <si>
    <t>Dambovicioara</t>
  </si>
  <si>
    <t>Darmanesti</t>
  </si>
  <si>
    <t>Davidesti</t>
  </si>
  <si>
    <t>Domnesti</t>
  </si>
  <si>
    <t>Draganu</t>
  </si>
  <si>
    <t>Godeni</t>
  </si>
  <si>
    <t>Leordeni</t>
  </si>
  <si>
    <t>Lunca Corbului</t>
  </si>
  <si>
    <t>Malureni</t>
  </si>
  <si>
    <t>Merisani</t>
  </si>
  <si>
    <t>Mihaesti</t>
  </si>
  <si>
    <t>Mioarele</t>
  </si>
  <si>
    <t>Moraresti</t>
  </si>
  <si>
    <t>Mozaceni</t>
  </si>
  <si>
    <t>Musatesti</t>
  </si>
  <si>
    <t>Negrasi</t>
  </si>
  <si>
    <t>Nucsoara</t>
  </si>
  <si>
    <t>Poienarii de Arges</t>
  </si>
  <si>
    <t>Poienarii de Muscel</t>
  </si>
  <si>
    <t>Salatrucu</t>
  </si>
  <si>
    <t>Slobozia</t>
  </si>
  <si>
    <t>Stalpeni</t>
  </si>
  <si>
    <t>Stefan cel Mare</t>
  </si>
  <si>
    <t>Stolnici</t>
  </si>
  <si>
    <t>Suici</t>
  </si>
  <si>
    <t>Teiu</t>
  </si>
  <si>
    <t>Tigveni</t>
  </si>
  <si>
    <t>Uda</t>
  </si>
  <si>
    <t>Ungheni</t>
  </si>
  <si>
    <t>Valea Danului</t>
  </si>
  <si>
    <t>Valea Iasului</t>
  </si>
  <si>
    <t>Vedea</t>
  </si>
  <si>
    <t>Vladesti</t>
  </si>
  <si>
    <t>Costesti</t>
  </si>
  <si>
    <t>Mioveni</t>
  </si>
  <si>
    <t>Topoloveni</t>
  </si>
  <si>
    <t>Valea Mare Pravat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</si>
</sst>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2" xfId="0" applyFont="1" applyBorder="1"/>
    <xf numFmtId="0" fontId="4" fillId="0" borderId="3" xfId="0" applyFont="1" applyBorder="1" applyAlignment="1"/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right" vertical="center"/>
    </xf>
    <xf numFmtId="1" fontId="4" fillId="0" borderId="2" xfId="0" applyNumberFormat="1" applyFont="1" applyBorder="1" applyAlignment="1">
      <alignment horizontal="right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 wrapText="1"/>
    </xf>
    <xf numFmtId="1" fontId="4" fillId="0" borderId="4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/>
    </xf>
    <xf numFmtId="1" fontId="7" fillId="0" borderId="0" xfId="1" applyNumberFormat="1" applyFont="1" applyAlignment="1">
      <alignment horizontal="right"/>
    </xf>
    <xf numFmtId="3" fontId="2" fillId="0" borderId="0" xfId="0" applyNumberFormat="1" applyFont="1" applyAlignment="1">
      <alignment horizontal="right" vertical="center"/>
    </xf>
    <xf numFmtId="3" fontId="3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71"/>
  <sheetViews>
    <sheetView tabSelected="1" workbookViewId="0">
      <selection activeCell="E69" sqref="E69:G69"/>
    </sheetView>
  </sheetViews>
  <sheetFormatPr defaultRowHeight="15"/>
  <cols>
    <col min="1" max="1" width="7.140625" style="1" customWidth="1"/>
    <col min="2" max="2" width="19.85546875" style="1" customWidth="1"/>
    <col min="3" max="3" width="14.28515625" style="1" customWidth="1"/>
    <col min="4" max="4" width="8.85546875" style="1" customWidth="1"/>
    <col min="5" max="5" width="10" style="1" customWidth="1"/>
    <col min="6" max="6" width="9.85546875" style="1" customWidth="1"/>
    <col min="7" max="8" width="9.140625" style="1" customWidth="1"/>
    <col min="9" max="16384" width="9.140625" style="1"/>
  </cols>
  <sheetData>
    <row r="2" spans="1:9" ht="15.75">
      <c r="A2" s="4" t="s">
        <v>0</v>
      </c>
    </row>
    <row r="5" spans="1:9">
      <c r="G5" s="22" t="s">
        <v>12</v>
      </c>
    </row>
    <row r="6" spans="1:9">
      <c r="G6" s="22" t="s">
        <v>11</v>
      </c>
    </row>
    <row r="7" spans="1:9">
      <c r="E7" s="2"/>
    </row>
    <row r="9" spans="1:9" ht="66.75" customHeight="1">
      <c r="A9" s="28" t="s">
        <v>13</v>
      </c>
      <c r="B9" s="28"/>
      <c r="C9" s="28"/>
      <c r="D9" s="28"/>
      <c r="E9" s="28"/>
      <c r="F9" s="28"/>
      <c r="G9" s="28"/>
    </row>
    <row r="12" spans="1:9" ht="15.75">
      <c r="A12" s="6"/>
      <c r="B12" s="6"/>
      <c r="C12" s="6"/>
      <c r="D12" s="6"/>
      <c r="G12" s="5" t="s">
        <v>3</v>
      </c>
    </row>
    <row r="13" spans="1:9" s="3" customFormat="1" ht="24" customHeight="1">
      <c r="A13" s="25" t="s">
        <v>1</v>
      </c>
      <c r="B13" s="25" t="s">
        <v>7</v>
      </c>
      <c r="C13" s="25" t="s">
        <v>14</v>
      </c>
      <c r="D13" s="27" t="s">
        <v>4</v>
      </c>
      <c r="E13" s="27"/>
      <c r="F13" s="27"/>
      <c r="G13" s="27"/>
    </row>
    <row r="14" spans="1:9" s="3" customFormat="1" ht="24" customHeight="1">
      <c r="A14" s="26"/>
      <c r="B14" s="26"/>
      <c r="C14" s="26"/>
      <c r="D14" s="9" t="s">
        <v>9</v>
      </c>
      <c r="E14" s="15" t="s">
        <v>5</v>
      </c>
      <c r="F14" s="16" t="s">
        <v>6</v>
      </c>
      <c r="G14" s="12" t="s">
        <v>8</v>
      </c>
    </row>
    <row r="15" spans="1:9" s="3" customFormat="1" ht="18.75" customHeight="1">
      <c r="A15" s="9">
        <v>1</v>
      </c>
      <c r="B15" s="11" t="s">
        <v>10</v>
      </c>
      <c r="C15" s="18">
        <f>D15+E15+F15+G15</f>
        <v>12832</v>
      </c>
      <c r="D15" s="17">
        <v>3800</v>
      </c>
      <c r="E15" s="21">
        <v>3200</v>
      </c>
      <c r="F15" s="21">
        <v>3050</v>
      </c>
      <c r="G15" s="19">
        <v>2782</v>
      </c>
    </row>
    <row r="16" spans="1:9" s="3" customFormat="1" ht="15.75">
      <c r="A16" s="9">
        <v>2</v>
      </c>
      <c r="B16" s="11" t="s">
        <v>15</v>
      </c>
      <c r="C16" s="18">
        <v>250</v>
      </c>
      <c r="D16" s="20">
        <v>0</v>
      </c>
      <c r="E16" s="13">
        <f>C16*33.08/100</f>
        <v>82.7</v>
      </c>
      <c r="F16" s="13">
        <f>C16*26.92/100</f>
        <v>67.3</v>
      </c>
      <c r="G16" s="20">
        <f>C16*40/100</f>
        <v>100</v>
      </c>
      <c r="I16" s="23"/>
    </row>
    <row r="17" spans="1:9" s="3" customFormat="1" ht="15.75">
      <c r="A17" s="9">
        <v>3</v>
      </c>
      <c r="B17" s="11" t="s">
        <v>16</v>
      </c>
      <c r="C17" s="18">
        <v>300</v>
      </c>
      <c r="D17" s="20">
        <v>0</v>
      </c>
      <c r="E17" s="13">
        <f t="shared" ref="E17:E70" si="0">C17*33.08/100</f>
        <v>99.24</v>
      </c>
      <c r="F17" s="13">
        <f t="shared" ref="F17:F70" si="1">C17*26.92/100</f>
        <v>80.760000000000005</v>
      </c>
      <c r="G17" s="20">
        <f t="shared" ref="G17:G70" si="2">C17*40/100</f>
        <v>120</v>
      </c>
      <c r="I17" s="23"/>
    </row>
    <row r="18" spans="1:9" s="3" customFormat="1" ht="15.75">
      <c r="A18" s="9">
        <v>4</v>
      </c>
      <c r="B18" s="11" t="s">
        <v>17</v>
      </c>
      <c r="C18" s="18">
        <v>250</v>
      </c>
      <c r="D18" s="20">
        <v>0</v>
      </c>
      <c r="E18" s="13">
        <f t="shared" si="0"/>
        <v>82.7</v>
      </c>
      <c r="F18" s="13">
        <f t="shared" si="1"/>
        <v>67.3</v>
      </c>
      <c r="G18" s="20">
        <f t="shared" si="2"/>
        <v>100</v>
      </c>
      <c r="I18" s="23"/>
    </row>
    <row r="19" spans="1:9" s="3" customFormat="1" ht="15.75">
      <c r="A19" s="9">
        <v>5</v>
      </c>
      <c r="B19" s="11" t="s">
        <v>18</v>
      </c>
      <c r="C19" s="18">
        <v>250</v>
      </c>
      <c r="D19" s="20">
        <v>0</v>
      </c>
      <c r="E19" s="13">
        <f t="shared" si="0"/>
        <v>82.7</v>
      </c>
      <c r="F19" s="13">
        <f t="shared" si="1"/>
        <v>67.3</v>
      </c>
      <c r="G19" s="20">
        <f t="shared" si="2"/>
        <v>100</v>
      </c>
      <c r="I19" s="23"/>
    </row>
    <row r="20" spans="1:9" s="3" customFormat="1" ht="15.75">
      <c r="A20" s="9">
        <v>6</v>
      </c>
      <c r="B20" s="11" t="s">
        <v>19</v>
      </c>
      <c r="C20" s="18">
        <v>200</v>
      </c>
      <c r="D20" s="20">
        <v>0</v>
      </c>
      <c r="E20" s="13">
        <f t="shared" si="0"/>
        <v>66.16</v>
      </c>
      <c r="F20" s="13">
        <f t="shared" si="1"/>
        <v>53.84</v>
      </c>
      <c r="G20" s="20">
        <f t="shared" si="2"/>
        <v>80</v>
      </c>
      <c r="I20" s="23"/>
    </row>
    <row r="21" spans="1:9" s="3" customFormat="1" ht="15.75">
      <c r="A21" s="9">
        <v>7</v>
      </c>
      <c r="B21" s="11" t="s">
        <v>20</v>
      </c>
      <c r="C21" s="18">
        <v>100</v>
      </c>
      <c r="D21" s="20">
        <v>0</v>
      </c>
      <c r="E21" s="13">
        <f t="shared" si="0"/>
        <v>33.08</v>
      </c>
      <c r="F21" s="13">
        <f t="shared" si="1"/>
        <v>26.92</v>
      </c>
      <c r="G21" s="20">
        <f t="shared" si="2"/>
        <v>40</v>
      </c>
      <c r="I21" s="23"/>
    </row>
    <row r="22" spans="1:9" s="3" customFormat="1" ht="15.75">
      <c r="A22" s="9">
        <v>8</v>
      </c>
      <c r="B22" s="11" t="s">
        <v>21</v>
      </c>
      <c r="C22" s="18">
        <v>200</v>
      </c>
      <c r="D22" s="20">
        <v>0</v>
      </c>
      <c r="E22" s="13">
        <f t="shared" si="0"/>
        <v>66.16</v>
      </c>
      <c r="F22" s="13">
        <f t="shared" si="1"/>
        <v>53.84</v>
      </c>
      <c r="G22" s="20">
        <f t="shared" si="2"/>
        <v>80</v>
      </c>
      <c r="I22" s="23"/>
    </row>
    <row r="23" spans="1:9" s="3" customFormat="1" ht="15.75">
      <c r="A23" s="9">
        <v>9</v>
      </c>
      <c r="B23" s="11" t="s">
        <v>22</v>
      </c>
      <c r="C23" s="18">
        <v>200</v>
      </c>
      <c r="D23" s="20">
        <v>0</v>
      </c>
      <c r="E23" s="13">
        <f t="shared" si="0"/>
        <v>66.16</v>
      </c>
      <c r="F23" s="13">
        <f t="shared" si="1"/>
        <v>53.84</v>
      </c>
      <c r="G23" s="20">
        <f t="shared" si="2"/>
        <v>80</v>
      </c>
      <c r="I23" s="23"/>
    </row>
    <row r="24" spans="1:9" s="3" customFormat="1" ht="15.75">
      <c r="A24" s="9">
        <v>10</v>
      </c>
      <c r="B24" s="11" t="s">
        <v>23</v>
      </c>
      <c r="C24" s="18">
        <v>200</v>
      </c>
      <c r="D24" s="20">
        <v>0</v>
      </c>
      <c r="E24" s="13">
        <f t="shared" si="0"/>
        <v>66.16</v>
      </c>
      <c r="F24" s="13">
        <f t="shared" si="1"/>
        <v>53.84</v>
      </c>
      <c r="G24" s="20">
        <f t="shared" si="2"/>
        <v>80</v>
      </c>
      <c r="I24" s="23"/>
    </row>
    <row r="25" spans="1:9" s="3" customFormat="1" ht="15.75">
      <c r="A25" s="9">
        <v>11</v>
      </c>
      <c r="B25" s="11" t="s">
        <v>24</v>
      </c>
      <c r="C25" s="18">
        <v>250</v>
      </c>
      <c r="D25" s="20">
        <v>0</v>
      </c>
      <c r="E25" s="13">
        <f t="shared" si="0"/>
        <v>82.7</v>
      </c>
      <c r="F25" s="13">
        <f t="shared" si="1"/>
        <v>67.3</v>
      </c>
      <c r="G25" s="20">
        <f t="shared" si="2"/>
        <v>100</v>
      </c>
      <c r="I25" s="23"/>
    </row>
    <row r="26" spans="1:9" s="3" customFormat="1" ht="15.75">
      <c r="A26" s="9">
        <v>12</v>
      </c>
      <c r="B26" s="11" t="s">
        <v>25</v>
      </c>
      <c r="C26" s="18">
        <v>100</v>
      </c>
      <c r="D26" s="20">
        <v>0</v>
      </c>
      <c r="E26" s="13">
        <f t="shared" si="0"/>
        <v>33.08</v>
      </c>
      <c r="F26" s="13">
        <f t="shared" si="1"/>
        <v>26.92</v>
      </c>
      <c r="G26" s="20">
        <f t="shared" si="2"/>
        <v>40</v>
      </c>
      <c r="I26" s="23"/>
    </row>
    <row r="27" spans="1:9" s="3" customFormat="1" ht="15.75">
      <c r="A27" s="9">
        <v>13</v>
      </c>
      <c r="B27" s="11" t="s">
        <v>26</v>
      </c>
      <c r="C27" s="18">
        <v>110</v>
      </c>
      <c r="D27" s="20">
        <v>0</v>
      </c>
      <c r="E27" s="13">
        <f t="shared" si="0"/>
        <v>36.387999999999998</v>
      </c>
      <c r="F27" s="13">
        <f t="shared" si="1"/>
        <v>29.612000000000002</v>
      </c>
      <c r="G27" s="20">
        <f t="shared" si="2"/>
        <v>44</v>
      </c>
      <c r="I27" s="23"/>
    </row>
    <row r="28" spans="1:9" s="3" customFormat="1" ht="15.75">
      <c r="A28" s="9">
        <v>14</v>
      </c>
      <c r="B28" s="11" t="s">
        <v>27</v>
      </c>
      <c r="C28" s="18">
        <v>200</v>
      </c>
      <c r="D28" s="20">
        <v>0</v>
      </c>
      <c r="E28" s="13">
        <f t="shared" si="0"/>
        <v>66.16</v>
      </c>
      <c r="F28" s="13">
        <f t="shared" si="1"/>
        <v>53.84</v>
      </c>
      <c r="G28" s="20">
        <f t="shared" si="2"/>
        <v>80</v>
      </c>
      <c r="I28" s="23"/>
    </row>
    <row r="29" spans="1:9" s="3" customFormat="1" ht="15.75">
      <c r="A29" s="9">
        <v>15</v>
      </c>
      <c r="B29" s="11" t="s">
        <v>28</v>
      </c>
      <c r="C29" s="18">
        <v>270</v>
      </c>
      <c r="D29" s="20">
        <v>0</v>
      </c>
      <c r="E29" s="13">
        <f t="shared" si="0"/>
        <v>89.316000000000003</v>
      </c>
      <c r="F29" s="13">
        <f t="shared" si="1"/>
        <v>72.684000000000012</v>
      </c>
      <c r="G29" s="20">
        <f t="shared" si="2"/>
        <v>108</v>
      </c>
      <c r="I29" s="23"/>
    </row>
    <row r="30" spans="1:9" s="3" customFormat="1" ht="15.75">
      <c r="A30" s="9">
        <v>16</v>
      </c>
      <c r="B30" s="11" t="s">
        <v>29</v>
      </c>
      <c r="C30" s="18">
        <v>300</v>
      </c>
      <c r="D30" s="20">
        <v>0</v>
      </c>
      <c r="E30" s="13">
        <f t="shared" si="0"/>
        <v>99.24</v>
      </c>
      <c r="F30" s="13">
        <f t="shared" si="1"/>
        <v>80.760000000000005</v>
      </c>
      <c r="G30" s="20">
        <f t="shared" si="2"/>
        <v>120</v>
      </c>
      <c r="I30" s="23"/>
    </row>
    <row r="31" spans="1:9" s="3" customFormat="1" ht="15.75">
      <c r="A31" s="9">
        <v>17</v>
      </c>
      <c r="B31" s="11" t="s">
        <v>30</v>
      </c>
      <c r="C31" s="18">
        <v>100</v>
      </c>
      <c r="D31" s="20">
        <v>0</v>
      </c>
      <c r="E31" s="13">
        <f t="shared" si="0"/>
        <v>33.08</v>
      </c>
      <c r="F31" s="13">
        <f t="shared" si="1"/>
        <v>26.92</v>
      </c>
      <c r="G31" s="20">
        <f t="shared" si="2"/>
        <v>40</v>
      </c>
      <c r="I31" s="23"/>
    </row>
    <row r="32" spans="1:9" s="3" customFormat="1" ht="15.75">
      <c r="A32" s="9">
        <v>18</v>
      </c>
      <c r="B32" s="11" t="s">
        <v>31</v>
      </c>
      <c r="C32" s="18">
        <v>50</v>
      </c>
      <c r="D32" s="20">
        <v>0</v>
      </c>
      <c r="E32" s="13">
        <f t="shared" si="0"/>
        <v>16.54</v>
      </c>
      <c r="F32" s="13">
        <f t="shared" si="1"/>
        <v>13.46</v>
      </c>
      <c r="G32" s="20">
        <f t="shared" si="2"/>
        <v>20</v>
      </c>
      <c r="I32" s="23"/>
    </row>
    <row r="33" spans="1:9" s="3" customFormat="1" ht="15.75">
      <c r="A33" s="9">
        <v>19</v>
      </c>
      <c r="B33" s="11" t="s">
        <v>32</v>
      </c>
      <c r="C33" s="18">
        <v>250</v>
      </c>
      <c r="D33" s="20">
        <v>0</v>
      </c>
      <c r="E33" s="13">
        <f t="shared" si="0"/>
        <v>82.7</v>
      </c>
      <c r="F33" s="13">
        <f t="shared" si="1"/>
        <v>67.3</v>
      </c>
      <c r="G33" s="20">
        <f t="shared" si="2"/>
        <v>100</v>
      </c>
      <c r="I33" s="23"/>
    </row>
    <row r="34" spans="1:9" s="3" customFormat="1" ht="15.75">
      <c r="A34" s="9">
        <v>20</v>
      </c>
      <c r="B34" s="11" t="s">
        <v>33</v>
      </c>
      <c r="C34" s="18">
        <v>300</v>
      </c>
      <c r="D34" s="20">
        <v>0</v>
      </c>
      <c r="E34" s="13">
        <f t="shared" si="0"/>
        <v>99.24</v>
      </c>
      <c r="F34" s="13">
        <f t="shared" si="1"/>
        <v>80.760000000000005</v>
      </c>
      <c r="G34" s="20">
        <f t="shared" si="2"/>
        <v>120</v>
      </c>
      <c r="I34" s="23"/>
    </row>
    <row r="35" spans="1:9" s="3" customFormat="1" ht="15.75">
      <c r="A35" s="9">
        <v>21</v>
      </c>
      <c r="B35" s="11" t="s">
        <v>34</v>
      </c>
      <c r="C35" s="18">
        <v>250</v>
      </c>
      <c r="D35" s="20">
        <v>0</v>
      </c>
      <c r="E35" s="13">
        <f t="shared" si="0"/>
        <v>82.7</v>
      </c>
      <c r="F35" s="13">
        <f t="shared" si="1"/>
        <v>67.3</v>
      </c>
      <c r="G35" s="20">
        <f t="shared" si="2"/>
        <v>100</v>
      </c>
      <c r="I35" s="23"/>
    </row>
    <row r="36" spans="1:9" s="3" customFormat="1" ht="15.75">
      <c r="A36" s="9">
        <v>22</v>
      </c>
      <c r="B36" s="11" t="s">
        <v>35</v>
      </c>
      <c r="C36" s="18">
        <v>200</v>
      </c>
      <c r="D36" s="20">
        <v>0</v>
      </c>
      <c r="E36" s="13">
        <f t="shared" si="0"/>
        <v>66.16</v>
      </c>
      <c r="F36" s="13">
        <f t="shared" si="1"/>
        <v>53.84</v>
      </c>
      <c r="G36" s="20">
        <f t="shared" si="2"/>
        <v>80</v>
      </c>
      <c r="I36" s="23"/>
    </row>
    <row r="37" spans="1:9" s="3" customFormat="1" ht="15.75">
      <c r="A37" s="9">
        <v>23</v>
      </c>
      <c r="B37" s="11" t="s">
        <v>36</v>
      </c>
      <c r="C37" s="18">
        <v>400</v>
      </c>
      <c r="D37" s="20">
        <v>0</v>
      </c>
      <c r="E37" s="13">
        <f t="shared" si="0"/>
        <v>132.32</v>
      </c>
      <c r="F37" s="13">
        <f t="shared" si="1"/>
        <v>107.68</v>
      </c>
      <c r="G37" s="20">
        <f t="shared" si="2"/>
        <v>160</v>
      </c>
      <c r="I37" s="23"/>
    </row>
    <row r="38" spans="1:9" s="3" customFormat="1" ht="15.75">
      <c r="A38" s="9">
        <v>24</v>
      </c>
      <c r="B38" s="11" t="s">
        <v>37</v>
      </c>
      <c r="C38" s="18">
        <v>150</v>
      </c>
      <c r="D38" s="20">
        <v>0</v>
      </c>
      <c r="E38" s="13">
        <f t="shared" si="0"/>
        <v>49.62</v>
      </c>
      <c r="F38" s="13">
        <f t="shared" si="1"/>
        <v>40.380000000000003</v>
      </c>
      <c r="G38" s="20">
        <f t="shared" si="2"/>
        <v>60</v>
      </c>
      <c r="I38" s="23"/>
    </row>
    <row r="39" spans="1:9" s="3" customFormat="1" ht="15.75">
      <c r="A39" s="9">
        <v>25</v>
      </c>
      <c r="B39" s="11" t="s">
        <v>38</v>
      </c>
      <c r="C39" s="18">
        <v>100</v>
      </c>
      <c r="D39" s="20">
        <v>0</v>
      </c>
      <c r="E39" s="13">
        <f t="shared" si="0"/>
        <v>33.08</v>
      </c>
      <c r="F39" s="13">
        <f t="shared" si="1"/>
        <v>26.92</v>
      </c>
      <c r="G39" s="20">
        <f t="shared" si="2"/>
        <v>40</v>
      </c>
      <c r="I39" s="23"/>
    </row>
    <row r="40" spans="1:9" s="3" customFormat="1" ht="15.75">
      <c r="A40" s="9">
        <v>26</v>
      </c>
      <c r="B40" s="11" t="s">
        <v>39</v>
      </c>
      <c r="C40" s="18">
        <v>100</v>
      </c>
      <c r="D40" s="20">
        <v>0</v>
      </c>
      <c r="E40" s="13">
        <f t="shared" si="0"/>
        <v>33.08</v>
      </c>
      <c r="F40" s="13">
        <f t="shared" si="1"/>
        <v>26.92</v>
      </c>
      <c r="G40" s="20">
        <f t="shared" si="2"/>
        <v>40</v>
      </c>
      <c r="I40" s="23"/>
    </row>
    <row r="41" spans="1:9" s="3" customFormat="1" ht="15.75">
      <c r="A41" s="9">
        <v>27</v>
      </c>
      <c r="B41" s="11" t="s">
        <v>40</v>
      </c>
      <c r="C41" s="18">
        <v>450</v>
      </c>
      <c r="D41" s="20">
        <v>0</v>
      </c>
      <c r="E41" s="13">
        <f t="shared" si="0"/>
        <v>148.86000000000001</v>
      </c>
      <c r="F41" s="13">
        <f t="shared" si="1"/>
        <v>121.14</v>
      </c>
      <c r="G41" s="20">
        <f t="shared" si="2"/>
        <v>180</v>
      </c>
      <c r="I41" s="23"/>
    </row>
    <row r="42" spans="1:9" s="3" customFormat="1" ht="15.75">
      <c r="A42" s="9">
        <v>28</v>
      </c>
      <c r="B42" s="11" t="s">
        <v>41</v>
      </c>
      <c r="C42" s="18">
        <v>150</v>
      </c>
      <c r="D42" s="20">
        <v>0</v>
      </c>
      <c r="E42" s="13">
        <f t="shared" si="0"/>
        <v>49.62</v>
      </c>
      <c r="F42" s="13">
        <f t="shared" si="1"/>
        <v>40.380000000000003</v>
      </c>
      <c r="G42" s="20">
        <f t="shared" si="2"/>
        <v>60</v>
      </c>
      <c r="I42" s="23"/>
    </row>
    <row r="43" spans="1:9" s="3" customFormat="1" ht="15.75">
      <c r="A43" s="9">
        <v>29</v>
      </c>
      <c r="B43" s="11" t="s">
        <v>42</v>
      </c>
      <c r="C43" s="18">
        <v>150</v>
      </c>
      <c r="D43" s="20">
        <v>0</v>
      </c>
      <c r="E43" s="13">
        <f t="shared" si="0"/>
        <v>49.62</v>
      </c>
      <c r="F43" s="13">
        <f t="shared" si="1"/>
        <v>40.380000000000003</v>
      </c>
      <c r="G43" s="20">
        <f t="shared" si="2"/>
        <v>60</v>
      </c>
      <c r="I43" s="23"/>
    </row>
    <row r="44" spans="1:9" s="3" customFormat="1" ht="15.75">
      <c r="A44" s="9">
        <v>30</v>
      </c>
      <c r="B44" s="11" t="s">
        <v>43</v>
      </c>
      <c r="C44" s="18">
        <v>300</v>
      </c>
      <c r="D44" s="20">
        <v>0</v>
      </c>
      <c r="E44" s="13">
        <f t="shared" si="0"/>
        <v>99.24</v>
      </c>
      <c r="F44" s="13">
        <f t="shared" si="1"/>
        <v>80.760000000000005</v>
      </c>
      <c r="G44" s="20">
        <f t="shared" si="2"/>
        <v>120</v>
      </c>
      <c r="I44" s="23"/>
    </row>
    <row r="45" spans="1:9" s="3" customFormat="1" ht="15.75">
      <c r="A45" s="9">
        <v>31</v>
      </c>
      <c r="B45" s="11" t="s">
        <v>44</v>
      </c>
      <c r="C45" s="18">
        <v>300</v>
      </c>
      <c r="D45" s="20">
        <v>0</v>
      </c>
      <c r="E45" s="13">
        <f t="shared" si="0"/>
        <v>99.24</v>
      </c>
      <c r="F45" s="13">
        <f t="shared" si="1"/>
        <v>80.760000000000005</v>
      </c>
      <c r="G45" s="20">
        <f t="shared" si="2"/>
        <v>120</v>
      </c>
      <c r="I45" s="23"/>
    </row>
    <row r="46" spans="1:9" s="3" customFormat="1" ht="15.75">
      <c r="A46" s="9">
        <v>32</v>
      </c>
      <c r="B46" s="11" t="s">
        <v>45</v>
      </c>
      <c r="C46" s="18">
        <v>100</v>
      </c>
      <c r="D46" s="20">
        <v>0</v>
      </c>
      <c r="E46" s="13">
        <f t="shared" si="0"/>
        <v>33.08</v>
      </c>
      <c r="F46" s="13">
        <f t="shared" si="1"/>
        <v>26.92</v>
      </c>
      <c r="G46" s="20">
        <f t="shared" si="2"/>
        <v>40</v>
      </c>
      <c r="I46" s="23"/>
    </row>
    <row r="47" spans="1:9" s="3" customFormat="1" ht="15.75">
      <c r="A47" s="9">
        <v>33</v>
      </c>
      <c r="B47" s="11" t="s">
        <v>46</v>
      </c>
      <c r="C47" s="18">
        <v>200</v>
      </c>
      <c r="D47" s="20">
        <v>0</v>
      </c>
      <c r="E47" s="13">
        <f t="shared" si="0"/>
        <v>66.16</v>
      </c>
      <c r="F47" s="13">
        <f t="shared" si="1"/>
        <v>53.84</v>
      </c>
      <c r="G47" s="20">
        <f t="shared" si="2"/>
        <v>80</v>
      </c>
      <c r="I47" s="23"/>
    </row>
    <row r="48" spans="1:9" s="3" customFormat="1" ht="15.75">
      <c r="A48" s="9">
        <v>34</v>
      </c>
      <c r="B48" s="11" t="s">
        <v>47</v>
      </c>
      <c r="C48" s="18">
        <v>200</v>
      </c>
      <c r="D48" s="20">
        <v>0</v>
      </c>
      <c r="E48" s="13">
        <f t="shared" si="0"/>
        <v>66.16</v>
      </c>
      <c r="F48" s="13">
        <f t="shared" si="1"/>
        <v>53.84</v>
      </c>
      <c r="G48" s="20">
        <f t="shared" si="2"/>
        <v>80</v>
      </c>
      <c r="I48" s="23"/>
    </row>
    <row r="49" spans="1:9" s="3" customFormat="1" ht="15.75">
      <c r="A49" s="9">
        <v>35</v>
      </c>
      <c r="B49" s="11" t="s">
        <v>48</v>
      </c>
      <c r="C49" s="18">
        <v>250</v>
      </c>
      <c r="D49" s="20">
        <v>0</v>
      </c>
      <c r="E49" s="13">
        <f t="shared" si="0"/>
        <v>82.7</v>
      </c>
      <c r="F49" s="13">
        <f t="shared" si="1"/>
        <v>67.3</v>
      </c>
      <c r="G49" s="20">
        <f t="shared" si="2"/>
        <v>100</v>
      </c>
      <c r="I49" s="23"/>
    </row>
    <row r="50" spans="1:9" s="3" customFormat="1" ht="15.75">
      <c r="A50" s="9">
        <v>36</v>
      </c>
      <c r="B50" s="11" t="s">
        <v>49</v>
      </c>
      <c r="C50" s="18">
        <v>160</v>
      </c>
      <c r="D50" s="20">
        <v>0</v>
      </c>
      <c r="E50" s="13">
        <f t="shared" si="0"/>
        <v>52.92799999999999</v>
      </c>
      <c r="F50" s="13">
        <f t="shared" si="1"/>
        <v>43.07200000000001</v>
      </c>
      <c r="G50" s="20">
        <f t="shared" si="2"/>
        <v>64</v>
      </c>
      <c r="I50" s="23"/>
    </row>
    <row r="51" spans="1:9" s="3" customFormat="1" ht="15.75">
      <c r="A51" s="9">
        <v>37</v>
      </c>
      <c r="B51" s="11" t="s">
        <v>50</v>
      </c>
      <c r="C51" s="18">
        <v>100</v>
      </c>
      <c r="D51" s="20">
        <v>0</v>
      </c>
      <c r="E51" s="13">
        <f t="shared" si="0"/>
        <v>33.08</v>
      </c>
      <c r="F51" s="13">
        <f t="shared" si="1"/>
        <v>26.92</v>
      </c>
      <c r="G51" s="20">
        <f t="shared" si="2"/>
        <v>40</v>
      </c>
      <c r="I51" s="23"/>
    </row>
    <row r="52" spans="1:9" s="3" customFormat="1" ht="15.75">
      <c r="A52" s="9">
        <v>38</v>
      </c>
      <c r="B52" s="11" t="s">
        <v>51</v>
      </c>
      <c r="C52" s="18">
        <v>300</v>
      </c>
      <c r="D52" s="20">
        <v>0</v>
      </c>
      <c r="E52" s="13">
        <f t="shared" si="0"/>
        <v>99.24</v>
      </c>
      <c r="F52" s="13">
        <f t="shared" si="1"/>
        <v>80.760000000000005</v>
      </c>
      <c r="G52" s="20">
        <f t="shared" si="2"/>
        <v>120</v>
      </c>
      <c r="I52" s="23"/>
    </row>
    <row r="53" spans="1:9" s="3" customFormat="1" ht="15.75">
      <c r="A53" s="9">
        <v>39</v>
      </c>
      <c r="B53" s="11" t="s">
        <v>52</v>
      </c>
      <c r="C53" s="18">
        <v>500</v>
      </c>
      <c r="D53" s="20">
        <v>0</v>
      </c>
      <c r="E53" s="13">
        <f t="shared" si="0"/>
        <v>165.4</v>
      </c>
      <c r="F53" s="13">
        <f t="shared" si="1"/>
        <v>134.6</v>
      </c>
      <c r="G53" s="20">
        <f t="shared" si="2"/>
        <v>200</v>
      </c>
      <c r="I53" s="23"/>
    </row>
    <row r="54" spans="1:9" s="3" customFormat="1" ht="15.75">
      <c r="A54" s="9">
        <v>40</v>
      </c>
      <c r="B54" s="11" t="s">
        <v>53</v>
      </c>
      <c r="C54" s="18">
        <v>300</v>
      </c>
      <c r="D54" s="20">
        <v>0</v>
      </c>
      <c r="E54" s="13">
        <f t="shared" si="0"/>
        <v>99.24</v>
      </c>
      <c r="F54" s="13">
        <f t="shared" si="1"/>
        <v>80.760000000000005</v>
      </c>
      <c r="G54" s="20">
        <f t="shared" si="2"/>
        <v>120</v>
      </c>
      <c r="I54" s="23"/>
    </row>
    <row r="55" spans="1:9" s="3" customFormat="1" ht="15.75">
      <c r="A55" s="9">
        <v>41</v>
      </c>
      <c r="B55" s="11" t="s">
        <v>54</v>
      </c>
      <c r="C55" s="18">
        <v>200</v>
      </c>
      <c r="D55" s="20">
        <v>0</v>
      </c>
      <c r="E55" s="13">
        <f t="shared" si="0"/>
        <v>66.16</v>
      </c>
      <c r="F55" s="13">
        <f t="shared" si="1"/>
        <v>53.84</v>
      </c>
      <c r="G55" s="20">
        <f t="shared" si="2"/>
        <v>80</v>
      </c>
      <c r="I55" s="23"/>
    </row>
    <row r="56" spans="1:9" s="3" customFormat="1" ht="15.75">
      <c r="A56" s="9">
        <v>42</v>
      </c>
      <c r="B56" s="11" t="s">
        <v>55</v>
      </c>
      <c r="C56" s="18">
        <v>150</v>
      </c>
      <c r="D56" s="20">
        <v>0</v>
      </c>
      <c r="E56" s="13">
        <f t="shared" si="0"/>
        <v>49.62</v>
      </c>
      <c r="F56" s="13">
        <f t="shared" si="1"/>
        <v>40.380000000000003</v>
      </c>
      <c r="G56" s="20">
        <f t="shared" si="2"/>
        <v>60</v>
      </c>
      <c r="I56" s="23"/>
    </row>
    <row r="57" spans="1:9" s="3" customFormat="1" ht="15.75">
      <c r="A57" s="9">
        <v>43</v>
      </c>
      <c r="B57" s="11" t="s">
        <v>56</v>
      </c>
      <c r="C57" s="18">
        <v>450</v>
      </c>
      <c r="D57" s="20">
        <v>0</v>
      </c>
      <c r="E57" s="13">
        <f t="shared" si="0"/>
        <v>148.86000000000001</v>
      </c>
      <c r="F57" s="13">
        <f t="shared" si="1"/>
        <v>121.14</v>
      </c>
      <c r="G57" s="20">
        <f t="shared" si="2"/>
        <v>180</v>
      </c>
      <c r="I57" s="23"/>
    </row>
    <row r="58" spans="1:9" s="3" customFormat="1" ht="15.75">
      <c r="A58" s="9">
        <v>44</v>
      </c>
      <c r="B58" s="11" t="s">
        <v>57</v>
      </c>
      <c r="C58" s="18">
        <v>200</v>
      </c>
      <c r="D58" s="20">
        <v>0</v>
      </c>
      <c r="E58" s="13">
        <f t="shared" si="0"/>
        <v>66.16</v>
      </c>
      <c r="F58" s="13">
        <f t="shared" si="1"/>
        <v>53.84</v>
      </c>
      <c r="G58" s="20">
        <f t="shared" si="2"/>
        <v>80</v>
      </c>
      <c r="I58" s="23"/>
    </row>
    <row r="59" spans="1:9" s="3" customFormat="1" ht="15.75">
      <c r="A59" s="9">
        <v>45</v>
      </c>
      <c r="B59" s="11" t="s">
        <v>58</v>
      </c>
      <c r="C59" s="18">
        <v>300</v>
      </c>
      <c r="D59" s="20">
        <v>0</v>
      </c>
      <c r="E59" s="13">
        <f t="shared" si="0"/>
        <v>99.24</v>
      </c>
      <c r="F59" s="13">
        <f t="shared" si="1"/>
        <v>80.760000000000005</v>
      </c>
      <c r="G59" s="20">
        <f t="shared" si="2"/>
        <v>120</v>
      </c>
      <c r="I59" s="23"/>
    </row>
    <row r="60" spans="1:9" s="3" customFormat="1" ht="15.75">
      <c r="A60" s="9">
        <v>46</v>
      </c>
      <c r="B60" s="11" t="s">
        <v>59</v>
      </c>
      <c r="C60" s="18">
        <v>300</v>
      </c>
      <c r="D60" s="20">
        <v>0</v>
      </c>
      <c r="E60" s="13">
        <f t="shared" si="0"/>
        <v>99.24</v>
      </c>
      <c r="F60" s="13">
        <f t="shared" si="1"/>
        <v>80.760000000000005</v>
      </c>
      <c r="G60" s="20">
        <f t="shared" si="2"/>
        <v>120</v>
      </c>
      <c r="I60" s="23"/>
    </row>
    <row r="61" spans="1:9" s="3" customFormat="1" ht="15.75">
      <c r="A61" s="9">
        <v>47</v>
      </c>
      <c r="B61" s="11" t="s">
        <v>60</v>
      </c>
      <c r="C61" s="18">
        <v>500</v>
      </c>
      <c r="D61" s="20">
        <v>0</v>
      </c>
      <c r="E61" s="13">
        <f t="shared" si="0"/>
        <v>165.4</v>
      </c>
      <c r="F61" s="13">
        <f t="shared" si="1"/>
        <v>134.6</v>
      </c>
      <c r="G61" s="20">
        <f t="shared" si="2"/>
        <v>200</v>
      </c>
      <c r="I61" s="23"/>
    </row>
    <row r="62" spans="1:9" s="3" customFormat="1" ht="15.75">
      <c r="A62" s="9">
        <v>48</v>
      </c>
      <c r="B62" s="11" t="s">
        <v>61</v>
      </c>
      <c r="C62" s="18">
        <v>400</v>
      </c>
      <c r="D62" s="20">
        <v>0</v>
      </c>
      <c r="E62" s="13">
        <f t="shared" si="0"/>
        <v>132.32</v>
      </c>
      <c r="F62" s="13">
        <f t="shared" si="1"/>
        <v>107.68</v>
      </c>
      <c r="G62" s="20">
        <f t="shared" si="2"/>
        <v>160</v>
      </c>
      <c r="I62" s="23"/>
    </row>
    <row r="63" spans="1:9" s="3" customFormat="1" ht="15.75">
      <c r="A63" s="9">
        <v>49</v>
      </c>
      <c r="B63" s="11" t="s">
        <v>62</v>
      </c>
      <c r="C63" s="18">
        <v>200</v>
      </c>
      <c r="D63" s="20">
        <v>0</v>
      </c>
      <c r="E63" s="13">
        <f t="shared" si="0"/>
        <v>66.16</v>
      </c>
      <c r="F63" s="13">
        <f t="shared" si="1"/>
        <v>53.84</v>
      </c>
      <c r="G63" s="20">
        <f t="shared" si="2"/>
        <v>80</v>
      </c>
      <c r="I63" s="23"/>
    </row>
    <row r="64" spans="1:9" s="3" customFormat="1" ht="15.75">
      <c r="A64" s="9">
        <v>50</v>
      </c>
      <c r="B64" s="11" t="s">
        <v>63</v>
      </c>
      <c r="C64" s="18">
        <v>60</v>
      </c>
      <c r="D64" s="20">
        <v>0</v>
      </c>
      <c r="E64" s="13">
        <f t="shared" si="0"/>
        <v>19.847999999999999</v>
      </c>
      <c r="F64" s="13">
        <f t="shared" si="1"/>
        <v>16.152000000000001</v>
      </c>
      <c r="G64" s="20">
        <f t="shared" si="2"/>
        <v>24</v>
      </c>
      <c r="I64" s="23"/>
    </row>
    <row r="65" spans="1:9" s="10" customFormat="1" ht="16.5" customHeight="1">
      <c r="A65" s="9">
        <v>51</v>
      </c>
      <c r="B65" s="11" t="s">
        <v>69</v>
      </c>
      <c r="C65" s="18">
        <v>150</v>
      </c>
      <c r="D65" s="20">
        <v>0</v>
      </c>
      <c r="E65" s="13">
        <f t="shared" si="0"/>
        <v>49.62</v>
      </c>
      <c r="F65" s="13">
        <f t="shared" si="1"/>
        <v>40.380000000000003</v>
      </c>
      <c r="G65" s="20">
        <f t="shared" si="2"/>
        <v>60</v>
      </c>
      <c r="I65" s="23"/>
    </row>
    <row r="66" spans="1:9" s="10" customFormat="1" ht="15.75" customHeight="1">
      <c r="A66" s="9">
        <v>52</v>
      </c>
      <c r="B66" s="11" t="s">
        <v>64</v>
      </c>
      <c r="C66" s="18">
        <v>200</v>
      </c>
      <c r="D66" s="20">
        <v>0</v>
      </c>
      <c r="E66" s="13">
        <f t="shared" si="0"/>
        <v>66.16</v>
      </c>
      <c r="F66" s="13">
        <f t="shared" si="1"/>
        <v>53.84</v>
      </c>
      <c r="G66" s="20">
        <f t="shared" si="2"/>
        <v>80</v>
      </c>
      <c r="I66" s="23"/>
    </row>
    <row r="67" spans="1:9" s="3" customFormat="1" ht="15.75" customHeight="1">
      <c r="A67" s="9">
        <v>53</v>
      </c>
      <c r="B67" s="11" t="s">
        <v>65</v>
      </c>
      <c r="C67" s="18">
        <v>300</v>
      </c>
      <c r="D67" s="20">
        <v>0</v>
      </c>
      <c r="E67" s="13">
        <f t="shared" si="0"/>
        <v>99.24</v>
      </c>
      <c r="F67" s="13">
        <f t="shared" si="1"/>
        <v>80.760000000000005</v>
      </c>
      <c r="G67" s="20">
        <f t="shared" si="2"/>
        <v>120</v>
      </c>
      <c r="I67" s="23"/>
    </row>
    <row r="68" spans="1:9" s="3" customFormat="1" ht="15.75" customHeight="1">
      <c r="A68" s="9">
        <v>54</v>
      </c>
      <c r="B68" s="11" t="s">
        <v>66</v>
      </c>
      <c r="C68" s="18">
        <v>200</v>
      </c>
      <c r="D68" s="20">
        <v>0</v>
      </c>
      <c r="E68" s="13">
        <f t="shared" si="0"/>
        <v>66.16</v>
      </c>
      <c r="F68" s="13">
        <f t="shared" si="1"/>
        <v>53.84</v>
      </c>
      <c r="G68" s="20">
        <f t="shared" si="2"/>
        <v>80</v>
      </c>
      <c r="I68" s="23"/>
    </row>
    <row r="69" spans="1:9" s="3" customFormat="1" ht="15.75" customHeight="1">
      <c r="A69" s="9">
        <v>55</v>
      </c>
      <c r="B69" s="11" t="s">
        <v>67</v>
      </c>
      <c r="C69" s="18">
        <v>650</v>
      </c>
      <c r="D69" s="20">
        <v>0</v>
      </c>
      <c r="E69" s="13">
        <f t="shared" ref="E69" si="3">C69*33.08/100</f>
        <v>215.02</v>
      </c>
      <c r="F69" s="13">
        <f t="shared" ref="F69" si="4">C69*26.92/100</f>
        <v>174.98</v>
      </c>
      <c r="G69" s="20">
        <f t="shared" ref="G69" si="5">C69*40/100</f>
        <v>260</v>
      </c>
      <c r="I69" s="23"/>
    </row>
    <row r="70" spans="1:9" ht="15.75" customHeight="1">
      <c r="A70" s="9">
        <v>56</v>
      </c>
      <c r="B70" s="11" t="s">
        <v>68</v>
      </c>
      <c r="C70" s="18">
        <v>200</v>
      </c>
      <c r="D70" s="20">
        <v>0</v>
      </c>
      <c r="E70" s="13">
        <f t="shared" si="0"/>
        <v>66.16</v>
      </c>
      <c r="F70" s="13">
        <f t="shared" si="1"/>
        <v>53.84</v>
      </c>
      <c r="G70" s="20">
        <f t="shared" si="2"/>
        <v>80</v>
      </c>
      <c r="I70" s="23"/>
    </row>
    <row r="71" spans="1:9" ht="15.75">
      <c r="A71" s="7"/>
      <c r="B71" s="8" t="s">
        <v>2</v>
      </c>
      <c r="C71" s="14">
        <f>SUM(C15:C70)</f>
        <v>25832</v>
      </c>
      <c r="D71" s="14">
        <f t="shared" ref="D71:G71" si="6">SUM(D15:D70)</f>
        <v>3800</v>
      </c>
      <c r="E71" s="14">
        <f t="shared" si="6"/>
        <v>7500.3999999999915</v>
      </c>
      <c r="F71" s="14">
        <f t="shared" si="6"/>
        <v>6549.6000000000085</v>
      </c>
      <c r="G71" s="14">
        <f t="shared" si="6"/>
        <v>7982</v>
      </c>
      <c r="I71" s="24"/>
    </row>
  </sheetData>
  <mergeCells count="5">
    <mergeCell ref="A13:A14"/>
    <mergeCell ref="B13:B14"/>
    <mergeCell ref="C13:C14"/>
    <mergeCell ref="D13:G13"/>
    <mergeCell ref="A9:G9"/>
  </mergeCells>
  <printOptions horizontalCentered="1"/>
  <pageMargins left="0.70866141732283505" right="0.70866141732283505" top="1.0629921259842501" bottom="0.74803149606299202" header="0.31496062992126" footer="0.31496062992126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5</vt:lpstr>
      <vt:lpstr>'ANEXA 5'!Print_Titles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2020-02-14T08:22:03Z</dcterms:modified>
</cp:coreProperties>
</file>