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" sheetId="10" r:id="rId1"/>
  </sheets>
  <definedNames>
    <definedName name="_xlnm.Print_Titles" localSheetId="0">'anexa 1  '!$11:$11</definedName>
  </definedNames>
  <calcPr calcId="125725"/>
</workbook>
</file>

<file path=xl/calcChain.xml><?xml version="1.0" encoding="utf-8"?>
<calcChain xmlns="http://schemas.openxmlformats.org/spreadsheetml/2006/main">
  <c r="E23" i="10"/>
  <c r="E61"/>
  <c r="E60" s="1"/>
  <c r="E59" s="1"/>
  <c r="E58" s="1"/>
  <c r="E16"/>
  <c r="E14"/>
  <c r="E25"/>
  <c r="E63"/>
  <c r="E62" s="1"/>
  <c r="C75"/>
  <c r="E67"/>
  <c r="E66" s="1"/>
  <c r="D68"/>
  <c r="E65" l="1"/>
  <c r="D65" s="1"/>
  <c r="D66"/>
  <c r="D67"/>
  <c r="E13"/>
  <c r="E17"/>
  <c r="E53"/>
  <c r="E42"/>
  <c r="E32"/>
  <c r="E31" s="1"/>
  <c r="E30" s="1"/>
  <c r="E36"/>
  <c r="E35" s="1"/>
  <c r="E34" s="1"/>
  <c r="E49" l="1"/>
  <c r="D49" s="1"/>
  <c r="E57"/>
  <c r="D14"/>
  <c r="D16"/>
  <c r="D17"/>
  <c r="D18"/>
  <c r="D23"/>
  <c r="D25"/>
  <c r="D29"/>
  <c r="D30"/>
  <c r="D31"/>
  <c r="D32"/>
  <c r="D33"/>
  <c r="D34"/>
  <c r="D35"/>
  <c r="D36"/>
  <c r="D37"/>
  <c r="D38"/>
  <c r="D42"/>
  <c r="D43"/>
  <c r="D46"/>
  <c r="D50"/>
  <c r="D54"/>
  <c r="D55"/>
  <c r="D56"/>
  <c r="D57"/>
  <c r="D58"/>
  <c r="D59"/>
  <c r="D60"/>
  <c r="D61"/>
  <c r="D62"/>
  <c r="D63"/>
  <c r="D64"/>
  <c r="E15" l="1"/>
  <c r="D15" s="1"/>
  <c r="D13"/>
  <c r="E24" l="1"/>
  <c r="D24" s="1"/>
  <c r="E45"/>
  <c r="E48"/>
  <c r="E41"/>
  <c r="E40" l="1"/>
  <c r="D41"/>
  <c r="E44"/>
  <c r="D44" s="1"/>
  <c r="D45"/>
  <c r="E47"/>
  <c r="D47" s="1"/>
  <c r="D48"/>
  <c r="D40" l="1"/>
  <c r="E39"/>
  <c r="D39" s="1"/>
  <c r="D53"/>
  <c r="E22" l="1"/>
  <c r="D22" l="1"/>
  <c r="E21"/>
  <c r="E20" s="1"/>
  <c r="E52"/>
  <c r="E28"/>
  <c r="E51" l="1"/>
  <c r="D51" s="1"/>
  <c r="D52"/>
  <c r="E27"/>
  <c r="D28"/>
  <c r="D20"/>
  <c r="D21"/>
  <c r="E12"/>
  <c r="D12" s="1"/>
  <c r="E26" l="1"/>
  <c r="E19" s="1"/>
  <c r="D27"/>
  <c r="D26" l="1"/>
  <c r="D19" l="1"/>
  <c r="E69"/>
  <c r="D69" s="1"/>
</calcChain>
</file>

<file path=xl/sharedStrings.xml><?xml version="1.0" encoding="utf-8"?>
<sst xmlns="http://schemas.openxmlformats.org/spreadsheetml/2006/main" count="116" uniqueCount="89">
  <si>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</si>
  <si>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</si>
  <si>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</si>
  <si>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</si>
  <si>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</si>
  <si>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</si>
  <si>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</si>
  <si>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</si>
  <si>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</si>
  <si>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</si>
  <si>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</si>
  <si>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Subventii de la bugetul de stat catre bugetele locale necesare sustinerii derularii proiectelor finantate din FEN postaderare</t>
  </si>
  <si>
    <t>42.02.20</t>
  </si>
  <si>
    <t>Finantare nationala</t>
  </si>
  <si>
    <t>56.01.01</t>
  </si>
  <si>
    <t>C</t>
  </si>
  <si>
    <t>Finantare de la Uniunea Europeana</t>
  </si>
  <si>
    <t>56.01.02</t>
  </si>
  <si>
    <t>Cheltuieli neeligibile</t>
  </si>
  <si>
    <t>56.01.03</t>
  </si>
  <si>
    <t xml:space="preserve"> DENUMIRE INDICATORI</t>
  </si>
  <si>
    <t>LA BUGETUL LOCAL PE ANUL 2014</t>
  </si>
  <si>
    <t>SECTIUNEA DE FUNCTIONARE</t>
  </si>
  <si>
    <t>E</t>
  </si>
  <si>
    <t>51.02</t>
  </si>
  <si>
    <t>TRIM. IV</t>
  </si>
  <si>
    <t xml:space="preserve">                       ANEXA 1</t>
  </si>
  <si>
    <t xml:space="preserve"> ANUL 2014</t>
  </si>
  <si>
    <t>Cheltuieli cu bunuri si servicii</t>
  </si>
  <si>
    <t>TOTAL  VENITURI (A+B)</t>
  </si>
  <si>
    <t>Sume FEN postaderare in contul platilor efectuate in anul curent- Fondul European de Dezvoltare Regionala</t>
  </si>
  <si>
    <t>45.02.01.01</t>
  </si>
  <si>
    <t>CULTURA , RECREERE SI RELIGIE</t>
  </si>
  <si>
    <t>67.02</t>
  </si>
  <si>
    <t>AUTORITATI PUBLICE SI ACTIUNI EXTERNE</t>
  </si>
  <si>
    <t>51.02.01.03</t>
  </si>
  <si>
    <t>TRANSPORTURI</t>
  </si>
  <si>
    <t>84.02</t>
  </si>
  <si>
    <t>60.02</t>
  </si>
  <si>
    <t>APARARE</t>
  </si>
  <si>
    <t>Centrul Militar Judetean Arges</t>
  </si>
  <si>
    <t>60.02.02</t>
  </si>
  <si>
    <t>67.02.05.02</t>
  </si>
  <si>
    <t>Servicii recreative si sportive</t>
  </si>
  <si>
    <t>INVATAMANT</t>
  </si>
  <si>
    <t>65.02</t>
  </si>
  <si>
    <t>Centrul Scolar de Educatie Incluziva "Sf. Filofteia" Stefanesti</t>
  </si>
  <si>
    <t>Centrul de Cultura " Bratianu" Stefanesti</t>
  </si>
  <si>
    <t>67.02.50</t>
  </si>
  <si>
    <t>F</t>
  </si>
  <si>
    <t>G</t>
  </si>
  <si>
    <t>Varsaminte din sectiunea de functionare pentru finantarea sectiunii de dezvoltare a bugetului local</t>
  </si>
  <si>
    <t>37.02.03</t>
  </si>
  <si>
    <t>Varsaminte din sectiunea de functionare</t>
  </si>
  <si>
    <t>37.02.04</t>
  </si>
  <si>
    <t>Transferuri catre institutii publice , din care:</t>
  </si>
  <si>
    <t>51.01.01</t>
  </si>
  <si>
    <t xml:space="preserve">                  pentru cheltuieli cu bunuri si servicii</t>
  </si>
  <si>
    <t>Alte cheltuieli in domeniul transporturilor</t>
  </si>
  <si>
    <t>84.02.50</t>
  </si>
  <si>
    <r>
      <t>PROIECT "Modernizarea DJ 734</t>
    </r>
    <r>
      <rPr>
        <sz val="10"/>
        <rFont val="Times New Roman"/>
        <family val="1"/>
        <charset val="238"/>
      </rPr>
      <t xml:space="preserve"> : Voinesti (DN 73) – Leresti – Voina  in vederea imbunatatirii si dezvoltarii infrastructurii de turism , km 0 + 000 – Km 19 +840 , L = 19,840 Km</t>
    </r>
    <r>
      <rPr>
        <b/>
        <sz val="10"/>
        <rFont val="Times New Roman"/>
        <family val="1"/>
        <charset val="238"/>
      </rPr>
      <t>”</t>
    </r>
  </si>
  <si>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“Modernizare DJ 730</t>
    </r>
    <r>
      <rPr>
        <sz val="10"/>
        <rFont val="Times New Roman"/>
        <family val="1"/>
        <charset val="238"/>
      </rPr>
      <t xml:space="preserve"> : Podu Dambovitei (DN 73) – Dambovicioara - Ciocanu -limita jud. Brasov  in vederea imbunatatirii si dezvoltarii infrastructurii de turism , km 0 + 000 –  9 +550 , L = 9,550 Km</t>
    </r>
    <r>
      <rPr>
        <b/>
        <sz val="10"/>
        <rFont val="Times New Roman"/>
        <family val="1"/>
        <charset val="238"/>
      </rPr>
      <t>”</t>
    </r>
  </si>
  <si>
    <t>Cheltuieli de capital</t>
  </si>
  <si>
    <t>SANATATE</t>
  </si>
  <si>
    <t>Plati efectuate in anii precedenti si recuperate in anul curent</t>
  </si>
  <si>
    <t>85.01</t>
  </si>
  <si>
    <t>PROTECTIA MEDIULUI</t>
  </si>
  <si>
    <t>74.02</t>
  </si>
  <si>
    <r>
      <t xml:space="preserve">Proiect </t>
    </r>
    <r>
      <rPr>
        <b/>
        <sz val="10"/>
        <rFont val="Times New Roman"/>
        <family val="1"/>
        <charset val="238"/>
      </rPr>
      <t>"Managementul Integrat al Deseurilor Solide in judetul Arges"</t>
    </r>
  </si>
  <si>
    <t>74.02.05.02</t>
  </si>
  <si>
    <t>la Hotararea C. J. Arges nr. _____ / 30.09.2014</t>
  </si>
  <si>
    <t>66.02.50.50</t>
  </si>
  <si>
    <t>51.02.12</t>
  </si>
  <si>
    <t>Alte institutii si actiuni sanitare</t>
  </si>
  <si>
    <t>67.02.03.08</t>
  </si>
  <si>
    <t>Centrul Judetean pentru Conservarea si Promovarea  Culturii Traditionale Arges</t>
  </si>
  <si>
    <t>66.02</t>
  </si>
  <si>
    <t xml:space="preserve">Autoritati executive </t>
  </si>
  <si>
    <t>65.02.07.04</t>
  </si>
  <si>
    <t>Transferuri pentru finanţarea investiţiilor la spitale</t>
  </si>
  <si>
    <t>ALTE ACTIUNI ECONOMICE</t>
  </si>
  <si>
    <t>87.02</t>
  </si>
  <si>
    <t>Proiect "Crearea infrastructurii generale si specifice activitatilor de turism din arealul climatic Ghitu-Molivisu din comuna Arefu , Judetul Arges"</t>
  </si>
  <si>
    <t>87.02.04</t>
  </si>
  <si>
    <t>H</t>
  </si>
  <si>
    <t>TOTAL CHELTUIELI (A+B+C+D+E+F+G+H)</t>
  </si>
  <si>
    <t xml:space="preserve"> DEFICIT</t>
  </si>
  <si>
    <t>EXCEDENT</t>
  </si>
  <si>
    <t>TOTAL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</si>
</sst>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3" borderId="0" applyNumberFormat="0" applyBorder="0" applyAlignment="0" applyProtection="0"/>
    <xf numFmtId="0" fontId="8" fillId="0" borderId="0"/>
  </cellStyleXfs>
  <cellXfs count="72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4" fontId="4" fillId="0" borderId="1" xfId="0" applyNumberFormat="1" applyFont="1" applyBorder="1"/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4" fontId="5" fillId="0" borderId="1" xfId="0" applyNumberFormat="1" applyFont="1" applyBorder="1"/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5" fillId="2" borderId="4" xfId="0" applyFont="1" applyFill="1" applyBorder="1"/>
    <xf numFmtId="0" fontId="5" fillId="4" borderId="4" xfId="0" applyFont="1" applyFill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49" fontId="5" fillId="5" borderId="1" xfId="2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/>
    <xf numFmtId="4" fontId="4" fillId="2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justify"/>
    </xf>
    <xf numFmtId="0" fontId="9" fillId="2" borderId="2" xfId="0" applyFont="1" applyFill="1" applyBorder="1" applyAlignment="1">
      <alignment horizontal="right"/>
    </xf>
    <xf numFmtId="0" fontId="5" fillId="4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Border="1"/>
    <xf numFmtId="0" fontId="4" fillId="0" borderId="1" xfId="0" applyFont="1" applyBorder="1"/>
    <xf numFmtId="2" fontId="5" fillId="0" borderId="1" xfId="0" applyNumberFormat="1" applyFon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5"/>
  <sheetViews>
    <sheetView tabSelected="1" topLeftCell="A67" workbookViewId="0">
      <selection activeCell="D81" sqref="D81"/>
    </sheetView>
  </sheetViews>
  <sheetFormatPr defaultRowHeight="12.75"/>
  <cols>
    <col min="1" max="1" width="4" customWidth="1"/>
    <col min="2" max="2" width="40.5703125" customWidth="1"/>
    <col min="3" max="3" width="11" customWidth="1"/>
    <col min="4" max="4" width="11.28515625" customWidth="1"/>
    <col min="5" max="5" width="10.28515625" customWidth="1"/>
    <col min="6" max="6" width="10.140625" bestFit="1" customWidth="1"/>
  </cols>
  <sheetData>
    <row r="1" spans="1:5" s="15" customFormat="1" ht="15.75">
      <c r="A1" s="68" t="s">
        <v>6</v>
      </c>
      <c r="B1" s="68"/>
      <c r="C1" s="68"/>
      <c r="D1" s="68"/>
    </row>
    <row r="2" spans="1:5" s="15" customFormat="1" ht="15.75">
      <c r="A2" s="43"/>
      <c r="B2" s="43"/>
      <c r="C2" s="43"/>
      <c r="D2" s="43"/>
    </row>
    <row r="3" spans="1:5" s="14" customFormat="1" ht="15.75">
      <c r="C3" s="65" t="s">
        <v>26</v>
      </c>
      <c r="D3" s="65"/>
      <c r="E3" s="67"/>
    </row>
    <row r="4" spans="1:5" s="14" customFormat="1" ht="15.75">
      <c r="A4" s="69" t="s">
        <v>70</v>
      </c>
      <c r="B4" s="70"/>
      <c r="C4" s="70"/>
      <c r="D4" s="70"/>
      <c r="E4" s="67"/>
    </row>
    <row r="5" spans="1:5" s="14" customFormat="1" ht="15.75">
      <c r="A5" s="44"/>
      <c r="B5" s="45"/>
      <c r="C5" s="45"/>
      <c r="D5" s="45"/>
    </row>
    <row r="6" spans="1:5" s="14" customFormat="1" ht="15.75">
      <c r="A6" s="71" t="s">
        <v>0</v>
      </c>
      <c r="B6" s="66"/>
      <c r="C6" s="66"/>
      <c r="D6" s="66"/>
      <c r="E6" s="67"/>
    </row>
    <row r="7" spans="1:5" s="14" customFormat="1" ht="15.75">
      <c r="A7" s="71" t="s">
        <v>21</v>
      </c>
      <c r="B7" s="66"/>
      <c r="C7" s="66"/>
      <c r="D7" s="66"/>
      <c r="E7" s="67"/>
    </row>
    <row r="8" spans="1:5" s="14" customFormat="1" ht="15.75">
      <c r="A8" s="65" t="s">
        <v>10</v>
      </c>
      <c r="B8" s="66"/>
      <c r="C8" s="66"/>
      <c r="D8" s="66"/>
      <c r="E8" s="67"/>
    </row>
    <row r="9" spans="1:5" s="14" customFormat="1" ht="15.75">
      <c r="A9" s="40"/>
      <c r="B9" s="41"/>
      <c r="C9" s="41"/>
      <c r="D9" s="41"/>
      <c r="E9" s="42"/>
    </row>
    <row r="10" spans="1:5" ht="15.75">
      <c r="C10" s="46"/>
      <c r="E10" s="24" t="s">
        <v>7</v>
      </c>
    </row>
    <row r="11" spans="1:5" ht="31.5" customHeight="1">
      <c r="A11" s="23" t="s">
        <v>1</v>
      </c>
      <c r="B11" s="18" t="s">
        <v>20</v>
      </c>
      <c r="C11" s="18" t="s">
        <v>2</v>
      </c>
      <c r="D11" s="19" t="s">
        <v>27</v>
      </c>
      <c r="E11" s="18" t="s">
        <v>25</v>
      </c>
    </row>
    <row r="12" spans="1:5" ht="16.5" customHeight="1">
      <c r="A12" s="8"/>
      <c r="B12" s="9" t="s">
        <v>29</v>
      </c>
      <c r="C12" s="10"/>
      <c r="D12" s="30">
        <f>E12</f>
        <v>501.44999999999993</v>
      </c>
      <c r="E12" s="30">
        <f>E13+E15</f>
        <v>501.44999999999993</v>
      </c>
    </row>
    <row r="13" spans="1:5" ht="16.5" customHeight="1">
      <c r="A13" s="9" t="s">
        <v>3</v>
      </c>
      <c r="B13" s="26" t="s">
        <v>22</v>
      </c>
      <c r="C13" s="10"/>
      <c r="D13" s="30">
        <f t="shared" ref="D13:D69" si="0">E13</f>
        <v>-36.1</v>
      </c>
      <c r="E13" s="30">
        <f>E14</f>
        <v>-36.1</v>
      </c>
    </row>
    <row r="14" spans="1:5" s="17" customFormat="1" ht="27" customHeight="1">
      <c r="A14" s="50">
        <v>1</v>
      </c>
      <c r="B14" s="52" t="s">
        <v>51</v>
      </c>
      <c r="C14" s="28" t="s">
        <v>52</v>
      </c>
      <c r="D14" s="30">
        <f t="shared" si="0"/>
        <v>-36.1</v>
      </c>
      <c r="E14" s="31">
        <f>-1.1-35</f>
        <v>-36.1</v>
      </c>
    </row>
    <row r="15" spans="1:5" ht="18" customHeight="1">
      <c r="A15" s="9" t="s">
        <v>4</v>
      </c>
      <c r="B15" s="10" t="s">
        <v>8</v>
      </c>
      <c r="C15" s="9"/>
      <c r="D15" s="30">
        <f t="shared" si="0"/>
        <v>537.54999999999995</v>
      </c>
      <c r="E15" s="32">
        <f>E16+E17+E18</f>
        <v>537.54999999999995</v>
      </c>
    </row>
    <row r="16" spans="1:5" s="17" customFormat="1" ht="18" customHeight="1">
      <c r="A16" s="4">
        <v>1</v>
      </c>
      <c r="B16" s="53" t="s">
        <v>53</v>
      </c>
      <c r="C16" s="28" t="s">
        <v>54</v>
      </c>
      <c r="D16" s="30">
        <f t="shared" si="0"/>
        <v>36.1</v>
      </c>
      <c r="E16" s="54">
        <f>1.1+35</f>
        <v>36.1</v>
      </c>
    </row>
    <row r="17" spans="1:5" ht="39" customHeight="1">
      <c r="A17" s="4">
        <v>2</v>
      </c>
      <c r="B17" s="3" t="s">
        <v>11</v>
      </c>
      <c r="C17" s="2" t="s">
        <v>12</v>
      </c>
      <c r="D17" s="30">
        <f t="shared" si="0"/>
        <v>188.01999999999998</v>
      </c>
      <c r="E17" s="29">
        <f>80.58+107.44</f>
        <v>188.01999999999998</v>
      </c>
    </row>
    <row r="18" spans="1:5" ht="39" customHeight="1">
      <c r="A18" s="4">
        <v>3</v>
      </c>
      <c r="B18" s="3" t="s">
        <v>30</v>
      </c>
      <c r="C18" s="22" t="s">
        <v>31</v>
      </c>
      <c r="D18" s="30">
        <f t="shared" si="0"/>
        <v>313.43</v>
      </c>
      <c r="E18" s="29">
        <v>313.43</v>
      </c>
    </row>
    <row r="19" spans="1:5" ht="16.5" customHeight="1">
      <c r="A19" s="10"/>
      <c r="B19" s="11" t="s">
        <v>85</v>
      </c>
      <c r="C19" s="9"/>
      <c r="D19" s="30">
        <f t="shared" si="0"/>
        <v>2382.4499999999998</v>
      </c>
      <c r="E19" s="30">
        <f>E20+E26+E30+E34+E39+E51+E57+E65</f>
        <v>2382.4499999999998</v>
      </c>
    </row>
    <row r="20" spans="1:5" s="17" customFormat="1" ht="16.5" customHeight="1">
      <c r="A20" s="9" t="s">
        <v>3</v>
      </c>
      <c r="B20" s="12" t="s">
        <v>34</v>
      </c>
      <c r="C20" s="9" t="s">
        <v>24</v>
      </c>
      <c r="D20" s="30">
        <f t="shared" si="0"/>
        <v>-379</v>
      </c>
      <c r="E20" s="30">
        <f>E21</f>
        <v>-379</v>
      </c>
    </row>
    <row r="21" spans="1:5" s="17" customFormat="1" ht="16.5" customHeight="1">
      <c r="A21" s="1"/>
      <c r="B21" s="35" t="s">
        <v>77</v>
      </c>
      <c r="C21" s="1" t="s">
        <v>35</v>
      </c>
      <c r="D21" s="30">
        <f t="shared" si="0"/>
        <v>-379</v>
      </c>
      <c r="E21" s="33">
        <f>E22+E24</f>
        <v>-379</v>
      </c>
    </row>
    <row r="22" spans="1:5" s="17" customFormat="1" ht="16.5" customHeight="1">
      <c r="A22" s="1"/>
      <c r="B22" s="27" t="s">
        <v>22</v>
      </c>
      <c r="C22" s="1"/>
      <c r="D22" s="30">
        <f t="shared" si="0"/>
        <v>-360.1</v>
      </c>
      <c r="E22" s="31">
        <f>E23</f>
        <v>-360.1</v>
      </c>
    </row>
    <row r="23" spans="1:5" s="17" customFormat="1" ht="18.75" customHeight="1">
      <c r="A23" s="25"/>
      <c r="B23" s="16" t="s">
        <v>28</v>
      </c>
      <c r="C23" s="4">
        <v>20</v>
      </c>
      <c r="D23" s="30">
        <f t="shared" si="0"/>
        <v>-360.1</v>
      </c>
      <c r="E23" s="31">
        <f>-1.1-35-80-70-174</f>
        <v>-360.1</v>
      </c>
    </row>
    <row r="24" spans="1:5" s="17" customFormat="1" ht="18.75" customHeight="1">
      <c r="A24" s="25"/>
      <c r="B24" s="16" t="s">
        <v>9</v>
      </c>
      <c r="C24" s="2"/>
      <c r="D24" s="30">
        <f t="shared" si="0"/>
        <v>-18.899999999999999</v>
      </c>
      <c r="E24" s="31">
        <f>E25</f>
        <v>-18.899999999999999</v>
      </c>
    </row>
    <row r="25" spans="1:5" s="17" customFormat="1" ht="18.75" customHeight="1">
      <c r="A25" s="25"/>
      <c r="B25" s="16" t="s">
        <v>62</v>
      </c>
      <c r="C25" s="49">
        <v>70</v>
      </c>
      <c r="D25" s="30">
        <f t="shared" si="0"/>
        <v>-18.899999999999999</v>
      </c>
      <c r="E25" s="31">
        <f>1.1-55+35</f>
        <v>-18.899999999999999</v>
      </c>
    </row>
    <row r="26" spans="1:5" s="17" customFormat="1" ht="18.75" customHeight="1">
      <c r="A26" s="9" t="s">
        <v>4</v>
      </c>
      <c r="B26" s="39" t="s">
        <v>39</v>
      </c>
      <c r="C26" s="37" t="s">
        <v>38</v>
      </c>
      <c r="D26" s="30">
        <f t="shared" si="0"/>
        <v>55</v>
      </c>
      <c r="E26" s="30">
        <f t="shared" ref="E26:E28" si="1">E27</f>
        <v>55</v>
      </c>
    </row>
    <row r="27" spans="1:5" s="17" customFormat="1" ht="18.75" customHeight="1">
      <c r="A27" s="25"/>
      <c r="B27" s="38" t="s">
        <v>40</v>
      </c>
      <c r="C27" s="20" t="s">
        <v>41</v>
      </c>
      <c r="D27" s="30">
        <f t="shared" si="0"/>
        <v>55</v>
      </c>
      <c r="E27" s="33">
        <f t="shared" si="1"/>
        <v>55</v>
      </c>
    </row>
    <row r="28" spans="1:5" s="17" customFormat="1" ht="18.75" customHeight="1">
      <c r="A28" s="25"/>
      <c r="B28" s="16" t="s">
        <v>9</v>
      </c>
      <c r="C28" s="58"/>
      <c r="D28" s="30">
        <f t="shared" si="0"/>
        <v>55</v>
      </c>
      <c r="E28" s="31">
        <f t="shared" si="1"/>
        <v>55</v>
      </c>
    </row>
    <row r="29" spans="1:5" s="17" customFormat="1" ht="18.75" customHeight="1">
      <c r="A29" s="25"/>
      <c r="B29" s="16" t="s">
        <v>62</v>
      </c>
      <c r="C29" s="49">
        <v>70</v>
      </c>
      <c r="D29" s="30">
        <f t="shared" si="0"/>
        <v>55</v>
      </c>
      <c r="E29" s="31">
        <v>55</v>
      </c>
    </row>
    <row r="30" spans="1:5" s="17" customFormat="1" ht="18.75" customHeight="1">
      <c r="A30" s="9" t="s">
        <v>15</v>
      </c>
      <c r="B30" s="10" t="s">
        <v>44</v>
      </c>
      <c r="C30" s="37" t="s">
        <v>45</v>
      </c>
      <c r="D30" s="30">
        <f t="shared" si="0"/>
        <v>80</v>
      </c>
      <c r="E30" s="30">
        <f>E31</f>
        <v>80</v>
      </c>
    </row>
    <row r="31" spans="1:5" s="17" customFormat="1" ht="29.25" customHeight="1">
      <c r="A31" s="1"/>
      <c r="B31" s="36" t="s">
        <v>46</v>
      </c>
      <c r="C31" s="20" t="s">
        <v>78</v>
      </c>
      <c r="D31" s="30">
        <f t="shared" si="0"/>
        <v>80</v>
      </c>
      <c r="E31" s="33">
        <f>E32</f>
        <v>80</v>
      </c>
    </row>
    <row r="32" spans="1:5" s="17" customFormat="1" ht="18.75" customHeight="1">
      <c r="A32" s="1"/>
      <c r="B32" s="27" t="s">
        <v>22</v>
      </c>
      <c r="C32" s="1"/>
      <c r="D32" s="30">
        <f t="shared" si="0"/>
        <v>80</v>
      </c>
      <c r="E32" s="31">
        <f>E33</f>
        <v>80</v>
      </c>
    </row>
    <row r="33" spans="1:5" s="17" customFormat="1" ht="18.75" customHeight="1">
      <c r="A33" s="25"/>
      <c r="B33" s="16" t="s">
        <v>28</v>
      </c>
      <c r="C33" s="4">
        <v>20</v>
      </c>
      <c r="D33" s="30">
        <f t="shared" si="0"/>
        <v>80</v>
      </c>
      <c r="E33" s="31">
        <v>80</v>
      </c>
    </row>
    <row r="34" spans="1:5" s="17" customFormat="1" ht="18.75" customHeight="1">
      <c r="A34" s="9" t="s">
        <v>5</v>
      </c>
      <c r="B34" s="59" t="s">
        <v>63</v>
      </c>
      <c r="C34" s="9" t="s">
        <v>76</v>
      </c>
      <c r="D34" s="30">
        <f t="shared" si="0"/>
        <v>0</v>
      </c>
      <c r="E34" s="30">
        <f>E35</f>
        <v>0</v>
      </c>
    </row>
    <row r="35" spans="1:5" s="17" customFormat="1" ht="18.75" customHeight="1">
      <c r="A35" s="1"/>
      <c r="B35" s="38" t="s">
        <v>73</v>
      </c>
      <c r="C35" s="20" t="s">
        <v>71</v>
      </c>
      <c r="D35" s="30">
        <f t="shared" si="0"/>
        <v>0</v>
      </c>
      <c r="E35" s="33">
        <f>E36</f>
        <v>0</v>
      </c>
    </row>
    <row r="36" spans="1:5" s="17" customFormat="1" ht="18.75" customHeight="1">
      <c r="A36" s="1"/>
      <c r="B36" s="16" t="s">
        <v>9</v>
      </c>
      <c r="C36" s="2"/>
      <c r="D36" s="30">
        <f t="shared" si="0"/>
        <v>0</v>
      </c>
      <c r="E36" s="31">
        <f>E37+E38</f>
        <v>0</v>
      </c>
    </row>
    <row r="37" spans="1:5" s="17" customFormat="1" ht="18.75" customHeight="1">
      <c r="A37" s="25"/>
      <c r="B37" s="53" t="s">
        <v>79</v>
      </c>
      <c r="C37" s="28" t="s">
        <v>72</v>
      </c>
      <c r="D37" s="30">
        <f t="shared" si="0"/>
        <v>25</v>
      </c>
      <c r="E37" s="31">
        <v>25</v>
      </c>
    </row>
    <row r="38" spans="1:5" s="17" customFormat="1" ht="26.25" customHeight="1">
      <c r="A38" s="25"/>
      <c r="B38" s="48" t="s">
        <v>64</v>
      </c>
      <c r="C38" s="49" t="s">
        <v>65</v>
      </c>
      <c r="D38" s="30">
        <f t="shared" si="0"/>
        <v>-25</v>
      </c>
      <c r="E38" s="31">
        <v>-25</v>
      </c>
    </row>
    <row r="39" spans="1:5" s="17" customFormat="1" ht="18.75" customHeight="1">
      <c r="A39" s="9" t="s">
        <v>23</v>
      </c>
      <c r="B39" s="12" t="s">
        <v>32</v>
      </c>
      <c r="C39" s="9" t="s">
        <v>33</v>
      </c>
      <c r="D39" s="30">
        <f t="shared" si="0"/>
        <v>70</v>
      </c>
      <c r="E39" s="30">
        <f>E40+E44+E47</f>
        <v>70</v>
      </c>
    </row>
    <row r="40" spans="1:5" s="17" customFormat="1" ht="30.75" customHeight="1">
      <c r="A40" s="1"/>
      <c r="B40" s="60" t="s">
        <v>75</v>
      </c>
      <c r="C40" s="20" t="s">
        <v>74</v>
      </c>
      <c r="D40" s="30">
        <f t="shared" si="0"/>
        <v>150</v>
      </c>
      <c r="E40" s="33">
        <f>E41</f>
        <v>150</v>
      </c>
    </row>
    <row r="41" spans="1:5" s="17" customFormat="1" ht="18.75" customHeight="1">
      <c r="A41" s="1"/>
      <c r="B41" s="27" t="s">
        <v>22</v>
      </c>
      <c r="C41" s="1"/>
      <c r="D41" s="30">
        <f t="shared" si="0"/>
        <v>150</v>
      </c>
      <c r="E41" s="31">
        <f>E42</f>
        <v>150</v>
      </c>
    </row>
    <row r="42" spans="1:5" s="17" customFormat="1" ht="18.75" customHeight="1">
      <c r="A42" s="1"/>
      <c r="B42" s="16" t="s">
        <v>55</v>
      </c>
      <c r="C42" s="49" t="s">
        <v>56</v>
      </c>
      <c r="D42" s="30">
        <f t="shared" si="0"/>
        <v>150</v>
      </c>
      <c r="E42" s="31">
        <f>E43</f>
        <v>150</v>
      </c>
    </row>
    <row r="43" spans="1:5" s="17" customFormat="1" ht="18.75" customHeight="1">
      <c r="A43" s="1"/>
      <c r="B43" s="51" t="s">
        <v>57</v>
      </c>
      <c r="C43" s="20"/>
      <c r="D43" s="30">
        <f t="shared" si="0"/>
        <v>150</v>
      </c>
      <c r="E43" s="31">
        <v>150</v>
      </c>
    </row>
    <row r="44" spans="1:5" s="17" customFormat="1" ht="18.75" customHeight="1">
      <c r="A44" s="25"/>
      <c r="B44" s="38" t="s">
        <v>43</v>
      </c>
      <c r="C44" s="20" t="s">
        <v>42</v>
      </c>
      <c r="D44" s="30">
        <f t="shared" si="0"/>
        <v>-150</v>
      </c>
      <c r="E44" s="33">
        <f>E45</f>
        <v>-150</v>
      </c>
    </row>
    <row r="45" spans="1:5" s="17" customFormat="1" ht="18.75" customHeight="1">
      <c r="A45" s="25"/>
      <c r="B45" s="27" t="s">
        <v>22</v>
      </c>
      <c r="C45" s="1"/>
      <c r="D45" s="30">
        <f t="shared" si="0"/>
        <v>-150</v>
      </c>
      <c r="E45" s="31">
        <f>E46</f>
        <v>-150</v>
      </c>
    </row>
    <row r="46" spans="1:5" s="17" customFormat="1" ht="18.75" customHeight="1">
      <c r="A46" s="25"/>
      <c r="B46" s="16" t="s">
        <v>28</v>
      </c>
      <c r="C46" s="4">
        <v>20</v>
      </c>
      <c r="D46" s="30">
        <f t="shared" si="0"/>
        <v>-150</v>
      </c>
      <c r="E46" s="31">
        <v>-150</v>
      </c>
    </row>
    <row r="47" spans="1:5" s="17" customFormat="1" ht="18.75" customHeight="1">
      <c r="A47" s="25"/>
      <c r="B47" s="47" t="s">
        <v>47</v>
      </c>
      <c r="C47" s="7" t="s">
        <v>48</v>
      </c>
      <c r="D47" s="30">
        <f t="shared" si="0"/>
        <v>70</v>
      </c>
      <c r="E47" s="33">
        <f>E48</f>
        <v>70</v>
      </c>
    </row>
    <row r="48" spans="1:5" s="17" customFormat="1" ht="18.75" customHeight="1">
      <c r="A48" s="25"/>
      <c r="B48" s="27" t="s">
        <v>22</v>
      </c>
      <c r="C48" s="1"/>
      <c r="D48" s="30">
        <f t="shared" si="0"/>
        <v>70</v>
      </c>
      <c r="E48" s="31">
        <f>E49</f>
        <v>70</v>
      </c>
    </row>
    <row r="49" spans="1:5" s="17" customFormat="1" ht="18.75" customHeight="1">
      <c r="A49" s="25"/>
      <c r="B49" s="16" t="s">
        <v>55</v>
      </c>
      <c r="C49" s="49" t="s">
        <v>56</v>
      </c>
      <c r="D49" s="30">
        <f t="shared" si="0"/>
        <v>70</v>
      </c>
      <c r="E49" s="31">
        <f>E50</f>
        <v>70</v>
      </c>
    </row>
    <row r="50" spans="1:5" s="17" customFormat="1" ht="18.75" customHeight="1">
      <c r="A50" s="25"/>
      <c r="B50" s="51" t="s">
        <v>57</v>
      </c>
      <c r="C50" s="20"/>
      <c r="D50" s="30">
        <f t="shared" si="0"/>
        <v>70</v>
      </c>
      <c r="E50" s="31">
        <v>70</v>
      </c>
    </row>
    <row r="51" spans="1:5" ht="18" customHeight="1">
      <c r="A51" s="18" t="s">
        <v>49</v>
      </c>
      <c r="B51" s="61" t="s">
        <v>66</v>
      </c>
      <c r="C51" s="9" t="s">
        <v>67</v>
      </c>
      <c r="D51" s="30">
        <f t="shared" si="0"/>
        <v>501.45</v>
      </c>
      <c r="E51" s="30">
        <f t="shared" ref="E51:E52" si="2">E52</f>
        <v>501.45</v>
      </c>
    </row>
    <row r="52" spans="1:5" ht="27" customHeight="1">
      <c r="A52" s="6"/>
      <c r="B52" s="5" t="s">
        <v>68</v>
      </c>
      <c r="C52" s="7" t="s">
        <v>69</v>
      </c>
      <c r="D52" s="30">
        <f t="shared" si="0"/>
        <v>501.45</v>
      </c>
      <c r="E52" s="34">
        <f t="shared" si="2"/>
        <v>501.45</v>
      </c>
    </row>
    <row r="53" spans="1:5" ht="18" customHeight="1">
      <c r="A53" s="6"/>
      <c r="B53" s="16" t="s">
        <v>9</v>
      </c>
      <c r="C53" s="2"/>
      <c r="D53" s="30">
        <f t="shared" si="0"/>
        <v>501.45</v>
      </c>
      <c r="E53" s="29">
        <f>E54+E55+E56</f>
        <v>501.45</v>
      </c>
    </row>
    <row r="54" spans="1:5" ht="19.5" customHeight="1">
      <c r="A54" s="6"/>
      <c r="B54" s="16" t="s">
        <v>13</v>
      </c>
      <c r="C54" s="2" t="s">
        <v>14</v>
      </c>
      <c r="D54" s="30">
        <f t="shared" si="0"/>
        <v>80.58</v>
      </c>
      <c r="E54" s="29">
        <v>80.58</v>
      </c>
    </row>
    <row r="55" spans="1:5" ht="17.25" customHeight="1">
      <c r="A55" s="6"/>
      <c r="B55" s="16" t="s">
        <v>16</v>
      </c>
      <c r="C55" s="2" t="s">
        <v>17</v>
      </c>
      <c r="D55" s="30">
        <f t="shared" si="0"/>
        <v>313.43</v>
      </c>
      <c r="E55" s="29">
        <v>313.43</v>
      </c>
    </row>
    <row r="56" spans="1:5" ht="18" customHeight="1">
      <c r="A56" s="6"/>
      <c r="B56" s="3" t="s">
        <v>18</v>
      </c>
      <c r="C56" s="2" t="s">
        <v>19</v>
      </c>
      <c r="D56" s="30">
        <f t="shared" si="0"/>
        <v>107.44</v>
      </c>
      <c r="E56" s="29">
        <v>107.44</v>
      </c>
    </row>
    <row r="57" spans="1:5" ht="18" customHeight="1">
      <c r="A57" s="9" t="s">
        <v>50</v>
      </c>
      <c r="B57" s="12" t="s">
        <v>36</v>
      </c>
      <c r="C57" s="9" t="s">
        <v>37</v>
      </c>
      <c r="D57" s="30">
        <f t="shared" si="0"/>
        <v>174</v>
      </c>
      <c r="E57" s="30">
        <f>E58</f>
        <v>174</v>
      </c>
    </row>
    <row r="58" spans="1:5" s="17" customFormat="1" ht="18" customHeight="1">
      <c r="A58" s="1"/>
      <c r="B58" s="55" t="s">
        <v>58</v>
      </c>
      <c r="C58" s="56" t="s">
        <v>59</v>
      </c>
      <c r="D58" s="30">
        <f t="shared" si="0"/>
        <v>174</v>
      </c>
      <c r="E58" s="33">
        <f>E59+E62</f>
        <v>174</v>
      </c>
    </row>
    <row r="59" spans="1:5" s="17" customFormat="1" ht="56.25" customHeight="1">
      <c r="A59" s="1"/>
      <c r="B59" s="36" t="s">
        <v>60</v>
      </c>
      <c r="C59" s="56" t="s">
        <v>59</v>
      </c>
      <c r="D59" s="30">
        <f t="shared" si="0"/>
        <v>143</v>
      </c>
      <c r="E59" s="33">
        <f>E60</f>
        <v>143</v>
      </c>
    </row>
    <row r="60" spans="1:5" s="17" customFormat="1" ht="18" customHeight="1">
      <c r="A60" s="1"/>
      <c r="B60" s="27" t="s">
        <v>22</v>
      </c>
      <c r="C60" s="1"/>
      <c r="D60" s="30">
        <f t="shared" si="0"/>
        <v>143</v>
      </c>
      <c r="E60" s="31">
        <f>E61</f>
        <v>143</v>
      </c>
    </row>
    <row r="61" spans="1:5" s="17" customFormat="1" ht="18" customHeight="1">
      <c r="A61" s="1"/>
      <c r="B61" s="16" t="s">
        <v>28</v>
      </c>
      <c r="C61" s="4">
        <v>20</v>
      </c>
      <c r="D61" s="30">
        <f t="shared" si="0"/>
        <v>143</v>
      </c>
      <c r="E61" s="31">
        <f>62+81</f>
        <v>143</v>
      </c>
    </row>
    <row r="62" spans="1:5" s="17" customFormat="1" ht="68.25" customHeight="1">
      <c r="A62" s="1"/>
      <c r="B62" s="57" t="s">
        <v>61</v>
      </c>
      <c r="C62" s="7" t="s">
        <v>59</v>
      </c>
      <c r="D62" s="30">
        <f t="shared" si="0"/>
        <v>31</v>
      </c>
      <c r="E62" s="33">
        <f>E63</f>
        <v>31</v>
      </c>
    </row>
    <row r="63" spans="1:5" s="17" customFormat="1" ht="18" customHeight="1">
      <c r="A63" s="1"/>
      <c r="B63" s="27" t="s">
        <v>22</v>
      </c>
      <c r="C63" s="1"/>
      <c r="D63" s="30">
        <f t="shared" si="0"/>
        <v>31</v>
      </c>
      <c r="E63" s="31">
        <f>E64</f>
        <v>31</v>
      </c>
    </row>
    <row r="64" spans="1:5" s="17" customFormat="1" ht="18" customHeight="1">
      <c r="A64" s="1"/>
      <c r="B64" s="16" t="s">
        <v>28</v>
      </c>
      <c r="C64" s="4">
        <v>20</v>
      </c>
      <c r="D64" s="30">
        <f t="shared" si="0"/>
        <v>31</v>
      </c>
      <c r="E64" s="31">
        <v>31</v>
      </c>
    </row>
    <row r="65" spans="1:5" s="17" customFormat="1" ht="18" customHeight="1">
      <c r="A65" s="9" t="s">
        <v>84</v>
      </c>
      <c r="B65" s="12" t="s">
        <v>80</v>
      </c>
      <c r="C65" s="9" t="s">
        <v>81</v>
      </c>
      <c r="D65" s="30">
        <f t="shared" si="0"/>
        <v>1881</v>
      </c>
      <c r="E65" s="30">
        <f>E66</f>
        <v>1881</v>
      </c>
    </row>
    <row r="66" spans="1:5" s="17" customFormat="1" ht="42" customHeight="1">
      <c r="A66" s="1"/>
      <c r="B66" s="55" t="s">
        <v>82</v>
      </c>
      <c r="C66" s="56" t="s">
        <v>83</v>
      </c>
      <c r="D66" s="30">
        <f t="shared" si="0"/>
        <v>1881</v>
      </c>
      <c r="E66" s="33">
        <f>E67</f>
        <v>1881</v>
      </c>
    </row>
    <row r="67" spans="1:5" s="17" customFormat="1" ht="18" customHeight="1">
      <c r="A67" s="1"/>
      <c r="B67" s="57" t="s">
        <v>9</v>
      </c>
      <c r="C67" s="7"/>
      <c r="D67" s="30">
        <f t="shared" si="0"/>
        <v>1881</v>
      </c>
      <c r="E67" s="31">
        <f>E68</f>
        <v>1881</v>
      </c>
    </row>
    <row r="68" spans="1:5" s="17" customFormat="1" ht="18" customHeight="1">
      <c r="A68" s="1"/>
      <c r="B68" s="3" t="s">
        <v>18</v>
      </c>
      <c r="C68" s="2" t="s">
        <v>19</v>
      </c>
      <c r="D68" s="30">
        <f t="shared" si="0"/>
        <v>1881</v>
      </c>
      <c r="E68" s="31">
        <v>1881</v>
      </c>
    </row>
    <row r="69" spans="1:5" ht="15" customHeight="1">
      <c r="A69" s="13"/>
      <c r="B69" s="10" t="s">
        <v>86</v>
      </c>
      <c r="C69" s="13"/>
      <c r="D69" s="30">
        <f t="shared" si="0"/>
        <v>-1881</v>
      </c>
      <c r="E69" s="30">
        <f>E12-E19</f>
        <v>-1881</v>
      </c>
    </row>
    <row r="70" spans="1:5">
      <c r="C70" s="21"/>
    </row>
    <row r="71" spans="1:5">
      <c r="C71" s="21"/>
    </row>
    <row r="72" spans="1:5">
      <c r="C72" s="21" t="s">
        <v>7</v>
      </c>
    </row>
    <row r="73" spans="1:5">
      <c r="B73" s="62" t="s">
        <v>87</v>
      </c>
      <c r="C73" s="63"/>
    </row>
    <row r="74" spans="1:5" ht="43.5" customHeight="1">
      <c r="B74" s="55" t="s">
        <v>82</v>
      </c>
      <c r="C74" s="64">
        <v>1881</v>
      </c>
    </row>
    <row r="75" spans="1:5" ht="15.75" customHeight="1">
      <c r="B75" s="62" t="s">
        <v>88</v>
      </c>
      <c r="C75" s="64">
        <f>C74</f>
        <v>1881</v>
      </c>
    </row>
  </sheetData>
  <mergeCells count="6">
    <mergeCell ref="A8:E8"/>
    <mergeCell ref="A1:D1"/>
    <mergeCell ref="C3:E3"/>
    <mergeCell ref="A4:E4"/>
    <mergeCell ref="A6:E6"/>
    <mergeCell ref="A7:E7"/>
  </mergeCells>
  <pageMargins left="0.85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2014-09-25T07:28:10Z</cp:lastPrinted>
  <dcterms:created xsi:type="dcterms:W3CDTF">2012-03-09T07:09:29Z</dcterms:created>
  <dcterms:modified xsi:type="dcterms:W3CDTF">2014-09-25T07:28:16Z</dcterms:modified>
</cp:coreProperties>
</file>