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1" i="1"/>
  <c r="E38"/>
  <c r="E37" s="1"/>
  <c r="E36" s="1"/>
  <c r="E35" s="1"/>
  <c r="E34" s="1"/>
  <c r="E33" s="1"/>
  <c r="E32" s="1"/>
  <c r="E31" s="1"/>
  <c r="E30" s="1"/>
  <c r="E29" s="1"/>
  <c r="E28" s="1"/>
  <c r="E27" s="1"/>
  <c r="E26" s="1"/>
  <c r="E39"/>
  <c r="E40"/>
  <c r="C100"/>
  <c r="C110"/>
  <c r="C109" s="1"/>
  <c r="F91"/>
  <c r="G91"/>
  <c r="G90" s="1"/>
  <c r="G89" s="1"/>
  <c r="F90"/>
  <c r="F89"/>
  <c r="E91"/>
  <c r="D92"/>
  <c r="D91" l="1"/>
  <c r="E90"/>
  <c r="D90" s="1"/>
  <c r="E89" l="1"/>
  <c r="D89" l="1"/>
  <c r="G86" l="1"/>
  <c r="G85" s="1"/>
  <c r="G84" s="1"/>
  <c r="G81"/>
  <c r="G80" s="1"/>
  <c r="G79" s="1"/>
  <c r="G76"/>
  <c r="G75" s="1"/>
  <c r="G74" s="1"/>
  <c r="G71"/>
  <c r="G70" s="1"/>
  <c r="G66"/>
  <c r="G65" s="1"/>
  <c r="G64" s="1"/>
  <c r="F86"/>
  <c r="F85" s="1"/>
  <c r="F84" s="1"/>
  <c r="F81"/>
  <c r="F80" s="1"/>
  <c r="F79" s="1"/>
  <c r="F76"/>
  <c r="F75" s="1"/>
  <c r="F74" s="1"/>
  <c r="F71"/>
  <c r="F70" s="1"/>
  <c r="F66"/>
  <c r="E86"/>
  <c r="E81"/>
  <c r="E80" s="1"/>
  <c r="E76"/>
  <c r="E71"/>
  <c r="E66"/>
  <c r="E65" s="1"/>
  <c r="E64" s="1"/>
  <c r="D67"/>
  <c r="D68"/>
  <c r="D72"/>
  <c r="D73"/>
  <c r="D77"/>
  <c r="D78"/>
  <c r="D82"/>
  <c r="D83"/>
  <c r="D87"/>
  <c r="D88"/>
  <c r="D14"/>
  <c r="D17"/>
  <c r="D20"/>
  <c r="D26"/>
  <c r="D29"/>
  <c r="D32"/>
  <c r="D35"/>
  <c r="D38"/>
  <c r="D41"/>
  <c r="D45"/>
  <c r="D48"/>
  <c r="D51"/>
  <c r="D54"/>
  <c r="D57"/>
  <c r="D60"/>
  <c r="D96"/>
  <c r="F13"/>
  <c r="G13"/>
  <c r="E13"/>
  <c r="D13" s="1"/>
  <c r="F16"/>
  <c r="F15" s="1"/>
  <c r="F12" s="1"/>
  <c r="G16"/>
  <c r="E16"/>
  <c r="E15" s="1"/>
  <c r="E19"/>
  <c r="E18" s="1"/>
  <c r="F19"/>
  <c r="F18" s="1"/>
  <c r="D16" l="1"/>
  <c r="D66"/>
  <c r="E63"/>
  <c r="G63"/>
  <c r="D76"/>
  <c r="G62"/>
  <c r="G69"/>
  <c r="G61" s="1"/>
  <c r="D86"/>
  <c r="F69"/>
  <c r="D80"/>
  <c r="D71"/>
  <c r="F65"/>
  <c r="F64" s="1"/>
  <c r="F63"/>
  <c r="E12"/>
  <c r="E85"/>
  <c r="D81"/>
  <c r="E79"/>
  <c r="D79" s="1"/>
  <c r="E75"/>
  <c r="D75" s="1"/>
  <c r="E70"/>
  <c r="G15"/>
  <c r="G59"/>
  <c r="G56"/>
  <c r="G53"/>
  <c r="G50"/>
  <c r="G47"/>
  <c r="G44"/>
  <c r="F59"/>
  <c r="F58" s="1"/>
  <c r="C108" s="1"/>
  <c r="F56"/>
  <c r="F55" s="1"/>
  <c r="C107" s="1"/>
  <c r="F53"/>
  <c r="F52" s="1"/>
  <c r="C106" s="1"/>
  <c r="F50"/>
  <c r="F49" s="1"/>
  <c r="C105" s="1"/>
  <c r="F47"/>
  <c r="F46" s="1"/>
  <c r="C104" s="1"/>
  <c r="F44"/>
  <c r="G40"/>
  <c r="G37"/>
  <c r="G34"/>
  <c r="G31"/>
  <c r="G28"/>
  <c r="G25"/>
  <c r="G24" s="1"/>
  <c r="F40"/>
  <c r="F39" s="1"/>
  <c r="F37"/>
  <c r="F36" s="1"/>
  <c r="F34"/>
  <c r="F33" s="1"/>
  <c r="F31"/>
  <c r="F30" s="1"/>
  <c r="F28"/>
  <c r="F27" s="1"/>
  <c r="F25"/>
  <c r="F24" s="1"/>
  <c r="G19"/>
  <c r="D19" s="1"/>
  <c r="E25"/>
  <c r="E44"/>
  <c r="E43" s="1"/>
  <c r="E42" s="1"/>
  <c r="E95"/>
  <c r="F95"/>
  <c r="F94" s="1"/>
  <c r="F93" s="1"/>
  <c r="G95"/>
  <c r="D70" l="1"/>
  <c r="E62"/>
  <c r="D63"/>
  <c r="F62"/>
  <c r="D64"/>
  <c r="F61"/>
  <c r="D65"/>
  <c r="D15"/>
  <c r="G12"/>
  <c r="D12" s="1"/>
  <c r="G58"/>
  <c r="D58" s="1"/>
  <c r="D59"/>
  <c r="G39"/>
  <c r="D39" s="1"/>
  <c r="D40"/>
  <c r="G55"/>
  <c r="D55" s="1"/>
  <c r="D56"/>
  <c r="G36"/>
  <c r="D36" s="1"/>
  <c r="D37"/>
  <c r="G52"/>
  <c r="D52" s="1"/>
  <c r="D53"/>
  <c r="G33"/>
  <c r="D33" s="1"/>
  <c r="D34"/>
  <c r="G30"/>
  <c r="D30" s="1"/>
  <c r="D31"/>
  <c r="G27"/>
  <c r="D27" s="1"/>
  <c r="D28"/>
  <c r="G46"/>
  <c r="D46" s="1"/>
  <c r="D47"/>
  <c r="F23"/>
  <c r="D50"/>
  <c r="G49"/>
  <c r="D49" s="1"/>
  <c r="G43"/>
  <c r="D44"/>
  <c r="E84"/>
  <c r="D84" s="1"/>
  <c r="D85"/>
  <c r="E74"/>
  <c r="D74" s="1"/>
  <c r="E69"/>
  <c r="E24"/>
  <c r="D25"/>
  <c r="E94"/>
  <c r="D95"/>
  <c r="F43"/>
  <c r="C103" s="1"/>
  <c r="C102" s="1"/>
  <c r="C101" s="1"/>
  <c r="F11"/>
  <c r="G18"/>
  <c r="D18" s="1"/>
  <c r="E11"/>
  <c r="G94"/>
  <c r="F22" l="1"/>
  <c r="F21" s="1"/>
  <c r="D24"/>
  <c r="E23"/>
  <c r="D62"/>
  <c r="G23"/>
  <c r="G42"/>
  <c r="G22" s="1"/>
  <c r="D43"/>
  <c r="E61"/>
  <c r="D69"/>
  <c r="E93"/>
  <c r="D93" s="1"/>
  <c r="D94"/>
  <c r="F42"/>
  <c r="G11"/>
  <c r="D11" s="1"/>
  <c r="G93"/>
  <c r="G21" l="1"/>
  <c r="G97" s="1"/>
  <c r="D61"/>
  <c r="E22"/>
  <c r="E21" s="1"/>
  <c r="E97" s="1"/>
  <c r="D23"/>
  <c r="D42"/>
  <c r="D22" l="1"/>
  <c r="F97"/>
  <c r="D97" s="1"/>
  <c r="D21" l="1"/>
</calcChain>
</file>

<file path=xl/sharedStrings.xml><?xml version="1.0" encoding="utf-8"?>
<sst xmlns="http://schemas.openxmlformats.org/spreadsheetml/2006/main" count="187" uniqueCount="83">
  <si>
    <t>SECTIUNEA DE FUNCTIONARE</t>
  </si>
  <si>
    <t>SECTIUNEA DE DEZVOLTARE</t>
  </si>
  <si>
    <t>CONSILIUL JUDETEAN ARGES</t>
  </si>
  <si>
    <t>ANEXA 1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</si>
  <si>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</si>
  <si>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</si>
  <si>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</si>
  <si>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</si>
  <si>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</si>
  <si>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</si>
  <si>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</si>
  <si>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 xml:space="preserve">TOTAL  VENITURI </t>
  </si>
  <si>
    <t xml:space="preserve">TOTAL CHELTUIELI </t>
  </si>
  <si>
    <t xml:space="preserve">ASISTENTA SOCIALA </t>
  </si>
  <si>
    <t>DEFICIT</t>
  </si>
  <si>
    <t>Finantare din excedentul bugetului local</t>
  </si>
  <si>
    <t>DIRECTIA GENERALA DE ASISTENTA SOCIALA SI PROTECTIA COPILULUI ARGES</t>
  </si>
  <si>
    <t>68.02</t>
  </si>
  <si>
    <t>II</t>
  </si>
  <si>
    <t>III</t>
  </si>
  <si>
    <t>A</t>
  </si>
  <si>
    <t>68.02.06</t>
  </si>
  <si>
    <t xml:space="preserve">SUBVENTII  </t>
  </si>
  <si>
    <t>ANUL 2019</t>
  </si>
  <si>
    <t>I</t>
  </si>
  <si>
    <t>Donatii si sponsorizari</t>
  </si>
  <si>
    <t>37.02.01</t>
  </si>
  <si>
    <t>Cheltuieli de personal</t>
  </si>
  <si>
    <t>SANATATE</t>
  </si>
  <si>
    <t>SPITALUL JUDETEAN DE URGENTA PITESTI</t>
  </si>
  <si>
    <t>Transferuri din bugetele locale pentru finanţarea  cheltuielilor de capital din domeniul sănătăţii</t>
  </si>
  <si>
    <t>51.02.28</t>
  </si>
  <si>
    <t>Alte institutii si actiuni sanitare</t>
  </si>
  <si>
    <t>66.02.50.50</t>
  </si>
  <si>
    <t>Transferuri prentru finanţarea investiţiilor la spitale</t>
  </si>
  <si>
    <t>51.02.12</t>
  </si>
  <si>
    <t>IV</t>
  </si>
  <si>
    <t>Subvenţii de la bugetul de stat către bugetele locale pentru finanţarea aparaturii medicale şi echipamentelor de comunicaţii în urgenţă în sănătate</t>
  </si>
  <si>
    <t>42.02.16.01</t>
  </si>
  <si>
    <t>66.02.06.01</t>
  </si>
  <si>
    <t>B</t>
  </si>
  <si>
    <t>SPITALUL  DE PEDIATRIE PITESTI</t>
  </si>
  <si>
    <t>SPITALUL PSIHIATRIE SF.MARIA VEDEA</t>
  </si>
  <si>
    <t>SPITALUL ORASENESC REGELE CAROL  I COSTESTI</t>
  </si>
  <si>
    <t>SPITALUL DE PNEUMOFTIZIOLOGIE LEORDENI</t>
  </si>
  <si>
    <t xml:space="preserve">SPITALUL DE RECUPERARE BRADET </t>
  </si>
  <si>
    <t>1)</t>
  </si>
  <si>
    <t>2)</t>
  </si>
  <si>
    <t>3)</t>
  </si>
  <si>
    <t>4)</t>
  </si>
  <si>
    <t>5)</t>
  </si>
  <si>
    <t>6)</t>
  </si>
  <si>
    <t xml:space="preserve">SPITALE GENERALE </t>
  </si>
  <si>
    <t>LA BUGETUL LOCAL PE ANUL 2019</t>
  </si>
  <si>
    <t>La Hot. C.J. nr….…./………...2019</t>
  </si>
  <si>
    <t>A.1.</t>
  </si>
  <si>
    <t>A.2.</t>
  </si>
  <si>
    <t>Transferuri voluntare</t>
  </si>
  <si>
    <t>SUBVENTII</t>
  </si>
  <si>
    <t>.00.17</t>
  </si>
  <si>
    <t>Subventii de la bugetul de stat</t>
  </si>
  <si>
    <t>Subventii pt finantarea unitatilor de asistenta medico-sociala</t>
  </si>
  <si>
    <t>42.02.35</t>
  </si>
  <si>
    <t xml:space="preserve">UNITATI DE ASISTENTA MEDICO-SOCIALE </t>
  </si>
  <si>
    <t>66.02.06.03</t>
  </si>
  <si>
    <t>VI Transferuri pt fin UMS</t>
  </si>
  <si>
    <t>51.01.39</t>
  </si>
  <si>
    <t>UNITATEA DE ASISTENTA MEDICO-SOCIALA CALINESTI</t>
  </si>
  <si>
    <t xml:space="preserve">  I.             cheltuieli de personal</t>
  </si>
  <si>
    <t xml:space="preserve"> II.              cheltuieli materiale</t>
  </si>
  <si>
    <t>UNITATEA DE ASISTENTA MEDICO-SOCIALA DEDULESTI</t>
  </si>
  <si>
    <t>UNITATEA DE ASISTENTA MEDICO-SOCIALA  SUICI</t>
  </si>
  <si>
    <t xml:space="preserve">UNITATEA DE ASISTENTA MEDICO-SOCIALA RUCAR </t>
  </si>
  <si>
    <t>UNITATEA DE ASISTENTA MEDICO-SOCIALA  DOMNESTI</t>
  </si>
  <si>
    <t>A.3</t>
  </si>
  <si>
    <t>C</t>
  </si>
  <si>
    <t xml:space="preserve">CULTURA </t>
  </si>
  <si>
    <t>TEATRUL "AL. DAVILA" PITESTI</t>
  </si>
  <si>
    <t>67.02.03.04</t>
  </si>
  <si>
    <t>Alte transferuri  de capital catre institutii publice</t>
  </si>
  <si>
    <t>51.02.29</t>
  </si>
  <si>
    <t xml:space="preserve">Transferuri pentru finantarea investitiilor - Cofinantare aparatura medicala </t>
  </si>
  <si>
    <t>Transferuri de capital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</si>
</sst>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10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9" fillId="0" borderId="0" xfId="0" applyFont="1"/>
    <xf numFmtId="0" fontId="8" fillId="0" borderId="0" xfId="0" applyFont="1" applyBorder="1"/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2" fontId="8" fillId="0" borderId="0" xfId="0" applyNumberFormat="1" applyFont="1" applyBorder="1"/>
    <xf numFmtId="2" fontId="1" fillId="2" borderId="0" xfId="0" applyNumberFormat="1" applyFont="1" applyFill="1" applyBorder="1"/>
    <xf numFmtId="0" fontId="0" fillId="0" borderId="1" xfId="0" applyBorder="1"/>
    <xf numFmtId="0" fontId="0" fillId="2" borderId="0" xfId="0" applyFill="1"/>
    <xf numFmtId="0" fontId="16" fillId="5" borderId="1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2" fontId="15" fillId="3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2" fontId="11" fillId="5" borderId="1" xfId="0" applyNumberFormat="1" applyFont="1" applyFill="1" applyBorder="1"/>
    <xf numFmtId="2" fontId="11" fillId="2" borderId="1" xfId="0" applyNumberFormat="1" applyFont="1" applyFill="1" applyBorder="1"/>
    <xf numFmtId="2" fontId="15" fillId="2" borderId="1" xfId="0" applyNumberFormat="1" applyFont="1" applyFill="1" applyBorder="1" applyAlignment="1">
      <alignment horizontal="center"/>
    </xf>
    <xf numFmtId="2" fontId="11" fillId="4" borderId="1" xfId="0" applyNumberFormat="1" applyFont="1" applyFill="1" applyBorder="1"/>
    <xf numFmtId="0" fontId="11" fillId="0" borderId="1" xfId="0" applyFont="1" applyFill="1" applyBorder="1"/>
    <xf numFmtId="2" fontId="15" fillId="0" borderId="1" xfId="0" applyNumberFormat="1" applyFont="1" applyFill="1" applyBorder="1"/>
    <xf numFmtId="0" fontId="16" fillId="5" borderId="1" xfId="0" applyFont="1" applyFill="1" applyBorder="1" applyAlignment="1">
      <alignment horizontal="center"/>
    </xf>
    <xf numFmtId="2" fontId="11" fillId="3" borderId="1" xfId="0" applyNumberFormat="1" applyFont="1" applyFill="1" applyBorder="1" applyAlignment="1">
      <alignment horizontal="right"/>
    </xf>
    <xf numFmtId="2" fontId="15" fillId="0" borderId="1" xfId="0" applyNumberFormat="1" applyFont="1" applyFill="1" applyBorder="1" applyAlignment="1"/>
    <xf numFmtId="2" fontId="15" fillId="0" borderId="1" xfId="0" applyNumberFormat="1" applyFont="1" applyFill="1" applyBorder="1" applyAlignment="1">
      <alignment horizontal="center"/>
    </xf>
    <xf numFmtId="0" fontId="11" fillId="5" borderId="1" xfId="0" applyFont="1" applyFill="1" applyBorder="1"/>
    <xf numFmtId="2" fontId="15" fillId="5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15" fillId="6" borderId="1" xfId="0" applyFont="1" applyFill="1" applyBorder="1" applyAlignment="1">
      <alignment wrapText="1"/>
    </xf>
    <xf numFmtId="0" fontId="15" fillId="6" borderId="1" xfId="2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wrapText="1"/>
    </xf>
    <xf numFmtId="2" fontId="11" fillId="3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left" vertical="center" wrapText="1"/>
    </xf>
    <xf numFmtId="49" fontId="11" fillId="4" borderId="1" xfId="1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/>
    </xf>
    <xf numFmtId="0" fontId="15" fillId="0" borderId="1" xfId="0" applyFont="1" applyFill="1" applyBorder="1"/>
    <xf numFmtId="2" fontId="11" fillId="4" borderId="1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wrapText="1"/>
    </xf>
    <xf numFmtId="1" fontId="15" fillId="0" borderId="1" xfId="0" applyNumberFormat="1" applyFont="1" applyFill="1" applyBorder="1" applyAlignment="1">
      <alignment horizontal="center"/>
    </xf>
    <xf numFmtId="2" fontId="18" fillId="0" borderId="1" xfId="0" applyNumberFormat="1" applyFont="1" applyFill="1" applyBorder="1" applyAlignment="1">
      <alignment wrapText="1"/>
    </xf>
    <xf numFmtId="2" fontId="11" fillId="0" borderId="1" xfId="0" applyNumberFormat="1" applyFont="1" applyFill="1" applyBorder="1" applyAlignment="1">
      <alignment wrapText="1"/>
    </xf>
    <xf numFmtId="0" fontId="15" fillId="6" borderId="1" xfId="1" applyFont="1" applyFill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15" fillId="6" borderId="1" xfId="1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center"/>
    </xf>
    <xf numFmtId="49" fontId="12" fillId="4" borderId="1" xfId="1" applyNumberFormat="1" applyFont="1" applyFill="1" applyBorder="1" applyAlignment="1">
      <alignment horizontal="left" vertical="center" wrapText="1"/>
    </xf>
    <xf numFmtId="0" fontId="12" fillId="5" borderId="1" xfId="0" applyFont="1" applyFill="1" applyBorder="1" applyAlignment="1"/>
    <xf numFmtId="0" fontId="15" fillId="5" borderId="1" xfId="2" applyFont="1" applyFill="1" applyBorder="1" applyAlignment="1">
      <alignment horizontal="center"/>
    </xf>
    <xf numFmtId="49" fontId="11" fillId="5" borderId="1" xfId="1" applyNumberFormat="1" applyFont="1" applyFill="1" applyBorder="1" applyAlignment="1">
      <alignment horizontal="left" vertical="center" wrapText="1"/>
    </xf>
    <xf numFmtId="4" fontId="0" fillId="0" borderId="1" xfId="0" applyNumberFormat="1" applyBorder="1"/>
    <xf numFmtId="4" fontId="11" fillId="3" borderId="1" xfId="0" applyNumberFormat="1" applyFont="1" applyFill="1" applyBorder="1"/>
    <xf numFmtId="4" fontId="15" fillId="3" borderId="1" xfId="0" applyNumberFormat="1" applyFont="1" applyFill="1" applyBorder="1"/>
    <xf numFmtId="4" fontId="15" fillId="2" borderId="1" xfId="0" applyNumberFormat="1" applyFont="1" applyFill="1" applyBorder="1"/>
    <xf numFmtId="4" fontId="11" fillId="5" borderId="1" xfId="0" applyNumberFormat="1" applyFont="1" applyFill="1" applyBorder="1"/>
    <xf numFmtId="4" fontId="11" fillId="2" borderId="1" xfId="0" applyNumberFormat="1" applyFont="1" applyFill="1" applyBorder="1"/>
    <xf numFmtId="4" fontId="11" fillId="4" borderId="1" xfId="0" applyNumberFormat="1" applyFont="1" applyFill="1" applyBorder="1"/>
    <xf numFmtId="4" fontId="15" fillId="5" borderId="1" xfId="0" applyNumberFormat="1" applyFont="1" applyFill="1" applyBorder="1"/>
    <xf numFmtId="4" fontId="16" fillId="5" borderId="1" xfId="0" applyNumberFormat="1" applyFont="1" applyFill="1" applyBorder="1"/>
    <xf numFmtId="0" fontId="19" fillId="4" borderId="1" xfId="0" applyFont="1" applyFill="1" applyBorder="1" applyAlignment="1">
      <alignment wrapText="1"/>
    </xf>
    <xf numFmtId="0" fontId="18" fillId="4" borderId="4" xfId="0" applyFont="1" applyFill="1" applyBorder="1"/>
    <xf numFmtId="0" fontId="19" fillId="4" borderId="5" xfId="0" applyFont="1" applyFill="1" applyBorder="1" applyAlignment="1">
      <alignment horizontal="center"/>
    </xf>
    <xf numFmtId="4" fontId="19" fillId="4" borderId="1" xfId="0" applyNumberFormat="1" applyFont="1" applyFill="1" applyBorder="1" applyAlignment="1">
      <alignment horizontal="right"/>
    </xf>
    <xf numFmtId="0" fontId="19" fillId="0" borderId="1" xfId="0" applyFont="1" applyFill="1" applyBorder="1" applyAlignment="1">
      <alignment wrapText="1"/>
    </xf>
    <xf numFmtId="0" fontId="19" fillId="0" borderId="4" xfId="0" applyFont="1" applyFill="1" applyBorder="1"/>
    <xf numFmtId="0" fontId="19" fillId="0" borderId="5" xfId="0" applyFont="1" applyFill="1" applyBorder="1" applyAlignment="1">
      <alignment horizontal="center"/>
    </xf>
    <xf numFmtId="0" fontId="11" fillId="0" borderId="4" xfId="0" applyFont="1" applyFill="1" applyBorder="1" applyAlignment="1">
      <alignment wrapText="1"/>
    </xf>
    <xf numFmtId="0" fontId="15" fillId="0" borderId="5" xfId="0" applyFont="1" applyFill="1" applyBorder="1" applyAlignment="1">
      <alignment horizontal="center"/>
    </xf>
    <xf numFmtId="0" fontId="11" fillId="0" borderId="6" xfId="0" applyFont="1" applyFill="1" applyBorder="1"/>
    <xf numFmtId="0" fontId="15" fillId="0" borderId="4" xfId="0" applyFont="1" applyFill="1" applyBorder="1"/>
    <xf numFmtId="0" fontId="11" fillId="2" borderId="4" xfId="0" applyFont="1" applyFill="1" applyBorder="1" applyAlignment="1">
      <alignment wrapText="1"/>
    </xf>
    <xf numFmtId="0" fontId="15" fillId="0" borderId="6" xfId="0" applyFont="1" applyFill="1" applyBorder="1"/>
    <xf numFmtId="2" fontId="11" fillId="3" borderId="1" xfId="0" applyNumberFormat="1" applyFont="1" applyFill="1" applyBorder="1"/>
    <xf numFmtId="0" fontId="11" fillId="3" borderId="4" xfId="0" applyFont="1" applyFill="1" applyBorder="1" applyAlignment="1">
      <alignment wrapText="1"/>
    </xf>
    <xf numFmtId="0" fontId="15" fillId="3" borderId="5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/>
    </xf>
    <xf numFmtId="0" fontId="18" fillId="2" borderId="4" xfId="0" applyFont="1" applyFill="1" applyBorder="1"/>
    <xf numFmtId="0" fontId="20" fillId="0" borderId="5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9" fillId="0" borderId="4" xfId="0" applyFont="1" applyFill="1" applyBorder="1" applyAlignment="1">
      <alignment wrapText="1"/>
    </xf>
    <xf numFmtId="0" fontId="18" fillId="2" borderId="1" xfId="0" applyFont="1" applyFill="1" applyBorder="1"/>
    <xf numFmtId="0" fontId="0" fillId="0" borderId="1" xfId="0" applyBorder="1" applyAlignment="1">
      <alignment wrapText="1"/>
    </xf>
    <xf numFmtId="2" fontId="13" fillId="0" borderId="1" xfId="0" applyNumberFormat="1" applyFont="1" applyBorder="1"/>
    <xf numFmtId="2" fontId="17" fillId="0" borderId="1" xfId="0" applyNumberFormat="1" applyFont="1" applyBorder="1"/>
    <xf numFmtId="2" fontId="0" fillId="0" borderId="1" xfId="0" applyNumberFormat="1" applyBorder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1"/>
  <sheetViews>
    <sheetView tabSelected="1" topLeftCell="A31" workbookViewId="0">
      <selection activeCell="M51" sqref="M51"/>
    </sheetView>
  </sheetViews>
  <sheetFormatPr defaultRowHeight="15"/>
  <cols>
    <col min="1" max="1" width="4.85546875" customWidth="1"/>
    <col min="2" max="2" width="39.5703125" customWidth="1"/>
    <col min="3" max="3" width="9.5703125" customWidth="1"/>
    <col min="4" max="4" width="10" customWidth="1"/>
    <col min="5" max="5" width="7.5703125" customWidth="1"/>
    <col min="6" max="6" width="7.7109375" customWidth="1"/>
    <col min="7" max="7" width="8" customWidth="1"/>
  </cols>
  <sheetData>
    <row r="1" spans="1:7" ht="15.75">
      <c r="A1" s="1"/>
      <c r="B1" s="1" t="s">
        <v>2</v>
      </c>
      <c r="C1" s="2"/>
      <c r="D1" s="3"/>
      <c r="E1" s="1" t="s">
        <v>3</v>
      </c>
    </row>
    <row r="2" spans="1:7" ht="18">
      <c r="A2" s="4"/>
      <c r="B2" s="105"/>
      <c r="C2" s="105"/>
      <c r="D2" s="5" t="s">
        <v>54</v>
      </c>
      <c r="E2" s="5"/>
    </row>
    <row r="3" spans="1:7" ht="18">
      <c r="A3" s="4"/>
      <c r="B3" s="6"/>
      <c r="C3" s="7"/>
      <c r="D3" s="8"/>
      <c r="E3" s="5"/>
    </row>
    <row r="4" spans="1:7" ht="18">
      <c r="A4" s="4"/>
      <c r="B4" s="6"/>
      <c r="C4" s="7"/>
      <c r="D4" s="9"/>
      <c r="E4" s="5"/>
    </row>
    <row r="5" spans="1:7" ht="18">
      <c r="A5" s="106" t="s">
        <v>4</v>
      </c>
      <c r="B5" s="106"/>
      <c r="C5" s="106"/>
      <c r="D5" s="106"/>
      <c r="E5" s="106"/>
    </row>
    <row r="6" spans="1:7" ht="15.75">
      <c r="A6" s="107" t="s">
        <v>53</v>
      </c>
      <c r="B6" s="107"/>
      <c r="C6" s="107"/>
      <c r="D6" s="107"/>
      <c r="E6" s="107"/>
    </row>
    <row r="7" spans="1:7" ht="15.75">
      <c r="A7" s="10"/>
      <c r="B7" s="108"/>
      <c r="C7" s="108"/>
      <c r="D7" s="108"/>
      <c r="E7" s="108"/>
    </row>
    <row r="8" spans="1:7">
      <c r="A8" s="10"/>
      <c r="B8" s="11"/>
      <c r="C8" s="12"/>
      <c r="D8" s="8" t="s">
        <v>5</v>
      </c>
      <c r="E8" s="5"/>
    </row>
    <row r="9" spans="1:7" ht="23.25" customHeight="1">
      <c r="A9" s="103" t="s">
        <v>6</v>
      </c>
      <c r="B9" s="13" t="s">
        <v>7</v>
      </c>
      <c r="C9" s="13" t="s">
        <v>8</v>
      </c>
      <c r="D9" s="58" t="s">
        <v>9</v>
      </c>
      <c r="E9" s="59" t="s">
        <v>10</v>
      </c>
      <c r="F9" s="59" t="s">
        <v>10</v>
      </c>
      <c r="G9" s="59" t="s">
        <v>10</v>
      </c>
    </row>
    <row r="10" spans="1:7">
      <c r="A10" s="104"/>
      <c r="B10" s="14"/>
      <c r="C10" s="14"/>
      <c r="D10" s="60" t="s">
        <v>23</v>
      </c>
      <c r="E10" s="59" t="s">
        <v>18</v>
      </c>
      <c r="F10" s="59" t="s">
        <v>19</v>
      </c>
      <c r="G10" s="59" t="s">
        <v>36</v>
      </c>
    </row>
    <row r="11" spans="1:7">
      <c r="A11" s="24"/>
      <c r="B11" s="24" t="s">
        <v>11</v>
      </c>
      <c r="C11" s="36"/>
      <c r="D11" s="69">
        <f>G11+F11+E11</f>
        <v>5544.44</v>
      </c>
      <c r="E11" s="69">
        <f>E12+E18</f>
        <v>86</v>
      </c>
      <c r="F11" s="69">
        <f>F12+F18</f>
        <v>8.44</v>
      </c>
      <c r="G11" s="69">
        <f>G12+G18</f>
        <v>5450</v>
      </c>
    </row>
    <row r="12" spans="1:7">
      <c r="A12" s="24" t="s">
        <v>24</v>
      </c>
      <c r="B12" s="25" t="s">
        <v>0</v>
      </c>
      <c r="C12" s="26"/>
      <c r="D12" s="69">
        <f t="shared" ref="D12:D97" si="0">G12+F12+E12</f>
        <v>8.4399999999999977</v>
      </c>
      <c r="E12" s="70">
        <f>E13+E15</f>
        <v>86</v>
      </c>
      <c r="F12" s="70">
        <f t="shared" ref="F12:G12" si="1">F13+F15</f>
        <v>8.44</v>
      </c>
      <c r="G12" s="70">
        <f t="shared" si="1"/>
        <v>-86</v>
      </c>
    </row>
    <row r="13" spans="1:7">
      <c r="A13" s="77"/>
      <c r="B13" s="78" t="s">
        <v>57</v>
      </c>
      <c r="C13" s="79">
        <v>37.020000000000003</v>
      </c>
      <c r="D13" s="69">
        <f t="shared" si="0"/>
        <v>8.44</v>
      </c>
      <c r="E13" s="80">
        <f>E14</f>
        <v>0</v>
      </c>
      <c r="F13" s="80">
        <f t="shared" ref="F13:G13" si="2">F14</f>
        <v>8.44</v>
      </c>
      <c r="G13" s="80">
        <f t="shared" si="2"/>
        <v>0</v>
      </c>
    </row>
    <row r="14" spans="1:7">
      <c r="A14" s="27"/>
      <c r="B14" s="37" t="s">
        <v>25</v>
      </c>
      <c r="C14" s="38" t="s">
        <v>26</v>
      </c>
      <c r="D14" s="69">
        <f t="shared" si="0"/>
        <v>8.44</v>
      </c>
      <c r="E14" s="71"/>
      <c r="F14" s="71">
        <v>8.44</v>
      </c>
      <c r="G14" s="71">
        <v>0</v>
      </c>
    </row>
    <row r="15" spans="1:7">
      <c r="A15" s="77"/>
      <c r="B15" s="78" t="s">
        <v>58</v>
      </c>
      <c r="C15" s="79" t="s">
        <v>59</v>
      </c>
      <c r="D15" s="69">
        <f t="shared" si="0"/>
        <v>0</v>
      </c>
      <c r="E15" s="71">
        <f>E16</f>
        <v>86</v>
      </c>
      <c r="F15" s="71">
        <f t="shared" ref="F15:G16" si="3">F16</f>
        <v>0</v>
      </c>
      <c r="G15" s="71">
        <f t="shared" si="3"/>
        <v>-86</v>
      </c>
    </row>
    <row r="16" spans="1:7">
      <c r="A16" s="81"/>
      <c r="B16" s="82" t="s">
        <v>60</v>
      </c>
      <c r="C16" s="83">
        <v>42.02</v>
      </c>
      <c r="D16" s="69">
        <f t="shared" si="0"/>
        <v>0</v>
      </c>
      <c r="E16" s="71">
        <f>E17</f>
        <v>86</v>
      </c>
      <c r="F16" s="71">
        <f t="shared" si="3"/>
        <v>0</v>
      </c>
      <c r="G16" s="71">
        <f t="shared" si="3"/>
        <v>-86</v>
      </c>
    </row>
    <row r="17" spans="1:8" ht="30">
      <c r="A17" s="81"/>
      <c r="B17" s="81" t="s">
        <v>61</v>
      </c>
      <c r="C17" s="83" t="s">
        <v>62</v>
      </c>
      <c r="D17" s="69">
        <f t="shared" si="0"/>
        <v>0</v>
      </c>
      <c r="E17" s="68">
        <v>86</v>
      </c>
      <c r="F17" s="68">
        <v>0</v>
      </c>
      <c r="G17" s="68">
        <v>-86</v>
      </c>
    </row>
    <row r="18" spans="1:8">
      <c r="A18" s="28" t="s">
        <v>18</v>
      </c>
      <c r="B18" s="39" t="s">
        <v>1</v>
      </c>
      <c r="C18" s="40"/>
      <c r="D18" s="69">
        <f t="shared" si="0"/>
        <v>5536</v>
      </c>
      <c r="E18" s="72">
        <f t="shared" ref="E18:F18" si="4">E19</f>
        <v>0</v>
      </c>
      <c r="F18" s="72">
        <f t="shared" si="4"/>
        <v>0</v>
      </c>
      <c r="G18" s="72">
        <f>G19</f>
        <v>5536</v>
      </c>
      <c r="H18" s="22"/>
    </row>
    <row r="19" spans="1:8">
      <c r="A19" s="27"/>
      <c r="B19" s="41" t="s">
        <v>22</v>
      </c>
      <c r="C19" s="31">
        <v>42.02</v>
      </c>
      <c r="D19" s="69">
        <f t="shared" si="0"/>
        <v>5536</v>
      </c>
      <c r="E19" s="73">
        <f t="shared" ref="E19:F19" si="5">E20</f>
        <v>0</v>
      </c>
      <c r="F19" s="73">
        <f t="shared" si="5"/>
        <v>0</v>
      </c>
      <c r="G19" s="73">
        <f>G20</f>
        <v>5536</v>
      </c>
      <c r="H19" s="22"/>
    </row>
    <row r="20" spans="1:8" ht="39.75" customHeight="1">
      <c r="A20" s="27"/>
      <c r="B20" s="42" t="s">
        <v>37</v>
      </c>
      <c r="C20" s="43" t="s">
        <v>38</v>
      </c>
      <c r="D20" s="69">
        <f t="shared" si="0"/>
        <v>5536</v>
      </c>
      <c r="E20" s="73">
        <v>0</v>
      </c>
      <c r="F20" s="73">
        <v>0</v>
      </c>
      <c r="G20" s="73">
        <v>5536</v>
      </c>
      <c r="H20" s="22"/>
    </row>
    <row r="21" spans="1:8">
      <c r="A21" s="24"/>
      <c r="B21" s="44" t="s">
        <v>12</v>
      </c>
      <c r="C21" s="45"/>
      <c r="D21" s="69">
        <f t="shared" si="0"/>
        <v>6378.4400000000005</v>
      </c>
      <c r="E21" s="69">
        <f>E22+E93+E89</f>
        <v>86</v>
      </c>
      <c r="F21" s="69">
        <f t="shared" ref="F21:G21" si="6">F22+F93+F89</f>
        <v>842.44</v>
      </c>
      <c r="G21" s="69">
        <f t="shared" si="6"/>
        <v>5450</v>
      </c>
    </row>
    <row r="22" spans="1:8">
      <c r="A22" s="32" t="s">
        <v>20</v>
      </c>
      <c r="B22" s="48" t="s">
        <v>28</v>
      </c>
      <c r="C22" s="49"/>
      <c r="D22" s="69">
        <f t="shared" si="0"/>
        <v>6189</v>
      </c>
      <c r="E22" s="74">
        <f>E23+E42+E61</f>
        <v>86</v>
      </c>
      <c r="F22" s="74">
        <f t="shared" ref="F22:G22" si="7">F23+F42+F61</f>
        <v>653</v>
      </c>
      <c r="G22" s="74">
        <f t="shared" si="7"/>
        <v>5450</v>
      </c>
    </row>
    <row r="23" spans="1:8">
      <c r="A23" s="29" t="s">
        <v>55</v>
      </c>
      <c r="B23" s="67" t="s">
        <v>52</v>
      </c>
      <c r="C23" s="46" t="s">
        <v>39</v>
      </c>
      <c r="D23" s="69">
        <f t="shared" si="0"/>
        <v>5536</v>
      </c>
      <c r="E23" s="72">
        <f>E24+E27+E30+E33+E39+E36</f>
        <v>0</v>
      </c>
      <c r="F23" s="72">
        <f>F24+F27+F30+F33+F39+F36</f>
        <v>0</v>
      </c>
      <c r="G23" s="72">
        <f>G24+G27+G30+G33+G39+G36</f>
        <v>5536</v>
      </c>
    </row>
    <row r="24" spans="1:8" ht="20.25" customHeight="1">
      <c r="A24" s="30" t="s">
        <v>46</v>
      </c>
      <c r="B24" s="55" t="s">
        <v>29</v>
      </c>
      <c r="C24" s="46" t="s">
        <v>39</v>
      </c>
      <c r="D24" s="69">
        <f t="shared" si="0"/>
        <v>2794</v>
      </c>
      <c r="E24" s="71">
        <f t="shared" ref="E24:G39" si="8">E25</f>
        <v>0</v>
      </c>
      <c r="F24" s="71">
        <f t="shared" si="8"/>
        <v>0</v>
      </c>
      <c r="G24" s="71">
        <f t="shared" si="8"/>
        <v>2794</v>
      </c>
    </row>
    <row r="25" spans="1:8">
      <c r="A25" s="30"/>
      <c r="B25" s="50" t="s">
        <v>1</v>
      </c>
      <c r="C25" s="46"/>
      <c r="D25" s="69">
        <f t="shared" si="0"/>
        <v>2794</v>
      </c>
      <c r="E25" s="71">
        <f t="shared" si="8"/>
        <v>0</v>
      </c>
      <c r="F25" s="71">
        <f t="shared" si="8"/>
        <v>0</v>
      </c>
      <c r="G25" s="71">
        <f t="shared" si="8"/>
        <v>2794</v>
      </c>
    </row>
    <row r="26" spans="1:8" ht="27" customHeight="1">
      <c r="A26" s="30"/>
      <c r="B26" s="56" t="s">
        <v>30</v>
      </c>
      <c r="C26" s="61" t="s">
        <v>31</v>
      </c>
      <c r="D26" s="69">
        <f t="shared" si="0"/>
        <v>2794</v>
      </c>
      <c r="E26" s="71">
        <f t="shared" si="8"/>
        <v>0</v>
      </c>
      <c r="F26" s="73">
        <v>0</v>
      </c>
      <c r="G26" s="73">
        <v>2794</v>
      </c>
    </row>
    <row r="27" spans="1:8">
      <c r="A27" s="30" t="s">
        <v>47</v>
      </c>
      <c r="B27" s="55" t="s">
        <v>41</v>
      </c>
      <c r="C27" s="46" t="s">
        <v>39</v>
      </c>
      <c r="D27" s="69">
        <f t="shared" si="0"/>
        <v>957</v>
      </c>
      <c r="E27" s="71">
        <f t="shared" si="8"/>
        <v>0</v>
      </c>
      <c r="F27" s="73">
        <f>F28</f>
        <v>0</v>
      </c>
      <c r="G27" s="73">
        <f>G28</f>
        <v>957</v>
      </c>
    </row>
    <row r="28" spans="1:8">
      <c r="A28" s="30"/>
      <c r="B28" s="50" t="s">
        <v>1</v>
      </c>
      <c r="C28" s="46"/>
      <c r="D28" s="69">
        <f t="shared" si="0"/>
        <v>957</v>
      </c>
      <c r="E28" s="71">
        <f t="shared" si="8"/>
        <v>0</v>
      </c>
      <c r="F28" s="73">
        <f>F29</f>
        <v>0</v>
      </c>
      <c r="G28" s="73">
        <f>G29</f>
        <v>957</v>
      </c>
    </row>
    <row r="29" spans="1:8" ht="28.5" customHeight="1">
      <c r="A29" s="30"/>
      <c r="B29" s="56" t="s">
        <v>30</v>
      </c>
      <c r="C29" s="61" t="s">
        <v>31</v>
      </c>
      <c r="D29" s="69">
        <f t="shared" si="0"/>
        <v>957</v>
      </c>
      <c r="E29" s="71">
        <f t="shared" si="8"/>
        <v>0</v>
      </c>
      <c r="F29" s="73"/>
      <c r="G29" s="73">
        <v>957</v>
      </c>
    </row>
    <row r="30" spans="1:8" ht="19.5" customHeight="1">
      <c r="A30" s="30" t="s">
        <v>48</v>
      </c>
      <c r="B30" s="55" t="s">
        <v>42</v>
      </c>
      <c r="C30" s="46" t="s">
        <v>39</v>
      </c>
      <c r="D30" s="69">
        <f t="shared" si="0"/>
        <v>167</v>
      </c>
      <c r="E30" s="71">
        <f t="shared" si="8"/>
        <v>0</v>
      </c>
      <c r="F30" s="73">
        <f>F31</f>
        <v>0</v>
      </c>
      <c r="G30" s="73">
        <f>G31</f>
        <v>167</v>
      </c>
    </row>
    <row r="31" spans="1:8">
      <c r="A31" s="30"/>
      <c r="B31" s="50" t="s">
        <v>1</v>
      </c>
      <c r="C31" s="46"/>
      <c r="D31" s="69">
        <f t="shared" si="0"/>
        <v>167</v>
      </c>
      <c r="E31" s="71">
        <f t="shared" si="8"/>
        <v>0</v>
      </c>
      <c r="F31" s="73">
        <f>F32</f>
        <v>0</v>
      </c>
      <c r="G31" s="73">
        <f>G32</f>
        <v>167</v>
      </c>
    </row>
    <row r="32" spans="1:8" ht="24.75" customHeight="1">
      <c r="A32" s="30"/>
      <c r="B32" s="56" t="s">
        <v>30</v>
      </c>
      <c r="C32" s="61" t="s">
        <v>31</v>
      </c>
      <c r="D32" s="69">
        <f t="shared" si="0"/>
        <v>167</v>
      </c>
      <c r="E32" s="71">
        <f t="shared" si="8"/>
        <v>0</v>
      </c>
      <c r="F32" s="73">
        <v>0</v>
      </c>
      <c r="G32" s="73">
        <v>167</v>
      </c>
    </row>
    <row r="33" spans="1:7" ht="26.25">
      <c r="A33" s="30" t="s">
        <v>49</v>
      </c>
      <c r="B33" s="55" t="s">
        <v>43</v>
      </c>
      <c r="C33" s="46" t="s">
        <v>39</v>
      </c>
      <c r="D33" s="69">
        <f t="shared" si="0"/>
        <v>1317</v>
      </c>
      <c r="E33" s="71">
        <f t="shared" si="8"/>
        <v>0</v>
      </c>
      <c r="F33" s="73">
        <f>F34</f>
        <v>0</v>
      </c>
      <c r="G33" s="73">
        <f>G34</f>
        <v>1317</v>
      </c>
    </row>
    <row r="34" spans="1:7">
      <c r="A34" s="30"/>
      <c r="B34" s="50" t="s">
        <v>1</v>
      </c>
      <c r="C34" s="46"/>
      <c r="D34" s="69">
        <f t="shared" si="0"/>
        <v>1317</v>
      </c>
      <c r="E34" s="71">
        <f t="shared" si="8"/>
        <v>0</v>
      </c>
      <c r="F34" s="73">
        <f>F35</f>
        <v>0</v>
      </c>
      <c r="G34" s="73">
        <f>G35</f>
        <v>1317</v>
      </c>
    </row>
    <row r="35" spans="1:7" ht="29.25" customHeight="1">
      <c r="A35" s="30"/>
      <c r="B35" s="56" t="s">
        <v>30</v>
      </c>
      <c r="C35" s="61" t="s">
        <v>31</v>
      </c>
      <c r="D35" s="69">
        <f t="shared" si="0"/>
        <v>1317</v>
      </c>
      <c r="E35" s="71">
        <f t="shared" si="8"/>
        <v>0</v>
      </c>
      <c r="F35" s="73">
        <v>0</v>
      </c>
      <c r="G35" s="73">
        <v>1317</v>
      </c>
    </row>
    <row r="36" spans="1:7" ht="26.25">
      <c r="A36" s="30" t="s">
        <v>50</v>
      </c>
      <c r="B36" s="55" t="s">
        <v>44</v>
      </c>
      <c r="C36" s="46" t="s">
        <v>39</v>
      </c>
      <c r="D36" s="69">
        <f t="shared" si="0"/>
        <v>200</v>
      </c>
      <c r="E36" s="71">
        <f t="shared" si="8"/>
        <v>0</v>
      </c>
      <c r="F36" s="73">
        <f>F37</f>
        <v>0</v>
      </c>
      <c r="G36" s="73">
        <f>G37</f>
        <v>200</v>
      </c>
    </row>
    <row r="37" spans="1:7">
      <c r="A37" s="30"/>
      <c r="B37" s="50" t="s">
        <v>1</v>
      </c>
      <c r="C37" s="46"/>
      <c r="D37" s="69">
        <f t="shared" si="0"/>
        <v>200</v>
      </c>
      <c r="E37" s="71">
        <f t="shared" si="8"/>
        <v>0</v>
      </c>
      <c r="F37" s="73">
        <f>F38</f>
        <v>0</v>
      </c>
      <c r="G37" s="73">
        <f>G38</f>
        <v>200</v>
      </c>
    </row>
    <row r="38" spans="1:7" ht="23.25" customHeight="1">
      <c r="A38" s="30"/>
      <c r="B38" s="56" t="s">
        <v>30</v>
      </c>
      <c r="C38" s="61" t="s">
        <v>31</v>
      </c>
      <c r="D38" s="69">
        <f t="shared" si="0"/>
        <v>200</v>
      </c>
      <c r="E38" s="71">
        <f t="shared" si="8"/>
        <v>0</v>
      </c>
      <c r="F38" s="73">
        <v>0</v>
      </c>
      <c r="G38" s="73">
        <v>200</v>
      </c>
    </row>
    <row r="39" spans="1:7" ht="23.25" customHeight="1">
      <c r="A39" s="30" t="s">
        <v>51</v>
      </c>
      <c r="B39" s="55" t="s">
        <v>45</v>
      </c>
      <c r="C39" s="46" t="s">
        <v>39</v>
      </c>
      <c r="D39" s="69">
        <f t="shared" si="0"/>
        <v>101</v>
      </c>
      <c r="E39" s="71">
        <f t="shared" si="8"/>
        <v>0</v>
      </c>
      <c r="F39" s="73">
        <f>F40</f>
        <v>0</v>
      </c>
      <c r="G39" s="73">
        <f>G40</f>
        <v>101</v>
      </c>
    </row>
    <row r="40" spans="1:7">
      <c r="A40" s="30"/>
      <c r="B40" s="50" t="s">
        <v>1</v>
      </c>
      <c r="C40" s="46"/>
      <c r="D40" s="69">
        <f t="shared" si="0"/>
        <v>101</v>
      </c>
      <c r="E40" s="71">
        <f t="shared" ref="E40:E41" si="9">E41</f>
        <v>0</v>
      </c>
      <c r="F40" s="73">
        <f>F41</f>
        <v>0</v>
      </c>
      <c r="G40" s="73">
        <f>G41</f>
        <v>101</v>
      </c>
    </row>
    <row r="41" spans="1:7" ht="29.25" customHeight="1">
      <c r="A41" s="30"/>
      <c r="B41" s="56" t="s">
        <v>30</v>
      </c>
      <c r="C41" s="61" t="s">
        <v>31</v>
      </c>
      <c r="D41" s="69">
        <f t="shared" si="0"/>
        <v>101</v>
      </c>
      <c r="E41" s="71">
        <f t="shared" si="9"/>
        <v>0</v>
      </c>
      <c r="F41" s="71">
        <v>0</v>
      </c>
      <c r="G41" s="73">
        <v>101</v>
      </c>
    </row>
    <row r="42" spans="1:7" ht="15.75">
      <c r="A42" s="29" t="s">
        <v>56</v>
      </c>
      <c r="B42" s="65" t="s">
        <v>32</v>
      </c>
      <c r="C42" s="66" t="s">
        <v>33</v>
      </c>
      <c r="D42" s="69">
        <f t="shared" si="0"/>
        <v>653</v>
      </c>
      <c r="E42" s="75">
        <f>E43</f>
        <v>0</v>
      </c>
      <c r="F42" s="75">
        <f>F43+F46+F52+F55+F58+F49</f>
        <v>653</v>
      </c>
      <c r="G42" s="75">
        <f>G43+G46+G52+G55+G58+G49</f>
        <v>0</v>
      </c>
    </row>
    <row r="43" spans="1:7">
      <c r="A43" s="30" t="s">
        <v>46</v>
      </c>
      <c r="B43" s="55" t="s">
        <v>29</v>
      </c>
      <c r="C43" s="62" t="s">
        <v>33</v>
      </c>
      <c r="D43" s="69">
        <f t="shared" si="0"/>
        <v>311</v>
      </c>
      <c r="E43" s="71">
        <f>E44</f>
        <v>0</v>
      </c>
      <c r="F43" s="71">
        <f>F44</f>
        <v>311</v>
      </c>
      <c r="G43" s="71">
        <f>G44</f>
        <v>0</v>
      </c>
    </row>
    <row r="44" spans="1:7">
      <c r="A44" s="30"/>
      <c r="B44" s="33" t="s">
        <v>1</v>
      </c>
      <c r="C44" s="46"/>
      <c r="D44" s="69">
        <f t="shared" si="0"/>
        <v>311</v>
      </c>
      <c r="E44" s="71">
        <f>E45</f>
        <v>0</v>
      </c>
      <c r="F44" s="71">
        <f>F45</f>
        <v>311</v>
      </c>
      <c r="G44" s="71">
        <f>G45</f>
        <v>0</v>
      </c>
    </row>
    <row r="45" spans="1:7" ht="25.5">
      <c r="A45" s="30"/>
      <c r="B45" s="47" t="s">
        <v>34</v>
      </c>
      <c r="C45" s="63" t="s">
        <v>35</v>
      </c>
      <c r="D45" s="69">
        <f t="shared" si="0"/>
        <v>311</v>
      </c>
      <c r="E45" s="71">
        <v>0</v>
      </c>
      <c r="F45" s="73">
        <v>311</v>
      </c>
      <c r="G45" s="73">
        <v>0</v>
      </c>
    </row>
    <row r="46" spans="1:7">
      <c r="A46" s="30" t="s">
        <v>47</v>
      </c>
      <c r="B46" s="55" t="s">
        <v>41</v>
      </c>
      <c r="C46" s="62" t="s">
        <v>33</v>
      </c>
      <c r="D46" s="69">
        <f t="shared" si="0"/>
        <v>108</v>
      </c>
      <c r="E46" s="71">
        <v>0</v>
      </c>
      <c r="F46" s="73">
        <f>F47</f>
        <v>108</v>
      </c>
      <c r="G46" s="73">
        <f>G47</f>
        <v>0</v>
      </c>
    </row>
    <row r="47" spans="1:7">
      <c r="A47" s="30"/>
      <c r="B47" s="50" t="s">
        <v>1</v>
      </c>
      <c r="C47" s="46"/>
      <c r="D47" s="69">
        <f t="shared" si="0"/>
        <v>108</v>
      </c>
      <c r="E47" s="71">
        <v>0</v>
      </c>
      <c r="F47" s="73">
        <f>F48</f>
        <v>108</v>
      </c>
      <c r="G47" s="73">
        <f>G48</f>
        <v>0</v>
      </c>
    </row>
    <row r="48" spans="1:7" ht="25.5">
      <c r="A48" s="30"/>
      <c r="B48" s="47" t="s">
        <v>34</v>
      </c>
      <c r="C48" s="63" t="s">
        <v>35</v>
      </c>
      <c r="D48" s="69">
        <f t="shared" si="0"/>
        <v>108</v>
      </c>
      <c r="E48" s="71">
        <v>0</v>
      </c>
      <c r="F48" s="73">
        <v>108</v>
      </c>
      <c r="G48" s="73">
        <v>0</v>
      </c>
    </row>
    <row r="49" spans="1:7" ht="18" customHeight="1">
      <c r="A49" s="30" t="s">
        <v>48</v>
      </c>
      <c r="B49" s="55" t="s">
        <v>42</v>
      </c>
      <c r="C49" s="62" t="s">
        <v>33</v>
      </c>
      <c r="D49" s="69">
        <f t="shared" si="0"/>
        <v>29</v>
      </c>
      <c r="E49" s="71">
        <v>0</v>
      </c>
      <c r="F49" s="73">
        <f>F50</f>
        <v>29</v>
      </c>
      <c r="G49" s="73">
        <f>G50</f>
        <v>0</v>
      </c>
    </row>
    <row r="50" spans="1:7">
      <c r="A50" s="30"/>
      <c r="B50" s="50" t="s">
        <v>1</v>
      </c>
      <c r="C50" s="46"/>
      <c r="D50" s="69">
        <f t="shared" si="0"/>
        <v>29</v>
      </c>
      <c r="E50" s="71">
        <v>0</v>
      </c>
      <c r="F50" s="73">
        <f>F51</f>
        <v>29</v>
      </c>
      <c r="G50" s="73">
        <f>G51</f>
        <v>0</v>
      </c>
    </row>
    <row r="51" spans="1:7" ht="25.5">
      <c r="A51" s="30"/>
      <c r="B51" s="47" t="s">
        <v>34</v>
      </c>
      <c r="C51" s="63" t="s">
        <v>35</v>
      </c>
      <c r="D51" s="69">
        <f t="shared" si="0"/>
        <v>29</v>
      </c>
      <c r="E51" s="71">
        <v>0</v>
      </c>
      <c r="F51" s="73">
        <v>29</v>
      </c>
      <c r="G51" s="73">
        <v>0</v>
      </c>
    </row>
    <row r="52" spans="1:7" ht="26.25">
      <c r="A52" s="30" t="s">
        <v>49</v>
      </c>
      <c r="B52" s="55" t="s">
        <v>43</v>
      </c>
      <c r="C52" s="62" t="s">
        <v>33</v>
      </c>
      <c r="D52" s="69">
        <f t="shared" si="0"/>
        <v>147</v>
      </c>
      <c r="E52" s="71">
        <v>0</v>
      </c>
      <c r="F52" s="73">
        <f>F53</f>
        <v>147</v>
      </c>
      <c r="G52" s="73">
        <f>G53</f>
        <v>0</v>
      </c>
    </row>
    <row r="53" spans="1:7">
      <c r="A53" s="30"/>
      <c r="B53" s="50" t="s">
        <v>1</v>
      </c>
      <c r="C53" s="46"/>
      <c r="D53" s="69">
        <f t="shared" si="0"/>
        <v>147</v>
      </c>
      <c r="E53" s="71">
        <v>0</v>
      </c>
      <c r="F53" s="73">
        <f>F54</f>
        <v>147</v>
      </c>
      <c r="G53" s="73">
        <f>G54</f>
        <v>0</v>
      </c>
    </row>
    <row r="54" spans="1:7" ht="25.5">
      <c r="A54" s="30"/>
      <c r="B54" s="47" t="s">
        <v>34</v>
      </c>
      <c r="C54" s="63" t="s">
        <v>35</v>
      </c>
      <c r="D54" s="69">
        <f t="shared" si="0"/>
        <v>147</v>
      </c>
      <c r="E54" s="71">
        <v>0</v>
      </c>
      <c r="F54" s="73">
        <v>147</v>
      </c>
      <c r="G54" s="73">
        <v>0</v>
      </c>
    </row>
    <row r="55" spans="1:7" ht="26.25">
      <c r="A55" s="30" t="s">
        <v>50</v>
      </c>
      <c r="B55" s="55" t="s">
        <v>44</v>
      </c>
      <c r="C55" s="62" t="s">
        <v>33</v>
      </c>
      <c r="D55" s="69">
        <f t="shared" si="0"/>
        <v>45</v>
      </c>
      <c r="E55" s="71">
        <v>0</v>
      </c>
      <c r="F55" s="73">
        <f>F56</f>
        <v>45</v>
      </c>
      <c r="G55" s="73">
        <f>G56</f>
        <v>0</v>
      </c>
    </row>
    <row r="56" spans="1:7">
      <c r="A56" s="30"/>
      <c r="B56" s="50" t="s">
        <v>1</v>
      </c>
      <c r="C56" s="46"/>
      <c r="D56" s="69">
        <f t="shared" si="0"/>
        <v>45</v>
      </c>
      <c r="E56" s="71">
        <v>0</v>
      </c>
      <c r="F56" s="73">
        <f>F57</f>
        <v>45</v>
      </c>
      <c r="G56" s="73">
        <f>G57</f>
        <v>0</v>
      </c>
    </row>
    <row r="57" spans="1:7" ht="17.25" customHeight="1">
      <c r="A57" s="30"/>
      <c r="B57" s="47" t="s">
        <v>34</v>
      </c>
      <c r="C57" s="63" t="s">
        <v>35</v>
      </c>
      <c r="D57" s="69">
        <f t="shared" si="0"/>
        <v>45</v>
      </c>
      <c r="E57" s="71">
        <v>0</v>
      </c>
      <c r="F57" s="73">
        <v>45</v>
      </c>
      <c r="G57" s="73">
        <v>0</v>
      </c>
    </row>
    <row r="58" spans="1:7" ht="16.5" customHeight="1">
      <c r="A58" s="30" t="s">
        <v>51</v>
      </c>
      <c r="B58" s="55" t="s">
        <v>45</v>
      </c>
      <c r="C58" s="62" t="s">
        <v>33</v>
      </c>
      <c r="D58" s="69">
        <f t="shared" si="0"/>
        <v>13</v>
      </c>
      <c r="E58" s="71">
        <v>0</v>
      </c>
      <c r="F58" s="73">
        <f>F59</f>
        <v>13</v>
      </c>
      <c r="G58" s="73">
        <f>G59</f>
        <v>0</v>
      </c>
    </row>
    <row r="59" spans="1:7">
      <c r="A59" s="30"/>
      <c r="B59" s="50" t="s">
        <v>1</v>
      </c>
      <c r="C59" s="46"/>
      <c r="D59" s="69">
        <f t="shared" si="0"/>
        <v>13</v>
      </c>
      <c r="E59" s="71">
        <v>0</v>
      </c>
      <c r="F59" s="73">
        <f>F60</f>
        <v>13</v>
      </c>
      <c r="G59" s="73">
        <f>G60</f>
        <v>0</v>
      </c>
    </row>
    <row r="60" spans="1:7" ht="14.25" customHeight="1">
      <c r="A60" s="30"/>
      <c r="B60" s="47" t="s">
        <v>34</v>
      </c>
      <c r="C60" s="63" t="s">
        <v>35</v>
      </c>
      <c r="D60" s="69">
        <f t="shared" si="0"/>
        <v>13</v>
      </c>
      <c r="E60" s="71">
        <v>0</v>
      </c>
      <c r="F60" s="73">
        <v>13</v>
      </c>
      <c r="G60" s="73">
        <v>0</v>
      </c>
    </row>
    <row r="61" spans="1:7" ht="31.5" customHeight="1">
      <c r="A61" s="90" t="s">
        <v>74</v>
      </c>
      <c r="B61" s="91" t="s">
        <v>63</v>
      </c>
      <c r="C61" s="92" t="s">
        <v>64</v>
      </c>
      <c r="D61" s="69">
        <f t="shared" si="0"/>
        <v>0</v>
      </c>
      <c r="E61" s="69">
        <f>E64+E69+E74+E79+E84</f>
        <v>86</v>
      </c>
      <c r="F61" s="69">
        <f t="shared" ref="F61:G61" si="10">F64+F69+F74+F79+F84</f>
        <v>0</v>
      </c>
      <c r="G61" s="69">
        <f t="shared" si="10"/>
        <v>-86</v>
      </c>
    </row>
    <row r="62" spans="1:7" ht="14.25" customHeight="1">
      <c r="A62" s="30"/>
      <c r="B62" s="86" t="s">
        <v>0</v>
      </c>
      <c r="C62" s="85"/>
      <c r="D62" s="69">
        <f t="shared" si="0"/>
        <v>0</v>
      </c>
      <c r="E62" s="73">
        <f>E70+E65+E75+E80+E85</f>
        <v>86</v>
      </c>
      <c r="F62" s="73">
        <f>F70+F65+F75+F80+F85</f>
        <v>0</v>
      </c>
      <c r="G62" s="73">
        <f>G70+G65+G75+G80+G85</f>
        <v>-86</v>
      </c>
    </row>
    <row r="63" spans="1:7" ht="14.25" customHeight="1">
      <c r="A63" s="30"/>
      <c r="B63" s="87" t="s">
        <v>65</v>
      </c>
      <c r="C63" s="85" t="s">
        <v>66</v>
      </c>
      <c r="D63" s="69">
        <f t="shared" si="0"/>
        <v>0</v>
      </c>
      <c r="E63" s="73">
        <f>E66+E71+E76+E81+E86</f>
        <v>86</v>
      </c>
      <c r="F63" s="73">
        <f>F66+F71+F76+F81+F86</f>
        <v>0</v>
      </c>
      <c r="G63" s="73">
        <f>G66+G71+G76+G81+G86</f>
        <v>-86</v>
      </c>
    </row>
    <row r="64" spans="1:7" ht="28.5" customHeight="1">
      <c r="A64" s="30" t="s">
        <v>46</v>
      </c>
      <c r="B64" s="88" t="s">
        <v>67</v>
      </c>
      <c r="C64" s="85" t="s">
        <v>64</v>
      </c>
      <c r="D64" s="69">
        <f t="shared" si="0"/>
        <v>0</v>
      </c>
      <c r="E64" s="73">
        <f t="shared" ref="E64:G65" si="11">E65</f>
        <v>18</v>
      </c>
      <c r="F64" s="73">
        <f t="shared" si="11"/>
        <v>0</v>
      </c>
      <c r="G64" s="73">
        <f t="shared" si="11"/>
        <v>-18</v>
      </c>
    </row>
    <row r="65" spans="1:7" ht="14.25" customHeight="1">
      <c r="A65" s="30"/>
      <c r="B65" s="86" t="s">
        <v>0</v>
      </c>
      <c r="C65" s="85"/>
      <c r="D65" s="69">
        <f t="shared" si="0"/>
        <v>0</v>
      </c>
      <c r="E65" s="73">
        <f t="shared" si="11"/>
        <v>18</v>
      </c>
      <c r="F65" s="73">
        <f t="shared" si="11"/>
        <v>0</v>
      </c>
      <c r="G65" s="73">
        <f t="shared" si="11"/>
        <v>-18</v>
      </c>
    </row>
    <row r="66" spans="1:7" ht="14.25" customHeight="1">
      <c r="A66" s="30"/>
      <c r="B66" s="87" t="s">
        <v>65</v>
      </c>
      <c r="C66" s="85" t="s">
        <v>66</v>
      </c>
      <c r="D66" s="69">
        <f t="shared" si="0"/>
        <v>0</v>
      </c>
      <c r="E66" s="73">
        <f>E67+E68</f>
        <v>18</v>
      </c>
      <c r="F66" s="73">
        <f>F67+F68</f>
        <v>0</v>
      </c>
      <c r="G66" s="73">
        <f>G67+G68</f>
        <v>-18</v>
      </c>
    </row>
    <row r="67" spans="1:7" ht="13.5" customHeight="1">
      <c r="A67" s="30"/>
      <c r="B67" s="87" t="s">
        <v>68</v>
      </c>
      <c r="C67" s="85">
        <v>10</v>
      </c>
      <c r="D67" s="69">
        <f t="shared" si="0"/>
        <v>0</v>
      </c>
      <c r="E67" s="73">
        <v>18</v>
      </c>
      <c r="F67" s="73"/>
      <c r="G67" s="73">
        <v>-18</v>
      </c>
    </row>
    <row r="68" spans="1:7" ht="14.25" hidden="1" customHeight="1">
      <c r="A68" s="30"/>
      <c r="B68" s="87" t="s">
        <v>69</v>
      </c>
      <c r="C68" s="85">
        <v>20</v>
      </c>
      <c r="D68" s="69">
        <f t="shared" si="0"/>
        <v>0</v>
      </c>
      <c r="E68" s="73">
        <v>0</v>
      </c>
      <c r="F68" s="73"/>
      <c r="G68" s="73">
        <v>0</v>
      </c>
    </row>
    <row r="69" spans="1:7" ht="30" customHeight="1">
      <c r="A69" s="30" t="s">
        <v>47</v>
      </c>
      <c r="B69" s="88" t="s">
        <v>70</v>
      </c>
      <c r="C69" s="85" t="s">
        <v>64</v>
      </c>
      <c r="D69" s="69">
        <f t="shared" si="0"/>
        <v>0</v>
      </c>
      <c r="E69" s="73">
        <f t="shared" ref="E69:G70" si="12">E70</f>
        <v>5</v>
      </c>
      <c r="F69" s="73">
        <f t="shared" si="12"/>
        <v>0</v>
      </c>
      <c r="G69" s="73">
        <f t="shared" si="12"/>
        <v>-5</v>
      </c>
    </row>
    <row r="70" spans="1:7" ht="14.25" customHeight="1">
      <c r="A70" s="30"/>
      <c r="B70" s="86" t="s">
        <v>0</v>
      </c>
      <c r="C70" s="85"/>
      <c r="D70" s="69">
        <f t="shared" si="0"/>
        <v>0</v>
      </c>
      <c r="E70" s="73">
        <f t="shared" si="12"/>
        <v>5</v>
      </c>
      <c r="F70" s="73">
        <f t="shared" si="12"/>
        <v>0</v>
      </c>
      <c r="G70" s="73">
        <f t="shared" si="12"/>
        <v>-5</v>
      </c>
    </row>
    <row r="71" spans="1:7" ht="13.5" customHeight="1">
      <c r="A71" s="30"/>
      <c r="B71" s="87" t="s">
        <v>65</v>
      </c>
      <c r="C71" s="85" t="s">
        <v>66</v>
      </c>
      <c r="D71" s="69">
        <f t="shared" si="0"/>
        <v>0</v>
      </c>
      <c r="E71" s="73">
        <f>E72+E73</f>
        <v>5</v>
      </c>
      <c r="F71" s="73">
        <f>F72+F73</f>
        <v>0</v>
      </c>
      <c r="G71" s="73">
        <f>G72+G73</f>
        <v>-5</v>
      </c>
    </row>
    <row r="72" spans="1:7" ht="14.25" hidden="1" customHeight="1">
      <c r="A72" s="30"/>
      <c r="B72" s="87" t="s">
        <v>68</v>
      </c>
      <c r="C72" s="85">
        <v>10</v>
      </c>
      <c r="D72" s="69">
        <f t="shared" si="0"/>
        <v>0</v>
      </c>
      <c r="E72" s="73"/>
      <c r="F72" s="73"/>
      <c r="G72" s="73"/>
    </row>
    <row r="73" spans="1:7" ht="14.25" customHeight="1">
      <c r="A73" s="30"/>
      <c r="B73" s="87" t="s">
        <v>69</v>
      </c>
      <c r="C73" s="85">
        <v>20</v>
      </c>
      <c r="D73" s="69">
        <f t="shared" si="0"/>
        <v>0</v>
      </c>
      <c r="E73" s="73">
        <v>5</v>
      </c>
      <c r="F73" s="73">
        <v>0</v>
      </c>
      <c r="G73" s="73">
        <v>-5</v>
      </c>
    </row>
    <row r="74" spans="1:7" ht="30" customHeight="1">
      <c r="A74" s="30" t="s">
        <v>48</v>
      </c>
      <c r="B74" s="84" t="s">
        <v>71</v>
      </c>
      <c r="C74" s="85" t="s">
        <v>64</v>
      </c>
      <c r="D74" s="69">
        <f t="shared" si="0"/>
        <v>0</v>
      </c>
      <c r="E74" s="73">
        <f t="shared" ref="E74:G75" si="13">E75</f>
        <v>23</v>
      </c>
      <c r="F74" s="73">
        <f t="shared" si="13"/>
        <v>0</v>
      </c>
      <c r="G74" s="73">
        <f t="shared" si="13"/>
        <v>-23</v>
      </c>
    </row>
    <row r="75" spans="1:7" ht="14.25" customHeight="1">
      <c r="A75" s="30"/>
      <c r="B75" s="86" t="s">
        <v>0</v>
      </c>
      <c r="C75" s="85"/>
      <c r="D75" s="69">
        <f t="shared" si="0"/>
        <v>0</v>
      </c>
      <c r="E75" s="73">
        <f t="shared" si="13"/>
        <v>23</v>
      </c>
      <c r="F75" s="73">
        <f t="shared" si="13"/>
        <v>0</v>
      </c>
      <c r="G75" s="73">
        <f t="shared" si="13"/>
        <v>-23</v>
      </c>
    </row>
    <row r="76" spans="1:7" ht="14.25" customHeight="1">
      <c r="A76" s="30"/>
      <c r="B76" s="87" t="s">
        <v>65</v>
      </c>
      <c r="C76" s="85" t="s">
        <v>66</v>
      </c>
      <c r="D76" s="69">
        <f t="shared" si="0"/>
        <v>0</v>
      </c>
      <c r="E76" s="73">
        <f>E77+E78</f>
        <v>23</v>
      </c>
      <c r="F76" s="73">
        <f>F77+F78</f>
        <v>0</v>
      </c>
      <c r="G76" s="73">
        <f>G77+G78</f>
        <v>-23</v>
      </c>
    </row>
    <row r="77" spans="1:7" ht="14.25" customHeight="1">
      <c r="A77" s="30"/>
      <c r="B77" s="87" t="s">
        <v>68</v>
      </c>
      <c r="C77" s="85">
        <v>10</v>
      </c>
      <c r="D77" s="69">
        <f t="shared" si="0"/>
        <v>0</v>
      </c>
      <c r="E77" s="73">
        <v>23</v>
      </c>
      <c r="F77" s="73"/>
      <c r="G77" s="73">
        <v>-23</v>
      </c>
    </row>
    <row r="78" spans="1:7" ht="0.75" customHeight="1">
      <c r="A78" s="30"/>
      <c r="B78" s="87" t="s">
        <v>69</v>
      </c>
      <c r="C78" s="85">
        <v>20</v>
      </c>
      <c r="D78" s="69">
        <f t="shared" si="0"/>
        <v>0</v>
      </c>
      <c r="E78" s="73"/>
      <c r="F78" s="73"/>
      <c r="G78" s="73"/>
    </row>
    <row r="79" spans="1:7" ht="28.5" customHeight="1">
      <c r="A79" s="30" t="s">
        <v>49</v>
      </c>
      <c r="B79" s="88" t="s">
        <v>72</v>
      </c>
      <c r="C79" s="85" t="s">
        <v>64</v>
      </c>
      <c r="D79" s="69">
        <f t="shared" si="0"/>
        <v>0</v>
      </c>
      <c r="E79" s="73">
        <f t="shared" ref="E79:G80" si="14">E80</f>
        <v>37</v>
      </c>
      <c r="F79" s="73">
        <f t="shared" si="14"/>
        <v>0</v>
      </c>
      <c r="G79" s="73">
        <f t="shared" si="14"/>
        <v>-37</v>
      </c>
    </row>
    <row r="80" spans="1:7" ht="14.25" customHeight="1">
      <c r="A80" s="30"/>
      <c r="B80" s="86" t="s">
        <v>0</v>
      </c>
      <c r="C80" s="85"/>
      <c r="D80" s="69">
        <f t="shared" si="0"/>
        <v>0</v>
      </c>
      <c r="E80" s="73">
        <f t="shared" si="14"/>
        <v>37</v>
      </c>
      <c r="F80" s="73">
        <f t="shared" si="14"/>
        <v>0</v>
      </c>
      <c r="G80" s="73">
        <f t="shared" si="14"/>
        <v>-37</v>
      </c>
    </row>
    <row r="81" spans="1:7" ht="14.25" customHeight="1">
      <c r="A81" s="30"/>
      <c r="B81" s="87" t="s">
        <v>65</v>
      </c>
      <c r="C81" s="85" t="s">
        <v>66</v>
      </c>
      <c r="D81" s="69">
        <f t="shared" si="0"/>
        <v>0</v>
      </c>
      <c r="E81" s="73">
        <f>E82+E83</f>
        <v>37</v>
      </c>
      <c r="F81" s="73">
        <f>F82+F83</f>
        <v>0</v>
      </c>
      <c r="G81" s="73">
        <f>G82+G83</f>
        <v>-37</v>
      </c>
    </row>
    <row r="82" spans="1:7" ht="13.5" customHeight="1">
      <c r="A82" s="30"/>
      <c r="B82" s="87" t="s">
        <v>68</v>
      </c>
      <c r="C82" s="85">
        <v>10</v>
      </c>
      <c r="D82" s="69">
        <f t="shared" si="0"/>
        <v>0</v>
      </c>
      <c r="E82" s="73">
        <v>37</v>
      </c>
      <c r="F82" s="73">
        <v>0</v>
      </c>
      <c r="G82" s="73">
        <v>-37</v>
      </c>
    </row>
    <row r="83" spans="1:7" ht="14.25" hidden="1" customHeight="1">
      <c r="A83" s="30"/>
      <c r="B83" s="87" t="s">
        <v>69</v>
      </c>
      <c r="C83" s="85">
        <v>20</v>
      </c>
      <c r="D83" s="69">
        <f t="shared" si="0"/>
        <v>0</v>
      </c>
      <c r="E83" s="73"/>
      <c r="F83" s="73"/>
      <c r="G83" s="73"/>
    </row>
    <row r="84" spans="1:7" ht="28.5" customHeight="1">
      <c r="A84" s="30" t="s">
        <v>50</v>
      </c>
      <c r="B84" s="88" t="s">
        <v>73</v>
      </c>
      <c r="C84" s="85" t="s">
        <v>64</v>
      </c>
      <c r="D84" s="69">
        <f t="shared" si="0"/>
        <v>0</v>
      </c>
      <c r="E84" s="73">
        <f t="shared" ref="E84:G85" si="15">E85</f>
        <v>3</v>
      </c>
      <c r="F84" s="73">
        <f t="shared" si="15"/>
        <v>0</v>
      </c>
      <c r="G84" s="73">
        <f t="shared" si="15"/>
        <v>-3</v>
      </c>
    </row>
    <row r="85" spans="1:7" ht="14.25" customHeight="1">
      <c r="A85" s="30"/>
      <c r="B85" s="89" t="s">
        <v>0</v>
      </c>
      <c r="C85" s="85"/>
      <c r="D85" s="69">
        <f t="shared" si="0"/>
        <v>0</v>
      </c>
      <c r="E85" s="73">
        <f t="shared" si="15"/>
        <v>3</v>
      </c>
      <c r="F85" s="73">
        <f t="shared" si="15"/>
        <v>0</v>
      </c>
      <c r="G85" s="73">
        <f t="shared" si="15"/>
        <v>-3</v>
      </c>
    </row>
    <row r="86" spans="1:7" ht="14.25" customHeight="1">
      <c r="A86" s="30"/>
      <c r="B86" s="87" t="s">
        <v>65</v>
      </c>
      <c r="C86" s="85" t="s">
        <v>66</v>
      </c>
      <c r="D86" s="69">
        <f t="shared" si="0"/>
        <v>0</v>
      </c>
      <c r="E86" s="73">
        <f>E87+E88</f>
        <v>3</v>
      </c>
      <c r="F86" s="73">
        <f>F87+F88</f>
        <v>0</v>
      </c>
      <c r="G86" s="73">
        <f>G87+G88</f>
        <v>-3</v>
      </c>
    </row>
    <row r="87" spans="1:7" ht="14.25" hidden="1" customHeight="1">
      <c r="A87" s="30"/>
      <c r="B87" s="87" t="s">
        <v>68</v>
      </c>
      <c r="C87" s="85">
        <v>10</v>
      </c>
      <c r="D87" s="69">
        <f t="shared" si="0"/>
        <v>0</v>
      </c>
      <c r="E87" s="73"/>
      <c r="F87" s="73"/>
      <c r="G87" s="73"/>
    </row>
    <row r="88" spans="1:7" ht="14.25" customHeight="1">
      <c r="A88" s="30"/>
      <c r="B88" s="87" t="s">
        <v>69</v>
      </c>
      <c r="C88" s="85">
        <v>20</v>
      </c>
      <c r="D88" s="69">
        <f t="shared" si="0"/>
        <v>0</v>
      </c>
      <c r="E88" s="73">
        <v>3</v>
      </c>
      <c r="F88" s="73">
        <v>0</v>
      </c>
      <c r="G88" s="73">
        <v>-3</v>
      </c>
    </row>
    <row r="89" spans="1:7" ht="14.25" customHeight="1">
      <c r="A89" s="32" t="s">
        <v>40</v>
      </c>
      <c r="B89" s="96" t="s">
        <v>76</v>
      </c>
      <c r="C89" s="93">
        <v>67.02</v>
      </c>
      <c r="D89" s="69">
        <f t="shared" si="0"/>
        <v>181</v>
      </c>
      <c r="E89" s="74">
        <f>E90</f>
        <v>0</v>
      </c>
      <c r="F89" s="74">
        <f t="shared" ref="F89:G91" si="16">F90</f>
        <v>181</v>
      </c>
      <c r="G89" s="74">
        <f t="shared" si="16"/>
        <v>0</v>
      </c>
    </row>
    <row r="90" spans="1:7" ht="15.75" customHeight="1">
      <c r="A90" s="30"/>
      <c r="B90" s="94" t="s">
        <v>77</v>
      </c>
      <c r="C90" s="95" t="s">
        <v>78</v>
      </c>
      <c r="D90" s="69">
        <f t="shared" si="0"/>
        <v>181</v>
      </c>
      <c r="E90" s="73">
        <f>E91</f>
        <v>0</v>
      </c>
      <c r="F90" s="73">
        <f t="shared" si="16"/>
        <v>181</v>
      </c>
      <c r="G90" s="73">
        <f t="shared" si="16"/>
        <v>0</v>
      </c>
    </row>
    <row r="91" spans="1:7" ht="16.5" customHeight="1">
      <c r="A91" s="30"/>
      <c r="B91" s="82" t="s">
        <v>1</v>
      </c>
      <c r="C91" s="95"/>
      <c r="D91" s="69">
        <f t="shared" si="0"/>
        <v>181</v>
      </c>
      <c r="E91" s="73">
        <f>E92</f>
        <v>0</v>
      </c>
      <c r="F91" s="73">
        <f t="shared" si="16"/>
        <v>181</v>
      </c>
      <c r="G91" s="73">
        <f t="shared" si="16"/>
        <v>0</v>
      </c>
    </row>
    <row r="92" spans="1:7" ht="28.5" customHeight="1">
      <c r="A92" s="30"/>
      <c r="B92" s="97" t="s">
        <v>79</v>
      </c>
      <c r="C92" s="95" t="s">
        <v>80</v>
      </c>
      <c r="D92" s="69">
        <f t="shared" si="0"/>
        <v>181</v>
      </c>
      <c r="E92" s="73">
        <v>0</v>
      </c>
      <c r="F92" s="73">
        <v>181</v>
      </c>
      <c r="G92" s="73">
        <v>0</v>
      </c>
    </row>
    <row r="93" spans="1:7">
      <c r="A93" s="32" t="s">
        <v>75</v>
      </c>
      <c r="B93" s="51" t="s">
        <v>13</v>
      </c>
      <c r="C93" s="51" t="s">
        <v>17</v>
      </c>
      <c r="D93" s="69">
        <f t="shared" si="0"/>
        <v>8.44</v>
      </c>
      <c r="E93" s="74">
        <f>E94</f>
        <v>0</v>
      </c>
      <c r="F93" s="74">
        <f t="shared" ref="F93:G93" si="17">F94</f>
        <v>8.44</v>
      </c>
      <c r="G93" s="74">
        <f t="shared" si="17"/>
        <v>0</v>
      </c>
    </row>
    <row r="94" spans="1:7" ht="28.5" customHeight="1">
      <c r="A94" s="30"/>
      <c r="B94" s="52" t="s">
        <v>16</v>
      </c>
      <c r="C94" s="31" t="s">
        <v>21</v>
      </c>
      <c r="D94" s="69">
        <f t="shared" si="0"/>
        <v>8.44</v>
      </c>
      <c r="E94" s="73">
        <f>E95</f>
        <v>0</v>
      </c>
      <c r="F94" s="73">
        <f t="shared" ref="F94:G94" si="18">F95</f>
        <v>8.44</v>
      </c>
      <c r="G94" s="73">
        <f t="shared" si="18"/>
        <v>0</v>
      </c>
    </row>
    <row r="95" spans="1:7">
      <c r="A95" s="30"/>
      <c r="B95" s="34" t="s">
        <v>0</v>
      </c>
      <c r="C95" s="38"/>
      <c r="D95" s="69">
        <f t="shared" si="0"/>
        <v>8.44</v>
      </c>
      <c r="E95" s="73">
        <f>E96</f>
        <v>0</v>
      </c>
      <c r="F95" s="73">
        <f t="shared" ref="F95:G95" si="19">F96</f>
        <v>8.44</v>
      </c>
      <c r="G95" s="73">
        <f t="shared" si="19"/>
        <v>0</v>
      </c>
    </row>
    <row r="96" spans="1:7">
      <c r="A96" s="30"/>
      <c r="B96" s="34" t="s">
        <v>27</v>
      </c>
      <c r="C96" s="53">
        <v>10</v>
      </c>
      <c r="D96" s="69">
        <f t="shared" si="0"/>
        <v>8.44</v>
      </c>
      <c r="E96" s="73">
        <v>0</v>
      </c>
      <c r="F96" s="73">
        <v>8.44</v>
      </c>
      <c r="G96" s="73">
        <v>0</v>
      </c>
    </row>
    <row r="97" spans="1:7">
      <c r="A97" s="23"/>
      <c r="B97" s="23" t="s">
        <v>14</v>
      </c>
      <c r="C97" s="35"/>
      <c r="D97" s="69">
        <f t="shared" si="0"/>
        <v>-834</v>
      </c>
      <c r="E97" s="76">
        <f>E11-E21</f>
        <v>0</v>
      </c>
      <c r="F97" s="76">
        <f>F11-F21</f>
        <v>-834</v>
      </c>
      <c r="G97" s="76">
        <f>G11-G21</f>
        <v>0</v>
      </c>
    </row>
    <row r="98" spans="1:7">
      <c r="A98" s="16"/>
      <c r="B98" s="17"/>
      <c r="C98" s="18"/>
      <c r="D98" s="20"/>
      <c r="E98" s="19"/>
    </row>
    <row r="99" spans="1:7">
      <c r="A99" s="15"/>
      <c r="B99" s="15"/>
      <c r="C99" s="15"/>
      <c r="D99" s="15"/>
      <c r="E99" s="15"/>
    </row>
    <row r="100" spans="1:7" ht="18.75" customHeight="1">
      <c r="A100" s="15"/>
      <c r="B100" s="57" t="s">
        <v>15</v>
      </c>
      <c r="C100" s="100">
        <f>C101+C109</f>
        <v>834</v>
      </c>
      <c r="D100" s="15"/>
      <c r="E100" s="15"/>
    </row>
    <row r="101" spans="1:7" ht="15.75">
      <c r="B101" s="64" t="s">
        <v>28</v>
      </c>
      <c r="C101" s="101">
        <f>C102</f>
        <v>653</v>
      </c>
    </row>
    <row r="102" spans="1:7" ht="30">
      <c r="B102" s="99" t="s">
        <v>81</v>
      </c>
      <c r="C102" s="101">
        <f>C103+C104+C105+C106+C107+C108</f>
        <v>653</v>
      </c>
    </row>
    <row r="103" spans="1:7" ht="29.25">
      <c r="B103" s="54" t="s">
        <v>29</v>
      </c>
      <c r="C103" s="102">
        <f>F43</f>
        <v>311</v>
      </c>
    </row>
    <row r="104" spans="1:7">
      <c r="B104" s="55" t="s">
        <v>41</v>
      </c>
      <c r="C104" s="102">
        <f>F46</f>
        <v>108</v>
      </c>
    </row>
    <row r="105" spans="1:7" ht="20.25" customHeight="1">
      <c r="B105" s="55" t="s">
        <v>42</v>
      </c>
      <c r="C105" s="102">
        <f>F49</f>
        <v>29</v>
      </c>
    </row>
    <row r="106" spans="1:7" ht="26.25">
      <c r="B106" s="55" t="s">
        <v>43</v>
      </c>
      <c r="C106" s="102">
        <f>F52</f>
        <v>147</v>
      </c>
    </row>
    <row r="107" spans="1:7" ht="26.25">
      <c r="B107" s="55" t="s">
        <v>44</v>
      </c>
      <c r="C107" s="102">
        <f>F55</f>
        <v>45</v>
      </c>
    </row>
    <row r="108" spans="1:7" ht="15.75" customHeight="1">
      <c r="B108" s="55" t="s">
        <v>45</v>
      </c>
      <c r="C108" s="102">
        <f>F58</f>
        <v>13</v>
      </c>
    </row>
    <row r="109" spans="1:7">
      <c r="B109" s="49" t="s">
        <v>76</v>
      </c>
      <c r="C109" s="102">
        <f>C110</f>
        <v>181</v>
      </c>
    </row>
    <row r="110" spans="1:7">
      <c r="B110" s="98" t="s">
        <v>77</v>
      </c>
      <c r="C110" s="102">
        <f>F92</f>
        <v>181</v>
      </c>
    </row>
    <row r="111" spans="1:7">
      <c r="B111" s="21" t="s">
        <v>82</v>
      </c>
      <c r="C111" s="102">
        <v>181</v>
      </c>
    </row>
  </sheetData>
  <mergeCells count="5">
    <mergeCell ref="A9:A10"/>
    <mergeCell ref="B2:C2"/>
    <mergeCell ref="A5:E5"/>
    <mergeCell ref="A6:E6"/>
    <mergeCell ref="B7:E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2019-06-20T11:15:04Z</cp:lastPrinted>
  <dcterms:created xsi:type="dcterms:W3CDTF">2017-06-13T08:58:38Z</dcterms:created>
  <dcterms:modified xsi:type="dcterms:W3CDTF">2019-06-20T11:16:45Z</dcterms:modified>
</cp:coreProperties>
</file>