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135" windowWidth="23955" windowHeight="9780"/>
  </bookViews>
  <sheets>
    <sheet name="INITIAL 2019" sheetId="99" r:id="rId1"/>
  </sheets>
  <calcPr calcId="152511"/>
</workbook>
</file>

<file path=xl/calcChain.xml><?xml version="1.0" encoding="utf-8"?>
<calcChain xmlns="http://schemas.openxmlformats.org/spreadsheetml/2006/main">
  <c r="K30" i="99"/>
  <c r="K95"/>
  <c r="K233" l="1"/>
  <c r="K99" l="1"/>
  <c r="K200"/>
  <c r="K248"/>
  <c r="K247" s="1"/>
  <c r="K87" l="1"/>
  <c r="K86" s="1"/>
  <c r="K68"/>
  <c r="K61"/>
  <c r="K55" l="1"/>
  <c r="K224"/>
  <c r="K196"/>
  <c r="K51"/>
  <c r="K73"/>
  <c r="K72" s="1"/>
  <c r="K40"/>
  <c r="K38"/>
  <c r="K36"/>
  <c r="K31"/>
  <c r="K181" l="1"/>
  <c r="K174"/>
  <c r="K214"/>
  <c r="K179"/>
  <c r="K229"/>
  <c r="K172"/>
  <c r="K170"/>
  <c r="K165"/>
  <c r="K156"/>
  <c r="K28"/>
  <c r="K27" s="1"/>
  <c r="K25"/>
  <c r="K13"/>
  <c r="K244" l="1"/>
  <c r="K243" s="1"/>
  <c r="K241"/>
  <c r="K237"/>
  <c r="K231"/>
  <c r="K223"/>
  <c r="K220"/>
  <c r="K210"/>
  <c r="K199" s="1"/>
  <c r="K194"/>
  <c r="K191"/>
  <c r="K190" s="1"/>
  <c r="K112"/>
  <c r="K97"/>
  <c r="K94" s="1"/>
  <c r="K91"/>
  <c r="K90" s="1"/>
  <c r="K79"/>
  <c r="K78" s="1"/>
  <c r="K67" s="1"/>
  <c r="K60"/>
  <c r="K54"/>
  <c r="K24"/>
  <c r="K228" l="1"/>
  <c r="K227" s="1"/>
  <c r="K89"/>
  <c r="K193"/>
  <c r="K12"/>
  <c r="K106"/>
  <c r="K105" s="1"/>
  <c r="K198"/>
  <c r="K104" l="1"/>
  <c r="K102" s="1"/>
  <c r="K10"/>
  <c r="K9" l="1"/>
</calcChain>
</file>

<file path=xl/sharedStrings.xml><?xml version="1.0" encoding="utf-8"?>
<sst xmlns="http://schemas.openxmlformats.org/spreadsheetml/2006/main" count="429" uniqueCount="241">
  <si>
    <t>Anexa 1 b</t>
  </si>
  <si>
    <t>LISTA</t>
  </si>
  <si>
    <t>mii lei</t>
  </si>
  <si>
    <t>COD</t>
  </si>
  <si>
    <t>UM</t>
  </si>
  <si>
    <t>Cant.</t>
  </si>
  <si>
    <t>Valoare</t>
  </si>
  <si>
    <t>buc.</t>
  </si>
  <si>
    <t>SANATATE</t>
  </si>
  <si>
    <t>Spitalul Judetean de Urgenta Pitesti</t>
  </si>
  <si>
    <t>DIRECTOR EXECUTIV,</t>
  </si>
  <si>
    <t>Muzeul Judetean Arges</t>
  </si>
  <si>
    <t>VENITURI PROPRII</t>
  </si>
  <si>
    <t>ASIGURARI SI ASISTENTA SOCIALA</t>
  </si>
  <si>
    <t>ASISTENTA SOCIALA</t>
  </si>
  <si>
    <t>AUTORITATI EXECUTIVE SI LEGISLATIVE</t>
  </si>
  <si>
    <t>Directia Generala de Asistenta Sociala si Protectia Copilului Arges</t>
  </si>
  <si>
    <t>Spitalul de Recuperare Bradet</t>
  </si>
  <si>
    <t xml:space="preserve">ASISTENTA SOCIALA </t>
  </si>
  <si>
    <t>Unitatea de Asistenta Medico - Sociala Suici</t>
  </si>
  <si>
    <t>68.10</t>
  </si>
  <si>
    <t>67.10</t>
  </si>
  <si>
    <t>66.10</t>
  </si>
  <si>
    <t>68.02</t>
  </si>
  <si>
    <t xml:space="preserve">TRANSPORTURI </t>
  </si>
  <si>
    <t>84.02</t>
  </si>
  <si>
    <t>Drumuri si poduri judetene</t>
  </si>
  <si>
    <t>Spitalul de Pediatrie Pitesti</t>
  </si>
  <si>
    <t>Spitalul de Psihiatrie Sfanta Maria Vedea</t>
  </si>
  <si>
    <t xml:space="preserve"> PRESEDINTE,</t>
  </si>
  <si>
    <t>ORDINE PUBLICA SI SIGURANTA NATIONALA</t>
  </si>
  <si>
    <t>Inspectoratul pentru Situatii de Urgenta</t>
  </si>
  <si>
    <t>61.02</t>
  </si>
  <si>
    <t>Spitalul de Boli Cronice si Geriatrie  Stefanesti</t>
  </si>
  <si>
    <t>70.02</t>
  </si>
  <si>
    <t>51.02</t>
  </si>
  <si>
    <t>a. ACHIZITII IMOBILE</t>
  </si>
  <si>
    <t>b. DOTARI INDEPENDENTE</t>
  </si>
  <si>
    <t>e. ALTE CHELTUIELI ASIMILATE INVESTITIILOR ( inclusiv reparatii capitale)</t>
  </si>
  <si>
    <t>Spitalul de Pneumoftiziologie Valea Iasului</t>
  </si>
  <si>
    <t>a. ACHIZITII  DE IMOBILE</t>
  </si>
  <si>
    <t>d.CHELTUIELI DE EXPERTIZA , PROIECTARE SI DE EXECUTIE PRIVIND CONSOLIDARILE</t>
  </si>
  <si>
    <t>Serviciul Public Judetean Salvamont Arges</t>
  </si>
  <si>
    <t xml:space="preserve">SANATATE </t>
  </si>
  <si>
    <t>Spitalul PNF Leordeni</t>
  </si>
  <si>
    <t>Muzeul Viticulturii si Pomiculturii Golesti</t>
  </si>
  <si>
    <t>CARMEN MOCANU</t>
  </si>
  <si>
    <t>Spitalul de Psihiatrie Vedea</t>
  </si>
  <si>
    <t>67.02</t>
  </si>
  <si>
    <t>Spitalul Orasenesc "Regele Carol I" Costesti</t>
  </si>
  <si>
    <t>DAN CONSTANTIN MANU</t>
  </si>
  <si>
    <t>Centrul de Ingrijire prin Terapie Ocupationala Tigveni</t>
  </si>
  <si>
    <t>Unitatea de Asistenta Medico -Sociala Rucar</t>
  </si>
  <si>
    <t xml:space="preserve">TOTAL GENERAL </t>
  </si>
  <si>
    <t xml:space="preserve">Sef Serv. Buget Venituri Impozite Taxe </t>
  </si>
  <si>
    <t>Spitalul de Pnemoftiziologie Valea Iasului</t>
  </si>
  <si>
    <t>CULTURA, RECREERE SI RELIGIE</t>
  </si>
  <si>
    <t xml:space="preserve">    Larisa Zamfir</t>
  </si>
  <si>
    <t>c. CHELTUIELI AFERENTE STUDIILOR DE PREFEZABILITATE, FEZABILITATE, A PROIECTELOR SI ALTOR STUDII AFERENTE OBIECTIVELOR DE INVESTITII</t>
  </si>
  <si>
    <t>d.CHELTUIELI DE EXPERTIZA, PROIECTARE SI DE EXECUTIE PRIVIND CONSOLIDARILE</t>
  </si>
  <si>
    <t xml:space="preserve">               TOTAL - TITLUL 70 CHELTUIELI DE CAPITAL</t>
  </si>
  <si>
    <t>Unitatea de Asistenta Medico - Sociala Dedulesti</t>
  </si>
  <si>
    <t>Unitatea de Asistenta Medico -Sociala Dedulesti</t>
  </si>
  <si>
    <t>LOCUINTE, SERVICII SI DEZVOLTARE PUBLICA</t>
  </si>
  <si>
    <t>Complexul de Locuinte Protejate Tigveni</t>
  </si>
  <si>
    <t>Caminul pentru Persoane Varstnice Mozaceni</t>
  </si>
  <si>
    <t>Centrul de Ingrijire si Asistenta Bascovele</t>
  </si>
  <si>
    <t xml:space="preserve"> JUDETUL ARGES</t>
  </si>
  <si>
    <t>Complexul de Locuinte Protejate Buzoesti</t>
  </si>
  <si>
    <t>Software specializat CAD</t>
  </si>
  <si>
    <t>Software specializat GIS</t>
  </si>
  <si>
    <t>Copiator</t>
  </si>
  <si>
    <t>Licente Antivirus bitDefender statie CAL</t>
  </si>
  <si>
    <t>Aparat foto DSRL+obiectiv</t>
  </si>
  <si>
    <t>Microbuz transport persoane capacitate min 18+1; max 22+1</t>
  </si>
  <si>
    <t>Autoutilitara cu cabina dubla - 7 locuri si bena basculabila</t>
  </si>
  <si>
    <t xml:space="preserve">Calculator PC </t>
  </si>
  <si>
    <t>Achizitionare si montare grup de pompare automatizat  cu turatie variabila complet automatizat in statia de repompare Trivale</t>
  </si>
  <si>
    <t>Autospeciala misiuni pirotehnice</t>
  </si>
  <si>
    <t>INVATAMANT</t>
  </si>
  <si>
    <t>65.02</t>
  </si>
  <si>
    <t>Centrul Scolar de Educatie Incluziva "Sf. Filofteia" Stefanesti</t>
  </si>
  <si>
    <t>Microbuz de persoane cu 22+1+1 locuri</t>
  </si>
  <si>
    <t>Remontare gospodarie pomi-viticola Palos-Brasov</t>
  </si>
  <si>
    <t>Remontare gospodarie pomi-viticola Palos-Brasov Casa Gh. Cernea</t>
  </si>
  <si>
    <t>Servicii elaborare Plan de Amenajare a Teritoriului Judetean Arges</t>
  </si>
  <si>
    <t>Servicii de expertiza tehnica structurala, studii de teren SF, documentatii avize solicitate prin Certificat de Urbanism pentru obiectivul de investitii "Cale de acces mecanizata Cetatea Poienari"</t>
  </si>
  <si>
    <t>Amenajare cale de acces mecanizata Cetatea Poienari - Plan Urbanistic Zonal</t>
  </si>
  <si>
    <t>Studiu de fezabilitate Laborator de Radioterapie</t>
  </si>
  <si>
    <t>Expertiza tehnica structura cladire sectiile  Infectioase</t>
  </si>
  <si>
    <t>Expertiza tehnica a constructiei aferente sediului Serviciului Judetean de Medicina Legala Arges</t>
  </si>
  <si>
    <t>Documentatie tehnico-economica (DALI,PAC,PT, DDE,CS) privind reabilitarea constructiei aferenta sediului Serviciului Judetean de Medicina Legala Arges</t>
  </si>
  <si>
    <t>Sistem de rotablatie</t>
  </si>
  <si>
    <t>Sistem de computer tomografie cu 64 slice-uri</t>
  </si>
  <si>
    <t>Monitor functii vitale</t>
  </si>
  <si>
    <t>Autoclav</t>
  </si>
  <si>
    <t>Autoutilitara tip DOKER</t>
  </si>
  <si>
    <t>Lucrari de proiectare si executie in vederea montarii unui rezervor stocare apa de 150 mc</t>
  </si>
  <si>
    <t>Analizor de gaze sanguine</t>
  </si>
  <si>
    <t>Analizor automat de hematologie</t>
  </si>
  <si>
    <t>Distilator 4l/h</t>
  </si>
  <si>
    <t>Centrifuga de masa cu 12 locuri cu rotor unghiular</t>
  </si>
  <si>
    <t>Perdea de aer cu rezistenta electrica</t>
  </si>
  <si>
    <t>Aparat electroterapie</t>
  </si>
  <si>
    <t>Analizor automat de biochimie</t>
  </si>
  <si>
    <t>Analizor automat CRP</t>
  </si>
  <si>
    <t>Echipament radiologie (GRAFIE/SCOPIE)</t>
  </si>
  <si>
    <t>Linie pentru micrometoda</t>
  </si>
  <si>
    <t>Ecograf multidisciplinar</t>
  </si>
  <si>
    <t>Linie rapida de incalzire transfuzie/perfuzie</t>
  </si>
  <si>
    <t>Masa operatie radiotransparenta pentru ortopedie cu extensie adulti si copii</t>
  </si>
  <si>
    <t>Statie centrala monitorizare</t>
  </si>
  <si>
    <t>Masa kinetoterapie electrica 2 sectiuni</t>
  </si>
  <si>
    <t>Aparat pentru vizualizarea venelor</t>
  </si>
  <si>
    <t>Sinoptofor</t>
  </si>
  <si>
    <t>Criotom</t>
  </si>
  <si>
    <t>Pachet TC 25 4.3' - dispozitiv PDA</t>
  </si>
  <si>
    <t>Masina profesionala de curatat cartofi (530*660*1200)</t>
  </si>
  <si>
    <t xml:space="preserve">Masa dulap cu inaltator la perete, compartiment inferior inchis cu usi culisante (1400*700*850) </t>
  </si>
  <si>
    <t xml:space="preserve">Spalator cu 2 cuve, inaltator la perete si polita inferioara (1400*700*850) dimensiuni cuve 400*400*250 </t>
  </si>
  <si>
    <t xml:space="preserve">Masa dulap cu inaltator la perete, compartiment inferior inchis cu usi culisante </t>
  </si>
  <si>
    <t xml:space="preserve">Carucior cald, capacitate 15 cuve, structura inox </t>
  </si>
  <si>
    <t xml:space="preserve">Gratar fry-top, electric, suprafata dubla striata, baza </t>
  </si>
  <si>
    <t xml:space="preserve">Masina de gatit, electrica,4 plite detasabile si cuptor electric static </t>
  </si>
  <si>
    <t xml:space="preserve">Cuptor pentru patiserie, electric, capacitate 10 tavi </t>
  </si>
  <si>
    <t xml:space="preserve">Marmita electrica, capacitate cuva 100L cu incalzire indirecta </t>
  </si>
  <si>
    <t xml:space="preserve">Rastel mobil pentru oale/cratite/ustensile, cu 4 polite tip grila cu margini pentru blocarea produsului </t>
  </si>
  <si>
    <t xml:space="preserve">Modul neutru cu sertar </t>
  </si>
  <si>
    <t>Trusa sterilizabila instrumentar</t>
  </si>
  <si>
    <t>Trusa sterilizabila pentru tije cu stativ pentru fiecare diametru</t>
  </si>
  <si>
    <t>Insertor canulat tije elastice TEN</t>
  </si>
  <si>
    <t>Taietor tije elastice TEN cu 2 brate (cu taiere pentru fiecare diametru de tije)</t>
  </si>
  <si>
    <t>Tepusa dreapta</t>
  </si>
  <si>
    <t>Tepusa curba</t>
  </si>
  <si>
    <t>Impactor drept</t>
  </si>
  <si>
    <t>Impactor curb</t>
  </si>
  <si>
    <t>Insertor pentru end-cup</t>
  </si>
  <si>
    <t>Cleste pentru extractie</t>
  </si>
  <si>
    <t>Ciocan impactare/extractie</t>
  </si>
  <si>
    <t>Ptoiectare reparatii capitale etaj 6 Sectia Pediatrie 2</t>
  </si>
  <si>
    <t>Lucrari de reparatii capitale etaj 4</t>
  </si>
  <si>
    <t>Lucrari de reparatii capitale etaj 5</t>
  </si>
  <si>
    <t>Lucrari de proiectare a sistemelor si instalatiilor de semnalizare, alarmare si alertare in caz de incendiu</t>
  </si>
  <si>
    <t>Documentatie de securitate la incendiu</t>
  </si>
  <si>
    <t>Trusa endoscopie digestiva High Definition</t>
  </si>
  <si>
    <t>Trusa de baza pentru endourologie joasa</t>
  </si>
  <si>
    <t>Instalatie de sterilizare 320 litri</t>
  </si>
  <si>
    <t>Sonda convexa C362</t>
  </si>
  <si>
    <t>Instalatie de sterilizare cu plasma 64 l</t>
  </si>
  <si>
    <t>Ecograf 4D endocrinologie</t>
  </si>
  <si>
    <t>Ecograf 4D Medicina interna - modul cardio</t>
  </si>
  <si>
    <t>Analizor automat biochimie</t>
  </si>
  <si>
    <t>Statie apa deionizata-cu printer si buletin de verificare a apei</t>
  </si>
  <si>
    <t xml:space="preserve">Microscop binocular </t>
  </si>
  <si>
    <t>Sistem de alarma (Nurse Call) cu butoane de alarma</t>
  </si>
  <si>
    <t>Reparatie capitala si modernizare statie de epurare</t>
  </si>
  <si>
    <t>Proiect si executie reparatie capitala /modernizare canalizare de la spital pana la statia de epurare</t>
  </si>
  <si>
    <t>Proiect si executie rampa de acces persoane cu dizabilitati</t>
  </si>
  <si>
    <t>Ecocardiograf cu sonda transtoracica si abdominala</t>
  </si>
  <si>
    <t>Aparat RONTGEN digital cu developeza uscata</t>
  </si>
  <si>
    <t>Subzidire cladire Laborator - Farmacie</t>
  </si>
  <si>
    <t>Vitrina frigorifica</t>
  </si>
  <si>
    <t>Documentatie de avizare a lucrarilor de interventie, studiu de fezabilitate, proiect tehnic, caiet sarcini "Amenajare corp cladire spital existent si extindere conform normativelor in vigoare si extindere corp cladire spital in regim D+P+2E partial Spitalul de Psihiatrie "Sfanta Maria" Vedea</t>
  </si>
  <si>
    <t>Plan de interventie in caz de incendiu</t>
  </si>
  <si>
    <t>Amenajare statii decantare la Pavilionul I si Pavilionul II</t>
  </si>
  <si>
    <t>Masa pentru magnetoterapie cu aplicator solenoid</t>
  </si>
  <si>
    <t>Baie galvanica 4 celulare</t>
  </si>
  <si>
    <t>Sistem informatic programare proceduri LRMFB ( hard si soft)</t>
  </si>
  <si>
    <t>Aparat de electroterapie cu 2 canale</t>
  </si>
  <si>
    <t xml:space="preserve"> Avize, autorizatii si asistenta tehnica amenajare parc agrement</t>
  </si>
  <si>
    <t>Avize, autorizatii si asistenta tehnica constructie sala vestiare personal si circuit separare transport lenjerie</t>
  </si>
  <si>
    <t xml:space="preserve"> Avize, autorizatii si asistenta tehnica "Lucrari de construire in vederea conformarii imobilului la cerinta esentiala de calitate "Securitate la incendiu"</t>
  </si>
  <si>
    <t>Spitalul de Boli Cronice Calinesti</t>
  </si>
  <si>
    <t>Sistem de detectie si avertizare la incendiu</t>
  </si>
  <si>
    <t>Sistem antiefractie</t>
  </si>
  <si>
    <t>Sistem supraveghere video</t>
  </si>
  <si>
    <t>Sistem retea informatica cu implementare intranet</t>
  </si>
  <si>
    <t>Sistem de avertizare/alarmare grupuri sanitare</t>
  </si>
  <si>
    <t>Defibrilator</t>
  </si>
  <si>
    <t>Geanta de urgente  complet echipata</t>
  </si>
  <si>
    <t>Monitor functii vitale pacient</t>
  </si>
  <si>
    <t>Dezumidificator</t>
  </si>
  <si>
    <t>Taxa ISC Arhiva</t>
  </si>
  <si>
    <t>Construire a 2 casute de tip familial si a unui centru de zi in Comuna Rucar, studiu fezabilitate, studii de teren (studiu geotehnic, studiu topografic), studiu privind utilizarea resurselor regenerabile pentru cladiri si incadrarea necesarului de energie in nivelurile actuale , documentatii pentru obtinerea CU, documentatii pentru obtinerea avizelor mentionate in CU</t>
  </si>
  <si>
    <t>Construire a 2 casute de tip familial si a unui centru de zi in Municipiul Campulung, studiu fezabilitate, studii de teren (studiu geotehnic, studiu topografic), studiu privind utilizarea resurselor regenerabile pentru cladiri si incadrarea necesarului de energie in nivelurile actuale , documentatii pentru obtinerea CU, documentatii pentru obtinerea avizelor mentionate in CU</t>
  </si>
  <si>
    <t>Proiectare si executie imprejmuire si porti acces la CIA Bascovele</t>
  </si>
  <si>
    <t>Achizitie si montare pompa submersibila 5,5 kw</t>
  </si>
  <si>
    <t>Achizitionare si montare centrala termica pe combustibil solid</t>
  </si>
  <si>
    <t>Achizitionare si montare boiler termoelectric capacitate 500 l</t>
  </si>
  <si>
    <t>Achizitionarea si montarea 2 centrale termice 25 kW pe combustibil solid</t>
  </si>
  <si>
    <t>Racordare retea de canalizare</t>
  </si>
  <si>
    <t>Masina de spalat industriala</t>
  </si>
  <si>
    <t>Unitatea de Asistenta Medico -Sociala Calinesti</t>
  </si>
  <si>
    <t>Masina de spalat profesionala</t>
  </si>
  <si>
    <t>Canapea consultatie hidraulica cu suport</t>
  </si>
  <si>
    <t>Carucior pentru instrumentar</t>
  </si>
  <si>
    <t>Cuptor electric</t>
  </si>
  <si>
    <t>Frigider dublu- dulap frigorific</t>
  </si>
  <si>
    <t>Generator 50 kva + automatizare</t>
  </si>
  <si>
    <t>Hota</t>
  </si>
  <si>
    <t>Masina de gatit pe gaz 6 focuri</t>
  </si>
  <si>
    <t>Masina de spalat vase</t>
  </si>
  <si>
    <t>Masina de gatit electrica 6 plite</t>
  </si>
  <si>
    <t>Pat spital cadru inox, actionat mecanic, laterale culisante</t>
  </si>
  <si>
    <t>Achizitie si montaj bazin GPL 3000 litri</t>
  </si>
  <si>
    <t>Sistem de detectare si alarmare la incendiu</t>
  </si>
  <si>
    <t>Achizitie si montare boilere de apa</t>
  </si>
  <si>
    <t>Proiectare lucrare "Amenajare parc si alei UAMS Suici"</t>
  </si>
  <si>
    <t>Reparatie capitala sarpanta Pavilion P+2</t>
  </si>
  <si>
    <t xml:space="preserve">UTV </t>
  </si>
  <si>
    <t xml:space="preserve">Targa UT 2000 </t>
  </si>
  <si>
    <t xml:space="preserve">Defibrilator </t>
  </si>
  <si>
    <t>Baza modulara zona Voina</t>
  </si>
  <si>
    <t>Repartizator mixturi asfaltice</t>
  </si>
  <si>
    <t>Incarcator frontal (2,7-3,2 mc)</t>
  </si>
  <si>
    <t>Autogreder &gt;18 t</t>
  </si>
  <si>
    <t xml:space="preserve">Lama zapada </t>
  </si>
  <si>
    <t xml:space="preserve">Masina de taiat asfalt </t>
  </si>
  <si>
    <t>Documentatie de avizare a lucrarilor de interventie pentru obiectivul "Modernizare pe DJ 703 B lim. jud. Olt - Marghia - Padureti, km 41+275 - 41+775, L=0,500 km, com. Lunca Corbului, jud. Arges"</t>
  </si>
  <si>
    <t>Documentatie de avizare a lucrarilor de interventie pentru obiectivul "Modernizare pe DJ 742 Leordeni - Baloteasca - Cotu Malului - Glambocata, km 5+100 - 6+100, L=1,000 km, com. Leordeni, jud. Arges"</t>
  </si>
  <si>
    <t>Documentatie de avizare a lucrarilor de interventie pentru obiectivul "Modernizare pe DJ 508 Teiu - Buta, km 12+400-17+217, L= 4,817 km, comunele Teiu si Negrasi, jud. Arges"</t>
  </si>
  <si>
    <t>Documentatie de avizare a lucrarilor de interventie pentru obiectivul "Modernizare pe DJ 703 Moraresti - Cuca - Ciomagesti - lim. jud. Olt, km 13+400 - 16+600, L= 3,200 km, comuna Cuca, jud. Arges"</t>
  </si>
  <si>
    <t>Studii, Expertiza tehnica, Documentatii avize, DALI, PT, Verificare tehnica, Asistenta tehnica pentru obiectivul "Modernizare DJ 731 D, km 7+450 - 19+674, L=12,224 km, judetul Arges"</t>
  </si>
  <si>
    <t>Servicii expertiza si DALI + PT+CS+DE+Asistenta tehnica Modernizare DJ 703B Padureti (DJ 679) - Costesti (DN 65 A), km 48+975-59+287, L=10,312 km, la Lunca Corbului si Costesti</t>
  </si>
  <si>
    <t>Consolidare si reabilitare Spital Judetean de Urgenta Pitesti</t>
  </si>
  <si>
    <t>58 Proiecte cu finantare din fonduri externe nerambursabile postaderare</t>
  </si>
  <si>
    <t xml:space="preserve">"Imbunatatirea accesului populatiei din judetele Arges, Teleorman si Calarasi la servicii medicale de urgenta" </t>
  </si>
  <si>
    <t xml:space="preserve">Scaner </t>
  </si>
  <si>
    <t xml:space="preserve">Achizitionare masina de spalat rufe capacitate 15 kg/ciclu spalare </t>
  </si>
  <si>
    <t>Scaun recoltare sange</t>
  </si>
  <si>
    <t>Servicii de proiectare tehnica pentru construire Corp cladire nou la Spitalul Judetean de Urgenta Pitesti</t>
  </si>
  <si>
    <t>Proiect tehnic reparatie capitala instalatii apa calda si caldura Sectia Oncologie</t>
  </si>
  <si>
    <t xml:space="preserve">Expertiza tehnica structura cladire sectia Oncologie </t>
  </si>
  <si>
    <t>Proiect tehnic si detalii de executie Laborator de Radioterapie la Spitalul Judetean de Urgenta Pitesti</t>
  </si>
  <si>
    <t>Elaborare Documentatie tehnico-economica (SF,PAC,PT)  aferente instalatiei de rezerva de apa la sectiile exterioare Spital Judetean nr.2, Oncologie si Infectioase</t>
  </si>
  <si>
    <t>Reparatii capitale instalatii de apa calda si caldura la sectiile Boli infectioase copii si adulti</t>
  </si>
  <si>
    <t>Construire a 2 casute de tip familial si a unui centru de zi in Orasul Costesti,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t>
  </si>
  <si>
    <t>pozitiei  "Alte cheltuieli de investitii" defalcata pe categorii de bunuri pe anul 2019</t>
  </si>
  <si>
    <t xml:space="preserve"> Proiect, avize si autorizatii amenajare canalizare pentru drum acces </t>
  </si>
  <si>
    <t xml:space="preserve"> Documentatii in vederea obtinerii autorizatiei de securitate la incendiu</t>
  </si>
  <si>
    <t>Aparat de anestezie complet echipat pentru adulti si copii</t>
  </si>
</sst>
</file>

<file path=xl/styles.xml><?xml version="1.0" encoding="utf-8"?>
<styleSheet xmlns="http://schemas.openxmlformats.org/spreadsheetml/2006/main">
  <fonts count="15">
    <font>
      <sz val="10"/>
      <name val="Arial"/>
    </font>
    <font>
      <sz val="10"/>
      <name val="Arial"/>
      <family val="2"/>
    </font>
    <font>
      <sz val="12"/>
      <name val="Times New Roman"/>
      <family val="1"/>
    </font>
    <font>
      <b/>
      <sz val="12"/>
      <name val="Times New Roman"/>
      <family val="1"/>
    </font>
    <font>
      <b/>
      <u/>
      <sz val="12"/>
      <name val="Times New Roman"/>
      <family val="1"/>
    </font>
    <font>
      <b/>
      <sz val="12"/>
      <color rgb="FFFF0000"/>
      <name val="Times New Roman"/>
      <family val="1"/>
    </font>
    <font>
      <sz val="12"/>
      <color rgb="FFFF0000"/>
      <name val="Times New Roman"/>
      <family val="1"/>
    </font>
    <font>
      <u/>
      <sz val="12"/>
      <name val="Times New Roman"/>
      <family val="1"/>
    </font>
    <font>
      <u/>
      <sz val="12"/>
      <color rgb="FFFF0000"/>
      <name val="Times New Roman"/>
      <family val="1"/>
    </font>
    <font>
      <sz val="12"/>
      <color theme="1"/>
      <name val="Times New Roman"/>
      <family val="1"/>
    </font>
    <font>
      <sz val="11"/>
      <name val="Times New Roman"/>
      <family val="1"/>
    </font>
    <font>
      <sz val="11"/>
      <name val="Times New Roman"/>
      <family val="1"/>
      <charset val="238"/>
    </font>
    <font>
      <sz val="10"/>
      <name val="Arial"/>
      <family val="2"/>
      <charset val="238"/>
    </font>
    <font>
      <sz val="11"/>
      <color theme="1"/>
      <name val="Times New Roman"/>
      <family val="1"/>
    </font>
    <font>
      <b/>
      <i/>
      <sz val="12"/>
      <name val="Times New Roman"/>
      <family val="1"/>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tint="-4.9989318521683403E-2"/>
        <bgColor indexed="64"/>
      </patternFill>
    </fill>
  </fills>
  <borders count="14">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0" fontId="1" fillId="0" borderId="0"/>
    <xf numFmtId="0" fontId="12" fillId="0" borderId="0"/>
  </cellStyleXfs>
  <cellXfs count="225">
    <xf numFmtId="0" fontId="0" fillId="0" borderId="0" xfId="0"/>
    <xf numFmtId="0" fontId="3" fillId="0" borderId="0" xfId="0" applyFont="1"/>
    <xf numFmtId="0" fontId="2" fillId="0" borderId="0" xfId="0" applyFont="1"/>
    <xf numFmtId="0" fontId="2" fillId="0" borderId="1" xfId="0" applyFont="1" applyBorder="1"/>
    <xf numFmtId="0" fontId="3" fillId="0" borderId="1" xfId="0" applyFont="1" applyBorder="1"/>
    <xf numFmtId="0" fontId="2" fillId="0" borderId="0" xfId="0" applyFont="1" applyBorder="1"/>
    <xf numFmtId="0" fontId="3" fillId="0" borderId="0" xfId="0" applyFont="1" applyBorder="1"/>
    <xf numFmtId="0" fontId="3" fillId="0" borderId="0" xfId="0" applyFont="1" applyBorder="1" applyAlignment="1">
      <alignment horizontal="center"/>
    </xf>
    <xf numFmtId="0" fontId="2" fillId="0" borderId="3" xfId="0" applyFont="1" applyBorder="1"/>
    <xf numFmtId="0" fontId="3" fillId="0" borderId="3" xfId="0" applyFont="1" applyBorder="1"/>
    <xf numFmtId="0" fontId="3" fillId="0" borderId="3" xfId="0" applyFont="1" applyBorder="1" applyAlignment="1">
      <alignment horizontal="center"/>
    </xf>
    <xf numFmtId="2" fontId="2" fillId="0" borderId="0" xfId="0" applyNumberFormat="1" applyFont="1"/>
    <xf numFmtId="0" fontId="3" fillId="0" borderId="7" xfId="0" applyFont="1" applyBorder="1"/>
    <xf numFmtId="0" fontId="3" fillId="0" borderId="7" xfId="0" applyFont="1" applyBorder="1" applyAlignment="1">
      <alignment horizontal="center"/>
    </xf>
    <xf numFmtId="2" fontId="3" fillId="0" borderId="0" xfId="0" applyNumberFormat="1" applyFont="1" applyBorder="1" applyAlignment="1">
      <alignment horizontal="center"/>
    </xf>
    <xf numFmtId="0" fontId="4" fillId="3" borderId="0" xfId="0" applyFont="1" applyFill="1"/>
    <xf numFmtId="2" fontId="3" fillId="3" borderId="0" xfId="0" applyNumberFormat="1" applyFont="1" applyFill="1" applyBorder="1" applyAlignment="1">
      <alignment horizontal="center"/>
    </xf>
    <xf numFmtId="0" fontId="2" fillId="3" borderId="0" xfId="0" applyFont="1" applyFill="1"/>
    <xf numFmtId="2" fontId="2" fillId="3" borderId="0" xfId="0" applyNumberFormat="1" applyFont="1" applyFill="1"/>
    <xf numFmtId="0" fontId="2" fillId="3" borderId="6" xfId="0" applyFont="1" applyFill="1" applyBorder="1"/>
    <xf numFmtId="2" fontId="2" fillId="0" borderId="6" xfId="0" applyNumberFormat="1" applyFont="1" applyFill="1" applyBorder="1"/>
    <xf numFmtId="2" fontId="5" fillId="3" borderId="0" xfId="0" applyNumberFormat="1" applyFont="1" applyFill="1" applyBorder="1" applyAlignment="1">
      <alignment horizontal="center"/>
    </xf>
    <xf numFmtId="0" fontId="6" fillId="3" borderId="0" xfId="0" applyFont="1" applyFill="1"/>
    <xf numFmtId="0" fontId="2" fillId="0" borderId="6" xfId="0" applyFont="1" applyFill="1" applyBorder="1"/>
    <xf numFmtId="0" fontId="2" fillId="3" borderId="0" xfId="0" applyFont="1" applyFill="1" applyBorder="1"/>
    <xf numFmtId="0" fontId="2" fillId="0" borderId="0" xfId="0" applyFont="1" applyFill="1" applyBorder="1"/>
    <xf numFmtId="0" fontId="2" fillId="0" borderId="0" xfId="0" applyFont="1" applyFill="1" applyBorder="1" applyAlignment="1">
      <alignment horizontal="center"/>
    </xf>
    <xf numFmtId="2" fontId="2" fillId="0" borderId="0" xfId="0" applyNumberFormat="1" applyFont="1" applyFill="1" applyBorder="1"/>
    <xf numFmtId="2" fontId="2" fillId="3" borderId="6" xfId="0" applyNumberFormat="1" applyFont="1" applyFill="1" applyBorder="1"/>
    <xf numFmtId="0" fontId="3" fillId="3" borderId="6" xfId="0" applyFont="1" applyFill="1" applyBorder="1"/>
    <xf numFmtId="2" fontId="3" fillId="0" borderId="6" xfId="0" applyNumberFormat="1" applyFont="1" applyFill="1" applyBorder="1"/>
    <xf numFmtId="0" fontId="3" fillId="0" borderId="0" xfId="0" applyFont="1" applyAlignment="1">
      <alignment horizontal="right"/>
    </xf>
    <xf numFmtId="0" fontId="2" fillId="0" borderId="6" xfId="0" applyFont="1" applyBorder="1"/>
    <xf numFmtId="0" fontId="3" fillId="0" borderId="6" xfId="0" applyFont="1" applyBorder="1"/>
    <xf numFmtId="0" fontId="2" fillId="0" borderId="0" xfId="0" applyFont="1" applyBorder="1" applyAlignment="1">
      <alignment horizontal="right"/>
    </xf>
    <xf numFmtId="2" fontId="3" fillId="0" borderId="0" xfId="0" applyNumberFormat="1" applyFont="1"/>
    <xf numFmtId="2" fontId="6" fillId="0" borderId="0" xfId="0" applyNumberFormat="1" applyFont="1"/>
    <xf numFmtId="2" fontId="3" fillId="3" borderId="6" xfId="0" applyNumberFormat="1" applyFont="1" applyFill="1" applyBorder="1"/>
    <xf numFmtId="0" fontId="3" fillId="3" borderId="0" xfId="0" applyFont="1" applyFill="1"/>
    <xf numFmtId="2" fontId="3" fillId="3" borderId="0" xfId="0" applyNumberFormat="1" applyFont="1" applyFill="1"/>
    <xf numFmtId="2" fontId="2" fillId="3" borderId="0" xfId="0" applyNumberFormat="1" applyFont="1" applyFill="1" applyBorder="1"/>
    <xf numFmtId="2" fontId="2" fillId="2" borderId="6" xfId="0" applyNumberFormat="1" applyFont="1" applyFill="1" applyBorder="1"/>
    <xf numFmtId="2" fontId="3" fillId="2" borderId="6" xfId="0" applyNumberFormat="1" applyFont="1" applyFill="1" applyBorder="1"/>
    <xf numFmtId="0" fontId="2" fillId="2" borderId="0" xfId="0" applyFont="1" applyFill="1" applyAlignment="1">
      <alignment horizontal="right"/>
    </xf>
    <xf numFmtId="0" fontId="6" fillId="0" borderId="0" xfId="0" applyFont="1"/>
    <xf numFmtId="0" fontId="3" fillId="3" borderId="0" xfId="0" applyFont="1" applyFill="1" applyAlignment="1">
      <alignment horizontal="right"/>
    </xf>
    <xf numFmtId="2" fontId="2" fillId="0" borderId="0" xfId="0" applyNumberFormat="1" applyFont="1" applyBorder="1"/>
    <xf numFmtId="4" fontId="2" fillId="0" borderId="0" xfId="0" applyNumberFormat="1" applyFont="1" applyFill="1" applyBorder="1" applyAlignment="1">
      <alignment horizontal="right"/>
    </xf>
    <xf numFmtId="0" fontId="2" fillId="0" borderId="0" xfId="0" applyFont="1" applyFill="1" applyBorder="1" applyAlignment="1">
      <alignment horizontal="right"/>
    </xf>
    <xf numFmtId="0" fontId="2" fillId="0" borderId="0" xfId="0" applyFont="1" applyBorder="1" applyAlignment="1">
      <alignment vertical="center"/>
    </xf>
    <xf numFmtId="4" fontId="2" fillId="0" borderId="6" xfId="0" applyNumberFormat="1" applyFont="1" applyFill="1" applyBorder="1"/>
    <xf numFmtId="0" fontId="3" fillId="0" borderId="0" xfId="0" applyFont="1" applyBorder="1" applyAlignment="1">
      <alignment horizontal="right"/>
    </xf>
    <xf numFmtId="0" fontId="3" fillId="0" borderId="6" xfId="0" applyFont="1" applyFill="1" applyBorder="1"/>
    <xf numFmtId="0" fontId="7" fillId="0" borderId="0" xfId="0" applyFont="1" applyBorder="1"/>
    <xf numFmtId="0" fontId="7" fillId="0" borderId="0" xfId="0" applyFont="1"/>
    <xf numFmtId="0" fontId="4" fillId="3" borderId="0" xfId="0" applyFont="1" applyFill="1" applyAlignment="1">
      <alignment wrapText="1"/>
    </xf>
    <xf numFmtId="0" fontId="2" fillId="3" borderId="0" xfId="0" applyFont="1" applyFill="1" applyAlignment="1">
      <alignment wrapText="1"/>
    </xf>
    <xf numFmtId="0" fontId="3" fillId="0" borderId="0" xfId="0" applyFont="1" applyFill="1" applyBorder="1"/>
    <xf numFmtId="0" fontId="8" fillId="0" borderId="0" xfId="0" applyFont="1"/>
    <xf numFmtId="0" fontId="2" fillId="0" borderId="9" xfId="0" applyFont="1" applyFill="1" applyBorder="1"/>
    <xf numFmtId="0" fontId="2" fillId="0" borderId="9" xfId="0" applyFont="1" applyBorder="1"/>
    <xf numFmtId="2" fontId="2" fillId="0" borderId="9" xfId="0" applyNumberFormat="1" applyFont="1" applyFill="1" applyBorder="1"/>
    <xf numFmtId="0" fontId="2" fillId="0" borderId="0" xfId="0" applyFont="1" applyAlignment="1">
      <alignment horizontal="right"/>
    </xf>
    <xf numFmtId="0" fontId="2" fillId="3" borderId="6" xfId="0" applyFont="1" applyFill="1" applyBorder="1" applyAlignment="1">
      <alignment horizontal="right"/>
    </xf>
    <xf numFmtId="0" fontId="2" fillId="0" borderId="0" xfId="0" applyFont="1" applyBorder="1" applyAlignment="1"/>
    <xf numFmtId="0" fontId="3" fillId="6" borderId="6" xfId="0" applyFont="1" applyFill="1" applyBorder="1" applyAlignment="1">
      <alignment horizontal="center"/>
    </xf>
    <xf numFmtId="0" fontId="2" fillId="6" borderId="6" xfId="0" applyFont="1" applyFill="1" applyBorder="1"/>
    <xf numFmtId="2" fontId="3" fillId="6" borderId="6" xfId="0" applyNumberFormat="1" applyFont="1" applyFill="1" applyBorder="1"/>
    <xf numFmtId="2" fontId="3" fillId="0" borderId="6" xfId="0" applyNumberFormat="1" applyFont="1" applyBorder="1" applyAlignment="1"/>
    <xf numFmtId="0" fontId="3" fillId="3" borderId="6" xfId="0" applyFont="1" applyFill="1" applyBorder="1" applyAlignment="1">
      <alignment horizontal="right"/>
    </xf>
    <xf numFmtId="0" fontId="3" fillId="6" borderId="6" xfId="0" applyFont="1" applyFill="1" applyBorder="1"/>
    <xf numFmtId="0" fontId="3" fillId="6" borderId="8" xfId="0" applyFont="1" applyFill="1" applyBorder="1" applyAlignment="1">
      <alignment horizontal="center"/>
    </xf>
    <xf numFmtId="0" fontId="2" fillId="6" borderId="8" xfId="0" applyFont="1" applyFill="1" applyBorder="1"/>
    <xf numFmtId="2" fontId="3" fillId="6" borderId="8" xfId="0" applyNumberFormat="1" applyFont="1" applyFill="1" applyBorder="1"/>
    <xf numFmtId="0" fontId="3" fillId="6" borderId="4" xfId="0" applyFont="1" applyFill="1" applyBorder="1"/>
    <xf numFmtId="0" fontId="3" fillId="6" borderId="3" xfId="0" applyFont="1" applyFill="1" applyBorder="1"/>
    <xf numFmtId="0" fontId="2" fillId="6" borderId="3" xfId="0" applyFont="1" applyFill="1" applyBorder="1"/>
    <xf numFmtId="0" fontId="3" fillId="6" borderId="3" xfId="0" applyFont="1" applyFill="1" applyBorder="1" applyAlignment="1">
      <alignment horizontal="right"/>
    </xf>
    <xf numFmtId="0" fontId="3" fillId="6" borderId="5" xfId="0" applyFont="1" applyFill="1" applyBorder="1" applyAlignment="1">
      <alignment horizontal="right"/>
    </xf>
    <xf numFmtId="0" fontId="2" fillId="0" borderId="8" xfId="0" applyFont="1" applyFill="1" applyBorder="1"/>
    <xf numFmtId="0" fontId="2" fillId="0" borderId="8" xfId="0" applyFont="1" applyBorder="1"/>
    <xf numFmtId="2" fontId="3" fillId="3" borderId="8" xfId="0" applyNumberFormat="1" applyFont="1" applyFill="1" applyBorder="1"/>
    <xf numFmtId="0" fontId="3" fillId="3" borderId="0" xfId="0" applyFont="1" applyFill="1" applyBorder="1" applyAlignment="1">
      <alignment horizontal="right"/>
    </xf>
    <xf numFmtId="0" fontId="2" fillId="0" borderId="6" xfId="0" applyFont="1" applyBorder="1" applyAlignment="1">
      <alignment horizontal="right"/>
    </xf>
    <xf numFmtId="0" fontId="2" fillId="0" borderId="6" xfId="0" applyFont="1" applyFill="1" applyBorder="1" applyAlignment="1">
      <alignment horizontal="right"/>
    </xf>
    <xf numFmtId="0" fontId="3" fillId="0" borderId="6" xfId="0" applyFont="1" applyBorder="1" applyAlignment="1">
      <alignment horizontal="right"/>
    </xf>
    <xf numFmtId="0" fontId="2" fillId="6" borderId="6" xfId="0" applyFont="1" applyFill="1" applyBorder="1" applyAlignment="1">
      <alignment horizontal="right"/>
    </xf>
    <xf numFmtId="0" fontId="3" fillId="6" borderId="6" xfId="0" applyFont="1" applyFill="1" applyBorder="1" applyAlignment="1">
      <alignment horizontal="right"/>
    </xf>
    <xf numFmtId="0" fontId="3" fillId="0" borderId="6" xfId="0" applyFont="1" applyFill="1" applyBorder="1" applyAlignment="1">
      <alignment horizontal="right"/>
    </xf>
    <xf numFmtId="0" fontId="4" fillId="0" borderId="0" xfId="0" applyFont="1" applyFill="1" applyAlignment="1">
      <alignment wrapText="1"/>
    </xf>
    <xf numFmtId="0" fontId="3" fillId="0" borderId="6" xfId="0" applyFont="1" applyFill="1" applyBorder="1" applyAlignment="1">
      <alignment horizontal="center"/>
    </xf>
    <xf numFmtId="4" fontId="3" fillId="0" borderId="6" xfId="0" applyNumberFormat="1" applyFont="1" applyFill="1" applyBorder="1"/>
    <xf numFmtId="0" fontId="2" fillId="5" borderId="3" xfId="0" applyFont="1" applyFill="1" applyBorder="1"/>
    <xf numFmtId="2" fontId="3" fillId="5" borderId="5" xfId="0" applyNumberFormat="1" applyFont="1" applyFill="1" applyBorder="1"/>
    <xf numFmtId="2" fontId="3" fillId="0" borderId="9" xfId="0" applyNumberFormat="1" applyFont="1" applyFill="1" applyBorder="1"/>
    <xf numFmtId="0" fontId="3" fillId="6" borderId="8" xfId="0" applyFont="1" applyFill="1" applyBorder="1" applyAlignment="1">
      <alignment horizontal="center" wrapText="1"/>
    </xf>
    <xf numFmtId="0" fontId="2" fillId="6" borderId="8" xfId="0" applyFont="1" applyFill="1" applyBorder="1" applyAlignment="1">
      <alignment wrapText="1"/>
    </xf>
    <xf numFmtId="0" fontId="4" fillId="5" borderId="3" xfId="0" applyFont="1" applyFill="1" applyBorder="1"/>
    <xf numFmtId="0" fontId="3" fillId="5" borderId="3" xfId="0" applyFont="1" applyFill="1" applyBorder="1"/>
    <xf numFmtId="0" fontId="3" fillId="5" borderId="3" xfId="0" applyFont="1" applyFill="1" applyBorder="1" applyAlignment="1">
      <alignment horizontal="right"/>
    </xf>
    <xf numFmtId="0" fontId="3" fillId="6" borderId="8" xfId="0" applyFont="1" applyFill="1" applyBorder="1"/>
    <xf numFmtId="0" fontId="3" fillId="5" borderId="2" xfId="0" applyFont="1" applyFill="1" applyBorder="1"/>
    <xf numFmtId="2" fontId="3" fillId="5" borderId="11" xfId="0" applyNumberFormat="1" applyFont="1" applyFill="1" applyBorder="1"/>
    <xf numFmtId="0" fontId="3" fillId="4" borderId="3" xfId="0" applyFont="1" applyFill="1" applyBorder="1" applyAlignment="1">
      <alignment horizontal="center"/>
    </xf>
    <xf numFmtId="0" fontId="3" fillId="4" borderId="4" xfId="0" applyFont="1" applyFill="1" applyBorder="1" applyAlignment="1">
      <alignment horizontal="right"/>
    </xf>
    <xf numFmtId="0" fontId="2" fillId="4" borderId="3" xfId="0" applyFont="1" applyFill="1" applyBorder="1"/>
    <xf numFmtId="2" fontId="3" fillId="4" borderId="5" xfId="0" applyNumberFormat="1" applyFont="1" applyFill="1" applyBorder="1"/>
    <xf numFmtId="0" fontId="2" fillId="0" borderId="0" xfId="1" applyFont="1" applyFill="1" applyBorder="1" applyAlignment="1">
      <alignment wrapText="1"/>
    </xf>
    <xf numFmtId="0" fontId="2" fillId="3" borderId="6" xfId="0" applyFont="1" applyFill="1" applyBorder="1" applyAlignment="1">
      <alignment wrapText="1"/>
    </xf>
    <xf numFmtId="0" fontId="3" fillId="0" borderId="0" xfId="0" applyFont="1" applyAlignment="1">
      <alignment horizontal="center"/>
    </xf>
    <xf numFmtId="0" fontId="2" fillId="0" borderId="0" xfId="0" applyFont="1" applyAlignment="1"/>
    <xf numFmtId="0" fontId="2" fillId="0" borderId="0" xfId="0" applyFont="1" applyAlignment="1">
      <alignment horizontal="center"/>
    </xf>
    <xf numFmtId="0" fontId="2" fillId="3" borderId="0" xfId="0" applyFont="1" applyFill="1" applyAlignment="1">
      <alignment horizontal="right"/>
    </xf>
    <xf numFmtId="0" fontId="2" fillId="0" borderId="6" xfId="0" applyFont="1" applyBorder="1" applyAlignment="1"/>
    <xf numFmtId="0" fontId="2" fillId="3" borderId="6" xfId="0" applyFont="1" applyFill="1" applyBorder="1" applyAlignment="1">
      <alignment wrapText="1"/>
    </xf>
    <xf numFmtId="0" fontId="10" fillId="0" borderId="6" xfId="0" applyFont="1" applyFill="1" applyBorder="1"/>
    <xf numFmtId="0" fontId="10" fillId="0" borderId="0" xfId="0" applyFont="1" applyBorder="1" applyAlignment="1">
      <alignment wrapText="1"/>
    </xf>
    <xf numFmtId="0" fontId="11" fillId="0" borderId="0" xfId="0" applyFont="1" applyFill="1" applyBorder="1" applyAlignment="1">
      <alignment wrapText="1"/>
    </xf>
    <xf numFmtId="0" fontId="10" fillId="0" borderId="0" xfId="0" applyFont="1" applyFill="1" applyBorder="1"/>
    <xf numFmtId="0" fontId="10" fillId="0" borderId="0" xfId="0" applyFont="1" applyBorder="1"/>
    <xf numFmtId="0" fontId="10" fillId="0" borderId="0" xfId="0" applyFont="1" applyBorder="1" applyAlignment="1">
      <alignment horizontal="justify" vertical="center"/>
    </xf>
    <xf numFmtId="0" fontId="4" fillId="0" borderId="4" xfId="0" applyFont="1" applyFill="1" applyBorder="1" applyAlignment="1">
      <alignment wrapText="1"/>
    </xf>
    <xf numFmtId="0" fontId="3" fillId="5" borderId="4" xfId="0" applyFont="1" applyFill="1" applyBorder="1"/>
    <xf numFmtId="2" fontId="3" fillId="0" borderId="7" xfId="0" applyNumberFormat="1" applyFont="1" applyBorder="1" applyAlignment="1">
      <alignment horizontal="right"/>
    </xf>
    <xf numFmtId="2" fontId="3" fillId="4" borderId="5" xfId="0" applyNumberFormat="1" applyFont="1" applyFill="1" applyBorder="1" applyAlignment="1">
      <alignment horizontal="right"/>
    </xf>
    <xf numFmtId="0" fontId="2" fillId="3" borderId="6" xfId="0" applyFont="1" applyFill="1" applyBorder="1" applyAlignment="1">
      <alignment wrapText="1"/>
    </xf>
    <xf numFmtId="0" fontId="13" fillId="0" borderId="0" xfId="2" applyNumberFormat="1" applyFont="1" applyFill="1" applyBorder="1" applyAlignment="1">
      <alignment horizontal="left" vertical="center" wrapText="1"/>
    </xf>
    <xf numFmtId="0" fontId="0" fillId="0" borderId="0" xfId="0" applyBorder="1" applyAlignment="1">
      <alignment wrapText="1"/>
    </xf>
    <xf numFmtId="0" fontId="14" fillId="0" borderId="6" xfId="0" applyFont="1" applyFill="1" applyBorder="1" applyAlignment="1"/>
    <xf numFmtId="0" fontId="10" fillId="0" borderId="4" xfId="0" applyFont="1" applyFill="1" applyBorder="1" applyAlignment="1">
      <alignment wrapText="1"/>
    </xf>
    <xf numFmtId="0" fontId="0" fillId="0" borderId="3" xfId="0" applyBorder="1" applyAlignment="1">
      <alignment wrapText="1"/>
    </xf>
    <xf numFmtId="0" fontId="0" fillId="0" borderId="5" xfId="0" applyBorder="1" applyAlignment="1">
      <alignment wrapText="1"/>
    </xf>
    <xf numFmtId="0" fontId="3" fillId="0" borderId="6" xfId="0" applyFont="1" applyBorder="1" applyAlignment="1"/>
    <xf numFmtId="0" fontId="2" fillId="0" borderId="4" xfId="0" applyFont="1" applyBorder="1" applyAlignment="1">
      <alignment wrapText="1"/>
    </xf>
    <xf numFmtId="0" fontId="1" fillId="0" borderId="3" xfId="0" applyFont="1" applyBorder="1" applyAlignment="1">
      <alignment wrapText="1"/>
    </xf>
    <xf numFmtId="0" fontId="1" fillId="0" borderId="5" xfId="0" applyFont="1" applyBorder="1" applyAlignment="1">
      <alignment wrapText="1"/>
    </xf>
    <xf numFmtId="0" fontId="3" fillId="0" borderId="0" xfId="0" applyFont="1" applyAlignment="1">
      <alignment horizontal="center"/>
    </xf>
    <xf numFmtId="0" fontId="2" fillId="0" borderId="0" xfId="0" applyFont="1" applyAlignment="1">
      <alignment horizontal="center"/>
    </xf>
    <xf numFmtId="0" fontId="3" fillId="0" borderId="0" xfId="0" applyFont="1" applyBorder="1" applyAlignment="1">
      <alignment horizontal="left"/>
    </xf>
    <xf numFmtId="0" fontId="3" fillId="4" borderId="4" xfId="0" applyFont="1" applyFill="1" applyBorder="1" applyAlignment="1">
      <alignment horizontal="left"/>
    </xf>
    <xf numFmtId="0" fontId="2" fillId="0" borderId="3" xfId="0" applyFont="1" applyBorder="1" applyAlignment="1">
      <alignment horizontal="left"/>
    </xf>
    <xf numFmtId="0" fontId="3" fillId="5" borderId="10" xfId="0" applyFont="1" applyFill="1" applyBorder="1" applyAlignment="1"/>
    <xf numFmtId="0" fontId="2" fillId="0" borderId="2" xfId="0" applyFont="1" applyBorder="1" applyAlignment="1"/>
    <xf numFmtId="0" fontId="3" fillId="5" borderId="4" xfId="0" applyFont="1" applyFill="1" applyBorder="1" applyAlignment="1"/>
    <xf numFmtId="0" fontId="2" fillId="0" borderId="3" xfId="0" applyFont="1" applyBorder="1" applyAlignment="1"/>
    <xf numFmtId="0" fontId="2" fillId="0" borderId="4" xfId="0" applyFont="1" applyFill="1" applyBorder="1" applyAlignment="1">
      <alignment wrapText="1"/>
    </xf>
    <xf numFmtId="0" fontId="2" fillId="0" borderId="3" xfId="0" applyFont="1" applyFill="1" applyBorder="1" applyAlignment="1">
      <alignment wrapText="1"/>
    </xf>
    <xf numFmtId="0" fontId="2" fillId="0" borderId="5" xfId="0" applyFont="1" applyFill="1" applyBorder="1" applyAlignment="1">
      <alignment wrapText="1"/>
    </xf>
    <xf numFmtId="0" fontId="10" fillId="0" borderId="4" xfId="0" applyFont="1" applyBorder="1" applyAlignment="1">
      <alignment wrapText="1"/>
    </xf>
    <xf numFmtId="0" fontId="11" fillId="0" borderId="4" xfId="0" applyFont="1" applyFill="1" applyBorder="1" applyAlignment="1">
      <alignment wrapText="1"/>
    </xf>
    <xf numFmtId="0" fontId="3" fillId="6" borderId="10" xfId="0" applyFont="1" applyFill="1" applyBorder="1" applyAlignment="1"/>
    <xf numFmtId="0" fontId="2" fillId="6" borderId="2" xfId="0" applyFont="1" applyFill="1" applyBorder="1" applyAlignment="1"/>
    <xf numFmtId="0" fontId="2" fillId="6" borderId="11" xfId="0" applyFont="1" applyFill="1" applyBorder="1" applyAlignment="1"/>
    <xf numFmtId="0" fontId="2" fillId="3" borderId="4" xfId="0" applyFont="1" applyFill="1" applyBorder="1" applyAlignment="1"/>
    <xf numFmtId="0" fontId="2" fillId="3" borderId="3" xfId="0" applyFont="1" applyFill="1" applyBorder="1" applyAlignment="1"/>
    <xf numFmtId="0" fontId="2" fillId="3" borderId="5" xfId="0" applyFont="1" applyFill="1" applyBorder="1" applyAlignment="1"/>
    <xf numFmtId="0" fontId="2" fillId="0" borderId="4" xfId="0" applyFont="1" applyBorder="1" applyAlignment="1"/>
    <xf numFmtId="0" fontId="2" fillId="0" borderId="5" xfId="0" applyFont="1" applyBorder="1" applyAlignment="1"/>
    <xf numFmtId="0" fontId="3" fillId="6" borderId="6" xfId="0" applyFont="1" applyFill="1" applyBorder="1" applyAlignment="1">
      <alignment wrapText="1"/>
    </xf>
    <xf numFmtId="0" fontId="3" fillId="3" borderId="6" xfId="0" applyFont="1" applyFill="1" applyBorder="1" applyAlignment="1">
      <alignment wrapText="1"/>
    </xf>
    <xf numFmtId="0" fontId="3" fillId="0" borderId="6" xfId="0" applyFont="1" applyBorder="1" applyAlignment="1">
      <alignment wrapText="1"/>
    </xf>
    <xf numFmtId="0" fontId="2" fillId="3" borderId="4" xfId="0" applyFont="1" applyFill="1" applyBorder="1" applyAlignment="1">
      <alignment wrapText="1"/>
    </xf>
    <xf numFmtId="0" fontId="2" fillId="3" borderId="3" xfId="0" applyFont="1" applyFill="1" applyBorder="1" applyAlignment="1">
      <alignment wrapText="1"/>
    </xf>
    <xf numFmtId="0" fontId="2" fillId="3" borderId="5" xfId="0" applyFont="1" applyFill="1" applyBorder="1" applyAlignment="1">
      <alignment wrapText="1"/>
    </xf>
    <xf numFmtId="0" fontId="3" fillId="6" borderId="4" xfId="0" applyFont="1" applyFill="1" applyBorder="1" applyAlignment="1">
      <alignment wrapText="1"/>
    </xf>
    <xf numFmtId="0" fontId="3" fillId="6" borderId="3" xfId="0" applyFont="1" applyFill="1" applyBorder="1" applyAlignment="1">
      <alignment wrapText="1"/>
    </xf>
    <xf numFmtId="0" fontId="3" fillId="6" borderId="5" xfId="0" applyFont="1" applyFill="1" applyBorder="1" applyAlignment="1">
      <alignment wrapText="1"/>
    </xf>
    <xf numFmtId="0" fontId="3" fillId="3" borderId="4" xfId="0" applyFont="1" applyFill="1" applyBorder="1" applyAlignment="1">
      <alignment wrapText="1"/>
    </xf>
    <xf numFmtId="0" fontId="3" fillId="3" borderId="3" xfId="0" applyFont="1" applyFill="1" applyBorder="1" applyAlignment="1">
      <alignment wrapText="1"/>
    </xf>
    <xf numFmtId="0" fontId="3" fillId="3" borderId="5" xfId="0" applyFont="1" applyFill="1" applyBorder="1" applyAlignment="1">
      <alignment wrapText="1"/>
    </xf>
    <xf numFmtId="0" fontId="2" fillId="0" borderId="3" xfId="0" applyFont="1" applyBorder="1" applyAlignment="1">
      <alignment wrapText="1"/>
    </xf>
    <xf numFmtId="0" fontId="2" fillId="0" borderId="5" xfId="0" applyFont="1" applyBorder="1" applyAlignment="1">
      <alignment wrapText="1"/>
    </xf>
    <xf numFmtId="0" fontId="3" fillId="6" borderId="9" xfId="0" applyFont="1" applyFill="1" applyBorder="1" applyAlignment="1">
      <alignment horizontal="left"/>
    </xf>
    <xf numFmtId="0" fontId="2" fillId="0" borderId="6" xfId="0" applyFont="1" applyBorder="1" applyAlignment="1"/>
    <xf numFmtId="0" fontId="2" fillId="0" borderId="6" xfId="0" applyFont="1" applyBorder="1" applyAlignment="1">
      <alignment wrapText="1"/>
    </xf>
    <xf numFmtId="0" fontId="3" fillId="6" borderId="4" xfId="0" applyFont="1" applyFill="1" applyBorder="1" applyAlignment="1"/>
    <xf numFmtId="0" fontId="2" fillId="6" borderId="3" xfId="0" applyFont="1" applyFill="1" applyBorder="1" applyAlignment="1"/>
    <xf numFmtId="0" fontId="2" fillId="6" borderId="5" xfId="0" applyFont="1" applyFill="1" applyBorder="1" applyAlignment="1"/>
    <xf numFmtId="0" fontId="3" fillId="6" borderId="6" xfId="0" applyFont="1" applyFill="1" applyBorder="1" applyAlignment="1"/>
    <xf numFmtId="0" fontId="2" fillId="0" borderId="4" xfId="0" applyFont="1" applyBorder="1" applyAlignment="1">
      <alignment horizontal="left" wrapText="1"/>
    </xf>
    <xf numFmtId="0" fontId="2" fillId="0" borderId="3" xfId="0" applyFont="1" applyBorder="1" applyAlignment="1">
      <alignment horizontal="left" wrapText="1"/>
    </xf>
    <xf numFmtId="0" fontId="2" fillId="0" borderId="5" xfId="0" applyFont="1" applyBorder="1" applyAlignment="1">
      <alignment horizontal="left" wrapText="1"/>
    </xf>
    <xf numFmtId="0" fontId="3" fillId="5" borderId="4" xfId="0" applyFont="1" applyFill="1" applyBorder="1" applyAlignment="1">
      <alignment wrapText="1"/>
    </xf>
    <xf numFmtId="0" fontId="2" fillId="5" borderId="3" xfId="0" applyFont="1" applyFill="1" applyBorder="1" applyAlignment="1">
      <alignment wrapText="1"/>
    </xf>
    <xf numFmtId="0" fontId="3" fillId="6" borderId="12" xfId="0" applyFont="1" applyFill="1" applyBorder="1" applyAlignment="1">
      <alignment wrapText="1"/>
    </xf>
    <xf numFmtId="0" fontId="3" fillId="6" borderId="0" xfId="0" applyFont="1" applyFill="1" applyBorder="1" applyAlignment="1">
      <alignment wrapText="1"/>
    </xf>
    <xf numFmtId="0" fontId="3" fillId="6" borderId="13" xfId="0" applyFont="1" applyFill="1" applyBorder="1" applyAlignment="1">
      <alignment wrapText="1"/>
    </xf>
    <xf numFmtId="0" fontId="3" fillId="6" borderId="6" xfId="0" applyFont="1" applyFill="1" applyBorder="1" applyAlignment="1">
      <alignment horizontal="left"/>
    </xf>
    <xf numFmtId="0" fontId="2" fillId="0" borderId="0" xfId="0" applyFont="1" applyFill="1" applyBorder="1" applyAlignment="1">
      <alignment horizontal="left" wrapText="1"/>
    </xf>
    <xf numFmtId="0" fontId="2" fillId="3" borderId="8" xfId="0" applyFont="1" applyFill="1" applyBorder="1" applyAlignment="1">
      <alignment wrapText="1"/>
    </xf>
    <xf numFmtId="0" fontId="2" fillId="0" borderId="8" xfId="0" applyFont="1" applyBorder="1" applyAlignment="1">
      <alignment wrapText="1"/>
    </xf>
    <xf numFmtId="0" fontId="2" fillId="3" borderId="6" xfId="0" applyFont="1" applyFill="1" applyBorder="1" applyAlignment="1">
      <alignment wrapText="1"/>
    </xf>
    <xf numFmtId="0" fontId="3" fillId="5" borderId="4" xfId="0" applyFont="1" applyFill="1" applyBorder="1" applyAlignment="1">
      <alignment horizontal="left"/>
    </xf>
    <xf numFmtId="0" fontId="3" fillId="5" borderId="3" xfId="0" applyFont="1" applyFill="1" applyBorder="1" applyAlignment="1">
      <alignment horizontal="left"/>
    </xf>
    <xf numFmtId="0" fontId="2" fillId="3" borderId="0" xfId="0" applyFont="1" applyFill="1" applyAlignment="1">
      <alignment horizontal="right"/>
    </xf>
    <xf numFmtId="0" fontId="2" fillId="0" borderId="0" xfId="0" applyFont="1" applyAlignment="1"/>
    <xf numFmtId="0" fontId="2" fillId="0" borderId="6" xfId="0" applyFont="1" applyFill="1" applyBorder="1" applyAlignment="1"/>
    <xf numFmtId="0" fontId="3" fillId="4" borderId="3" xfId="0" applyFont="1" applyFill="1" applyBorder="1" applyAlignment="1"/>
    <xf numFmtId="0" fontId="2" fillId="4" borderId="3" xfId="0" applyFont="1" applyFill="1" applyBorder="1" applyAlignment="1"/>
    <xf numFmtId="0" fontId="3" fillId="6" borderId="8" xfId="0" applyFont="1" applyFill="1" applyBorder="1" applyAlignment="1"/>
    <xf numFmtId="0" fontId="2" fillId="6" borderId="8" xfId="0" applyFont="1" applyFill="1" applyBorder="1" applyAlignment="1"/>
    <xf numFmtId="0" fontId="3" fillId="0" borderId="8" xfId="0" applyFont="1" applyBorder="1" applyAlignment="1"/>
    <xf numFmtId="0" fontId="2" fillId="0" borderId="8" xfId="0" applyFont="1" applyBorder="1" applyAlignment="1"/>
    <xf numFmtId="0" fontId="9" fillId="0" borderId="4" xfId="0" applyFont="1" applyBorder="1" applyAlignment="1"/>
    <xf numFmtId="0" fontId="10" fillId="0" borderId="4" xfId="1" applyFont="1" applyBorder="1" applyAlignment="1">
      <alignment horizontal="left" wrapText="1"/>
    </xf>
    <xf numFmtId="0" fontId="3" fillId="0" borderId="6" xfId="0" applyFont="1" applyBorder="1" applyAlignment="1">
      <alignment horizontal="left"/>
    </xf>
    <xf numFmtId="0" fontId="2" fillId="0" borderId="6" xfId="0" applyFont="1" applyBorder="1" applyAlignment="1">
      <alignment horizontal="left"/>
    </xf>
    <xf numFmtId="0" fontId="2" fillId="0" borderId="4" xfId="0" applyFont="1" applyBorder="1" applyAlignment="1">
      <alignment horizontal="left"/>
    </xf>
    <xf numFmtId="0" fontId="2" fillId="0" borderId="5" xfId="0" applyFont="1" applyBorder="1" applyAlignment="1">
      <alignment horizontal="left"/>
    </xf>
    <xf numFmtId="0" fontId="2" fillId="0" borderId="6" xfId="0" applyFont="1" applyFill="1" applyBorder="1" applyAlignment="1">
      <alignment horizontal="left"/>
    </xf>
    <xf numFmtId="0" fontId="3" fillId="2" borderId="6" xfId="0" applyFont="1" applyFill="1" applyBorder="1" applyAlignment="1">
      <alignment horizontal="left"/>
    </xf>
    <xf numFmtId="0" fontId="2" fillId="2" borderId="6" xfId="0" applyFont="1" applyFill="1" applyBorder="1" applyAlignment="1">
      <alignment horizontal="left"/>
    </xf>
    <xf numFmtId="0" fontId="2" fillId="0" borderId="4" xfId="0" applyFont="1" applyFill="1" applyBorder="1" applyAlignment="1">
      <alignment horizontal="left"/>
    </xf>
    <xf numFmtId="0" fontId="2" fillId="0" borderId="3" xfId="0" applyFont="1" applyFill="1" applyBorder="1" applyAlignment="1">
      <alignment horizontal="left"/>
    </xf>
    <xf numFmtId="0" fontId="2" fillId="0" borderId="5" xfId="0" applyFont="1" applyFill="1" applyBorder="1" applyAlignment="1">
      <alignment horizontal="left"/>
    </xf>
    <xf numFmtId="0" fontId="2" fillId="0" borderId="4" xfId="0" applyFont="1" applyFill="1" applyBorder="1" applyAlignment="1">
      <alignment horizontal="left" wrapText="1"/>
    </xf>
    <xf numFmtId="0" fontId="2" fillId="3" borderId="6" xfId="0" applyFont="1" applyFill="1" applyBorder="1" applyAlignment="1"/>
    <xf numFmtId="0" fontId="3" fillId="5" borderId="4" xfId="0" applyFont="1" applyFill="1" applyBorder="1" applyAlignment="1">
      <alignment horizontal="left" wrapText="1"/>
    </xf>
    <xf numFmtId="0" fontId="2" fillId="5" borderId="3" xfId="0" applyFont="1" applyFill="1" applyBorder="1" applyAlignment="1">
      <alignment horizontal="left" wrapText="1"/>
    </xf>
    <xf numFmtId="0" fontId="3" fillId="6" borderId="8" xfId="0" applyFont="1" applyFill="1" applyBorder="1" applyAlignment="1">
      <alignment wrapText="1"/>
    </xf>
    <xf numFmtId="0" fontId="2" fillId="0" borderId="6" xfId="0" applyFont="1" applyFill="1" applyBorder="1" applyAlignment="1">
      <alignment wrapText="1"/>
    </xf>
    <xf numFmtId="0" fontId="3" fillId="0" borderId="0" xfId="0" applyFont="1" applyAlignment="1">
      <alignment horizontal="left"/>
    </xf>
    <xf numFmtId="0" fontId="13" fillId="0" borderId="6" xfId="2" applyNumberFormat="1" applyFont="1" applyFill="1" applyBorder="1" applyAlignment="1">
      <alignment horizontal="left" vertical="center" wrapText="1"/>
    </xf>
    <xf numFmtId="0" fontId="0" fillId="0" borderId="6" xfId="0" applyBorder="1" applyAlignment="1">
      <alignment wrapText="1"/>
    </xf>
    <xf numFmtId="0" fontId="0" fillId="0" borderId="3" xfId="0" applyBorder="1" applyAlignment="1"/>
  </cellXfs>
  <cellStyles count="3">
    <cellStyle name="Normal" xfId="0" builtinId="0"/>
    <cellStyle name="Normal 2" xfId="1"/>
    <cellStyle name="Normal_Anexa F 140 146 10.07"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V258"/>
  <sheetViews>
    <sheetView tabSelected="1" zoomScaleNormal="100" workbookViewId="0">
      <selection activeCell="Q99" sqref="Q99"/>
    </sheetView>
  </sheetViews>
  <sheetFormatPr defaultRowHeight="15.75"/>
  <cols>
    <col min="1" max="1" width="6.42578125" style="2" customWidth="1"/>
    <col min="2" max="6" width="9.140625" style="2"/>
    <col min="7" max="7" width="11.140625" style="2" customWidth="1"/>
    <col min="8" max="8" width="17.85546875" style="2" customWidth="1"/>
    <col min="9" max="9" width="9.42578125" style="2" customWidth="1"/>
    <col min="10" max="10" width="9.28515625" style="2" customWidth="1"/>
    <col min="11" max="11" width="16.42578125" style="2" customWidth="1"/>
    <col min="12" max="12" width="8.140625" style="2" customWidth="1"/>
    <col min="13" max="13" width="7" style="2" customWidth="1"/>
    <col min="14" max="14" width="7.140625" style="2" customWidth="1"/>
    <col min="15" max="16384" width="9.140625" style="2"/>
  </cols>
  <sheetData>
    <row r="1" spans="1:22">
      <c r="A1" s="1" t="s">
        <v>67</v>
      </c>
      <c r="B1" s="1"/>
      <c r="C1" s="1"/>
      <c r="D1" s="1"/>
      <c r="L1" s="1"/>
      <c r="M1" s="1"/>
      <c r="N1" s="1"/>
    </row>
    <row r="2" spans="1:22">
      <c r="A2" s="1"/>
      <c r="B2" s="1"/>
      <c r="C2" s="1"/>
      <c r="D2" s="1"/>
      <c r="K2" s="1" t="s">
        <v>0</v>
      </c>
      <c r="L2" s="1"/>
      <c r="M2" s="1"/>
      <c r="N2" s="1"/>
    </row>
    <row r="3" spans="1:22">
      <c r="A3" s="136" t="s">
        <v>1</v>
      </c>
      <c r="B3" s="137"/>
      <c r="C3" s="137"/>
      <c r="D3" s="137"/>
      <c r="E3" s="137"/>
      <c r="F3" s="137"/>
      <c r="G3" s="137"/>
      <c r="H3" s="137"/>
      <c r="I3" s="137"/>
      <c r="J3" s="137"/>
      <c r="K3" s="137"/>
      <c r="L3" s="137"/>
      <c r="M3" s="137"/>
      <c r="N3" s="137"/>
    </row>
    <row r="4" spans="1:22">
      <c r="A4" s="136" t="s">
        <v>237</v>
      </c>
      <c r="B4" s="137"/>
      <c r="C4" s="137"/>
      <c r="D4" s="137"/>
      <c r="E4" s="137"/>
      <c r="F4" s="137"/>
      <c r="G4" s="137"/>
      <c r="H4" s="137"/>
      <c r="I4" s="137"/>
      <c r="J4" s="137"/>
      <c r="K4" s="137"/>
      <c r="L4" s="137"/>
      <c r="M4" s="137"/>
      <c r="N4" s="137"/>
    </row>
    <row r="5" spans="1:22">
      <c r="A5" s="109"/>
      <c r="B5" s="111"/>
      <c r="C5" s="111"/>
      <c r="D5" s="111"/>
      <c r="E5" s="111"/>
      <c r="F5" s="111"/>
      <c r="G5" s="111"/>
      <c r="H5" s="111"/>
      <c r="I5" s="111"/>
      <c r="J5" s="111"/>
      <c r="K5" s="111"/>
      <c r="L5" s="111"/>
      <c r="M5" s="111"/>
      <c r="N5" s="111"/>
    </row>
    <row r="6" spans="1:22" ht="16.5" thickBot="1">
      <c r="A6" s="3"/>
      <c r="B6" s="3"/>
      <c r="C6" s="3"/>
      <c r="D6" s="3"/>
      <c r="E6" s="3"/>
      <c r="F6" s="3"/>
      <c r="G6" s="3"/>
      <c r="H6" s="3"/>
      <c r="I6" s="3"/>
      <c r="J6" s="3"/>
      <c r="K6" s="3"/>
      <c r="L6" s="4" t="s">
        <v>2</v>
      </c>
      <c r="M6" s="3"/>
      <c r="N6" s="4"/>
    </row>
    <row r="7" spans="1:22" ht="17.25" customHeight="1">
      <c r="A7" s="5"/>
      <c r="B7" s="6"/>
      <c r="C7" s="6"/>
      <c r="D7" s="6"/>
      <c r="E7" s="6"/>
      <c r="F7" s="6"/>
      <c r="G7" s="6"/>
      <c r="H7" s="7" t="s">
        <v>3</v>
      </c>
      <c r="I7" s="7" t="s">
        <v>4</v>
      </c>
      <c r="J7" s="7" t="s">
        <v>5</v>
      </c>
      <c r="K7" s="7" t="s">
        <v>6</v>
      </c>
      <c r="L7" s="138"/>
      <c r="M7" s="138"/>
      <c r="N7" s="138"/>
    </row>
    <row r="8" spans="1:22" ht="21.75" customHeight="1">
      <c r="A8" s="8"/>
      <c r="B8" s="9"/>
      <c r="C8" s="9">
        <v>1</v>
      </c>
      <c r="D8" s="9"/>
      <c r="E8" s="9"/>
      <c r="F8" s="9"/>
      <c r="G8" s="9"/>
      <c r="H8" s="10">
        <v>2</v>
      </c>
      <c r="I8" s="10">
        <v>3</v>
      </c>
      <c r="J8" s="10">
        <v>4</v>
      </c>
      <c r="K8" s="10">
        <v>5</v>
      </c>
      <c r="L8" s="10"/>
      <c r="M8" s="10"/>
      <c r="N8" s="10"/>
      <c r="O8" s="11"/>
      <c r="P8" s="11"/>
      <c r="Q8" s="11"/>
    </row>
    <row r="9" spans="1:22" ht="21.75" customHeight="1">
      <c r="A9" s="5"/>
      <c r="B9" s="12"/>
      <c r="C9" s="12" t="s">
        <v>53</v>
      </c>
      <c r="D9" s="12"/>
      <c r="E9" s="12"/>
      <c r="F9" s="12"/>
      <c r="G9" s="12"/>
      <c r="H9" s="13"/>
      <c r="I9" s="13"/>
      <c r="J9" s="13"/>
      <c r="K9" s="123">
        <f>K10+K102+K247</f>
        <v>25666.5</v>
      </c>
      <c r="L9" s="7"/>
      <c r="M9" s="7"/>
      <c r="N9" s="7"/>
      <c r="O9" s="11"/>
      <c r="P9" s="11"/>
      <c r="Q9" s="46"/>
      <c r="R9" s="5"/>
      <c r="S9" s="5"/>
    </row>
    <row r="10" spans="1:22" ht="17.25" customHeight="1">
      <c r="A10" s="139" t="s">
        <v>60</v>
      </c>
      <c r="B10" s="140"/>
      <c r="C10" s="140"/>
      <c r="D10" s="140"/>
      <c r="E10" s="140"/>
      <c r="F10" s="140"/>
      <c r="G10" s="140"/>
      <c r="H10" s="140"/>
      <c r="I10" s="103"/>
      <c r="J10" s="103"/>
      <c r="K10" s="124">
        <f>K11+K12+K67+K89+K86</f>
        <v>10268</v>
      </c>
      <c r="L10" s="14"/>
      <c r="M10" s="14"/>
      <c r="N10" s="7"/>
      <c r="P10" s="11"/>
      <c r="Q10" s="46"/>
      <c r="R10" s="107"/>
      <c r="S10" s="46"/>
      <c r="V10" s="11"/>
    </row>
    <row r="11" spans="1:22">
      <c r="A11" s="141" t="s">
        <v>40</v>
      </c>
      <c r="B11" s="142"/>
      <c r="C11" s="142"/>
      <c r="D11" s="142"/>
      <c r="E11" s="142"/>
      <c r="F11" s="142"/>
      <c r="G11" s="142"/>
      <c r="H11" s="142"/>
      <c r="I11" s="101"/>
      <c r="J11" s="101"/>
      <c r="K11" s="102">
        <v>0</v>
      </c>
      <c r="L11" s="14"/>
      <c r="P11" s="5"/>
      <c r="Q11" s="5"/>
      <c r="R11" s="5"/>
      <c r="S11" s="5"/>
    </row>
    <row r="12" spans="1:22">
      <c r="A12" s="143" t="s">
        <v>37</v>
      </c>
      <c r="B12" s="144"/>
      <c r="C12" s="144"/>
      <c r="D12" s="144"/>
      <c r="E12" s="144"/>
      <c r="F12" s="144"/>
      <c r="G12" s="144"/>
      <c r="H12" s="144"/>
      <c r="I12" s="98"/>
      <c r="J12" s="98"/>
      <c r="K12" s="93">
        <f>K13+K24+K30+K54+K60+K27</f>
        <v>6521</v>
      </c>
      <c r="L12" s="14"/>
      <c r="O12" s="11"/>
      <c r="P12" s="116"/>
      <c r="Q12" s="11"/>
    </row>
    <row r="13" spans="1:22" s="17" customFormat="1">
      <c r="A13" s="15"/>
      <c r="B13" s="150" t="s">
        <v>15</v>
      </c>
      <c r="C13" s="151"/>
      <c r="D13" s="151"/>
      <c r="E13" s="151"/>
      <c r="F13" s="151"/>
      <c r="G13" s="151"/>
      <c r="H13" s="152"/>
      <c r="I13" s="71" t="s">
        <v>35</v>
      </c>
      <c r="J13" s="100"/>
      <c r="K13" s="73">
        <f>SUM(K14:K23)</f>
        <v>952</v>
      </c>
      <c r="L13" s="16"/>
      <c r="O13" s="18"/>
      <c r="P13" s="116"/>
    </row>
    <row r="14" spans="1:22" s="17" customFormat="1">
      <c r="B14" s="153" t="s">
        <v>69</v>
      </c>
      <c r="C14" s="154"/>
      <c r="D14" s="154"/>
      <c r="E14" s="154"/>
      <c r="F14" s="154"/>
      <c r="G14" s="154"/>
      <c r="H14" s="155"/>
      <c r="I14" s="63" t="s">
        <v>7</v>
      </c>
      <c r="J14" s="84">
        <v>1</v>
      </c>
      <c r="K14" s="20">
        <v>9</v>
      </c>
      <c r="L14" s="21"/>
      <c r="M14" s="22"/>
      <c r="N14" s="22"/>
      <c r="O14" s="18"/>
      <c r="P14" s="117"/>
      <c r="Q14" s="18"/>
    </row>
    <row r="15" spans="1:22" s="17" customFormat="1" ht="18.75" customHeight="1">
      <c r="B15" s="148" t="s">
        <v>70</v>
      </c>
      <c r="C15" s="130"/>
      <c r="D15" s="130"/>
      <c r="E15" s="130"/>
      <c r="F15" s="130"/>
      <c r="G15" s="130"/>
      <c r="H15" s="131"/>
      <c r="I15" s="63" t="s">
        <v>7</v>
      </c>
      <c r="J15" s="84">
        <v>1</v>
      </c>
      <c r="K15" s="20">
        <v>183</v>
      </c>
      <c r="L15" s="21"/>
      <c r="M15" s="22"/>
      <c r="N15" s="22"/>
      <c r="O15" s="18"/>
      <c r="P15" s="117"/>
      <c r="Q15" s="18"/>
    </row>
    <row r="16" spans="1:22" s="17" customFormat="1" ht="18" customHeight="1">
      <c r="B16" s="153" t="s">
        <v>71</v>
      </c>
      <c r="C16" s="154"/>
      <c r="D16" s="154"/>
      <c r="E16" s="154"/>
      <c r="F16" s="154"/>
      <c r="G16" s="154"/>
      <c r="H16" s="155"/>
      <c r="I16" s="63" t="s">
        <v>7</v>
      </c>
      <c r="J16" s="84">
        <v>1</v>
      </c>
      <c r="K16" s="20">
        <v>42</v>
      </c>
      <c r="L16" s="21"/>
      <c r="M16" s="22"/>
      <c r="N16" s="22"/>
      <c r="O16" s="18"/>
      <c r="P16" s="117"/>
      <c r="Q16" s="18"/>
    </row>
    <row r="17" spans="1:17" s="17" customFormat="1">
      <c r="B17" s="149" t="s">
        <v>76</v>
      </c>
      <c r="C17" s="130"/>
      <c r="D17" s="130"/>
      <c r="E17" s="130"/>
      <c r="F17" s="130"/>
      <c r="G17" s="130"/>
      <c r="H17" s="131"/>
      <c r="I17" s="63" t="s">
        <v>7</v>
      </c>
      <c r="J17" s="84">
        <v>10</v>
      </c>
      <c r="K17" s="20">
        <v>50</v>
      </c>
      <c r="L17" s="21"/>
      <c r="M17" s="22"/>
      <c r="N17" s="22"/>
      <c r="O17" s="18"/>
      <c r="P17" s="117"/>
      <c r="Q17" s="18"/>
    </row>
    <row r="18" spans="1:17" s="17" customFormat="1">
      <c r="B18" s="156" t="s">
        <v>227</v>
      </c>
      <c r="C18" s="144"/>
      <c r="D18" s="144"/>
      <c r="E18" s="144"/>
      <c r="F18" s="144"/>
      <c r="G18" s="144"/>
      <c r="H18" s="157"/>
      <c r="I18" s="63" t="s">
        <v>7</v>
      </c>
      <c r="J18" s="84">
        <v>2</v>
      </c>
      <c r="K18" s="20">
        <v>6</v>
      </c>
      <c r="L18" s="21"/>
      <c r="M18" s="22"/>
      <c r="N18" s="22"/>
      <c r="O18" s="18"/>
      <c r="P18" s="117"/>
      <c r="Q18" s="18"/>
    </row>
    <row r="19" spans="1:17" s="17" customFormat="1" ht="17.25" customHeight="1">
      <c r="B19" s="145" t="s">
        <v>72</v>
      </c>
      <c r="C19" s="146"/>
      <c r="D19" s="146"/>
      <c r="E19" s="146"/>
      <c r="F19" s="146"/>
      <c r="G19" s="146"/>
      <c r="H19" s="147"/>
      <c r="I19" s="84" t="s">
        <v>7</v>
      </c>
      <c r="J19" s="84">
        <v>10</v>
      </c>
      <c r="K19" s="20">
        <v>2</v>
      </c>
      <c r="L19" s="21"/>
      <c r="M19" s="22"/>
      <c r="N19" s="22"/>
      <c r="O19" s="18"/>
      <c r="P19" s="118"/>
      <c r="Q19" s="18"/>
    </row>
    <row r="20" spans="1:17" s="17" customFormat="1">
      <c r="B20" s="145" t="s">
        <v>73</v>
      </c>
      <c r="C20" s="146"/>
      <c r="D20" s="146"/>
      <c r="E20" s="146"/>
      <c r="F20" s="146"/>
      <c r="G20" s="146"/>
      <c r="H20" s="147"/>
      <c r="I20" s="84" t="s">
        <v>7</v>
      </c>
      <c r="J20" s="84">
        <v>1</v>
      </c>
      <c r="K20" s="20">
        <v>10</v>
      </c>
      <c r="L20" s="21"/>
      <c r="M20" s="22"/>
      <c r="N20" s="22"/>
      <c r="O20" s="18"/>
      <c r="P20" s="118"/>
      <c r="Q20" s="18"/>
    </row>
    <row r="21" spans="1:17" s="17" customFormat="1">
      <c r="B21" s="145" t="s">
        <v>74</v>
      </c>
      <c r="C21" s="146"/>
      <c r="D21" s="146"/>
      <c r="E21" s="146"/>
      <c r="F21" s="146"/>
      <c r="G21" s="146"/>
      <c r="H21" s="147"/>
      <c r="I21" s="84" t="s">
        <v>7</v>
      </c>
      <c r="J21" s="84">
        <v>1</v>
      </c>
      <c r="K21" s="20">
        <v>357</v>
      </c>
      <c r="L21" s="21"/>
      <c r="M21" s="22"/>
      <c r="N21" s="22"/>
      <c r="O21" s="18"/>
      <c r="P21" s="24"/>
      <c r="Q21" s="18"/>
    </row>
    <row r="22" spans="1:17" s="17" customFormat="1">
      <c r="B22" s="145" t="s">
        <v>75</v>
      </c>
      <c r="C22" s="146"/>
      <c r="D22" s="146"/>
      <c r="E22" s="146"/>
      <c r="F22" s="146"/>
      <c r="G22" s="146"/>
      <c r="H22" s="147"/>
      <c r="I22" s="84" t="s">
        <v>7</v>
      </c>
      <c r="J22" s="84">
        <v>1</v>
      </c>
      <c r="K22" s="20">
        <v>143</v>
      </c>
      <c r="L22" s="21"/>
      <c r="M22" s="22"/>
      <c r="N22" s="22"/>
      <c r="O22" s="18"/>
      <c r="Q22" s="18"/>
    </row>
    <row r="23" spans="1:17" s="17" customFormat="1">
      <c r="B23" s="145" t="s">
        <v>77</v>
      </c>
      <c r="C23" s="130"/>
      <c r="D23" s="130"/>
      <c r="E23" s="130"/>
      <c r="F23" s="130"/>
      <c r="G23" s="130"/>
      <c r="H23" s="131"/>
      <c r="I23" s="84" t="s">
        <v>7</v>
      </c>
      <c r="J23" s="84">
        <v>1</v>
      </c>
      <c r="K23" s="20">
        <v>150</v>
      </c>
      <c r="L23" s="21"/>
      <c r="M23" s="22"/>
      <c r="N23" s="22"/>
      <c r="O23" s="18"/>
      <c r="Q23" s="18"/>
    </row>
    <row r="24" spans="1:17" s="17" customFormat="1" ht="20.25" customHeight="1">
      <c r="B24" s="158" t="s">
        <v>30</v>
      </c>
      <c r="C24" s="158"/>
      <c r="D24" s="158"/>
      <c r="E24" s="158"/>
      <c r="F24" s="158"/>
      <c r="G24" s="158"/>
      <c r="H24" s="158"/>
      <c r="I24" s="65" t="s">
        <v>32</v>
      </c>
      <c r="J24" s="86"/>
      <c r="K24" s="67">
        <f>K25</f>
        <v>212</v>
      </c>
      <c r="L24" s="16"/>
      <c r="O24" s="18"/>
    </row>
    <row r="25" spans="1:17" s="17" customFormat="1" ht="16.5" customHeight="1">
      <c r="B25" s="159" t="s">
        <v>31</v>
      </c>
      <c r="C25" s="160"/>
      <c r="D25" s="160"/>
      <c r="E25" s="160"/>
      <c r="F25" s="160"/>
      <c r="G25" s="160"/>
      <c r="H25" s="160"/>
      <c r="I25" s="29"/>
      <c r="J25" s="69"/>
      <c r="K25" s="30">
        <f>K26</f>
        <v>212</v>
      </c>
      <c r="L25" s="16"/>
      <c r="O25" s="18"/>
    </row>
    <row r="26" spans="1:17" s="17" customFormat="1" ht="16.5" customHeight="1">
      <c r="B26" s="161" t="s">
        <v>78</v>
      </c>
      <c r="C26" s="162"/>
      <c r="D26" s="162"/>
      <c r="E26" s="162"/>
      <c r="F26" s="162"/>
      <c r="G26" s="162"/>
      <c r="H26" s="163"/>
      <c r="I26" s="63" t="s">
        <v>7</v>
      </c>
      <c r="J26" s="63">
        <v>1</v>
      </c>
      <c r="K26" s="20">
        <v>212</v>
      </c>
      <c r="L26" s="16"/>
      <c r="O26" s="18"/>
    </row>
    <row r="27" spans="1:17" s="17" customFormat="1" ht="16.5" customHeight="1">
      <c r="B27" s="164" t="s">
        <v>79</v>
      </c>
      <c r="C27" s="165"/>
      <c r="D27" s="165"/>
      <c r="E27" s="165"/>
      <c r="F27" s="165"/>
      <c r="G27" s="165"/>
      <c r="H27" s="166"/>
      <c r="I27" s="65" t="s">
        <v>80</v>
      </c>
      <c r="J27" s="86"/>
      <c r="K27" s="67">
        <f>K28</f>
        <v>230</v>
      </c>
      <c r="L27" s="16"/>
      <c r="O27" s="18"/>
    </row>
    <row r="28" spans="1:17" s="17" customFormat="1" ht="16.5" customHeight="1">
      <c r="B28" s="167" t="s">
        <v>81</v>
      </c>
      <c r="C28" s="168"/>
      <c r="D28" s="168"/>
      <c r="E28" s="168"/>
      <c r="F28" s="168"/>
      <c r="G28" s="168"/>
      <c r="H28" s="169"/>
      <c r="I28" s="63"/>
      <c r="J28" s="63"/>
      <c r="K28" s="30">
        <f>K29</f>
        <v>230</v>
      </c>
      <c r="L28" s="16"/>
      <c r="O28" s="18"/>
    </row>
    <row r="29" spans="1:17" s="17" customFormat="1" ht="16.5" customHeight="1">
      <c r="B29" s="161" t="s">
        <v>82</v>
      </c>
      <c r="C29" s="170"/>
      <c r="D29" s="170"/>
      <c r="E29" s="170"/>
      <c r="F29" s="170"/>
      <c r="G29" s="170"/>
      <c r="H29" s="171"/>
      <c r="I29" s="63" t="s">
        <v>7</v>
      </c>
      <c r="J29" s="63">
        <v>1</v>
      </c>
      <c r="K29" s="20">
        <v>230</v>
      </c>
      <c r="L29" s="16"/>
      <c r="O29" s="18"/>
    </row>
    <row r="30" spans="1:17" ht="17.25" customHeight="1">
      <c r="A30" s="62"/>
      <c r="B30" s="172" t="s">
        <v>18</v>
      </c>
      <c r="C30" s="172"/>
      <c r="D30" s="172"/>
      <c r="E30" s="172"/>
      <c r="F30" s="172"/>
      <c r="G30" s="172"/>
      <c r="H30" s="172"/>
      <c r="I30" s="65" t="s">
        <v>23</v>
      </c>
      <c r="J30" s="86"/>
      <c r="K30" s="67">
        <f>K31+K36+K38+K40+K51</f>
        <v>486</v>
      </c>
      <c r="L30" s="35"/>
    </row>
    <row r="31" spans="1:17" ht="17.25" customHeight="1">
      <c r="A31" s="62"/>
      <c r="B31" s="132" t="s">
        <v>51</v>
      </c>
      <c r="C31" s="132"/>
      <c r="D31" s="132"/>
      <c r="E31" s="132"/>
      <c r="F31" s="132"/>
      <c r="G31" s="132"/>
      <c r="H31" s="132"/>
      <c r="I31" s="83"/>
      <c r="J31" s="83"/>
      <c r="K31" s="30">
        <f>K34+K35+K32+K33</f>
        <v>68</v>
      </c>
      <c r="L31" s="1"/>
    </row>
    <row r="32" spans="1:17" ht="17.25" customHeight="1">
      <c r="A32" s="62"/>
      <c r="B32" s="173" t="s">
        <v>186</v>
      </c>
      <c r="C32" s="173"/>
      <c r="D32" s="173"/>
      <c r="E32" s="173"/>
      <c r="F32" s="173"/>
      <c r="G32" s="173"/>
      <c r="H32" s="173"/>
      <c r="I32" s="83" t="s">
        <v>7</v>
      </c>
      <c r="J32" s="83">
        <v>1</v>
      </c>
      <c r="K32" s="20">
        <v>7</v>
      </c>
      <c r="L32" s="1"/>
    </row>
    <row r="33" spans="1:12" ht="17.25" customHeight="1">
      <c r="A33" s="62"/>
      <c r="B33" s="173" t="s">
        <v>228</v>
      </c>
      <c r="C33" s="173"/>
      <c r="D33" s="173"/>
      <c r="E33" s="173"/>
      <c r="F33" s="173"/>
      <c r="G33" s="173"/>
      <c r="H33" s="173"/>
      <c r="I33" s="83" t="s">
        <v>7</v>
      </c>
      <c r="J33" s="83">
        <v>3</v>
      </c>
      <c r="K33" s="20">
        <v>12</v>
      </c>
      <c r="L33" s="1"/>
    </row>
    <row r="34" spans="1:12" ht="17.25" customHeight="1">
      <c r="A34" s="62"/>
      <c r="B34" s="173" t="s">
        <v>187</v>
      </c>
      <c r="C34" s="173"/>
      <c r="D34" s="173"/>
      <c r="E34" s="173"/>
      <c r="F34" s="173"/>
      <c r="G34" s="173"/>
      <c r="H34" s="173"/>
      <c r="I34" s="83" t="s">
        <v>7</v>
      </c>
      <c r="J34" s="83">
        <v>1</v>
      </c>
      <c r="K34" s="20">
        <v>38</v>
      </c>
      <c r="L34" s="1"/>
    </row>
    <row r="35" spans="1:12" ht="17.25" customHeight="1">
      <c r="A35" s="62"/>
      <c r="B35" s="173" t="s">
        <v>188</v>
      </c>
      <c r="C35" s="173"/>
      <c r="D35" s="173"/>
      <c r="E35" s="173"/>
      <c r="F35" s="173"/>
      <c r="G35" s="173"/>
      <c r="H35" s="173"/>
      <c r="I35" s="83" t="s">
        <v>7</v>
      </c>
      <c r="J35" s="83">
        <v>1</v>
      </c>
      <c r="K35" s="20">
        <v>11</v>
      </c>
      <c r="L35" s="1"/>
    </row>
    <row r="36" spans="1:12" ht="17.25" customHeight="1">
      <c r="A36" s="62"/>
      <c r="B36" s="132" t="s">
        <v>64</v>
      </c>
      <c r="C36" s="132"/>
      <c r="D36" s="132"/>
      <c r="E36" s="132"/>
      <c r="F36" s="132"/>
      <c r="G36" s="132"/>
      <c r="H36" s="132"/>
      <c r="I36" s="83"/>
      <c r="J36" s="83"/>
      <c r="K36" s="30">
        <f>K37</f>
        <v>24</v>
      </c>
      <c r="L36" s="1"/>
    </row>
    <row r="37" spans="1:12" ht="17.25" customHeight="1">
      <c r="A37" s="62"/>
      <c r="B37" s="173" t="s">
        <v>189</v>
      </c>
      <c r="C37" s="173"/>
      <c r="D37" s="173"/>
      <c r="E37" s="173"/>
      <c r="F37" s="173"/>
      <c r="G37" s="173"/>
      <c r="H37" s="173"/>
      <c r="I37" s="83" t="s">
        <v>7</v>
      </c>
      <c r="J37" s="83">
        <v>2</v>
      </c>
      <c r="K37" s="20">
        <v>24</v>
      </c>
      <c r="L37" s="1"/>
    </row>
    <row r="38" spans="1:12" ht="17.25" customHeight="1">
      <c r="A38" s="62"/>
      <c r="B38" s="132" t="s">
        <v>192</v>
      </c>
      <c r="C38" s="132"/>
      <c r="D38" s="132"/>
      <c r="E38" s="132"/>
      <c r="F38" s="132"/>
      <c r="G38" s="132"/>
      <c r="H38" s="132"/>
      <c r="I38" s="83"/>
      <c r="J38" s="83"/>
      <c r="K38" s="30">
        <f>K39</f>
        <v>35</v>
      </c>
      <c r="L38" s="1"/>
    </row>
    <row r="39" spans="1:12" ht="17.25" customHeight="1">
      <c r="A39" s="62"/>
      <c r="B39" s="133" t="s">
        <v>193</v>
      </c>
      <c r="C39" s="170"/>
      <c r="D39" s="170"/>
      <c r="E39" s="170"/>
      <c r="F39" s="170"/>
      <c r="G39" s="170"/>
      <c r="H39" s="171"/>
      <c r="I39" s="83" t="s">
        <v>7</v>
      </c>
      <c r="J39" s="83">
        <v>1</v>
      </c>
      <c r="K39" s="20">
        <v>35</v>
      </c>
      <c r="L39" s="1"/>
    </row>
    <row r="40" spans="1:12" ht="17.25" customHeight="1">
      <c r="A40" s="62"/>
      <c r="B40" s="132" t="s">
        <v>62</v>
      </c>
      <c r="C40" s="132"/>
      <c r="D40" s="132"/>
      <c r="E40" s="132"/>
      <c r="F40" s="132"/>
      <c r="G40" s="132"/>
      <c r="H40" s="132"/>
      <c r="I40" s="83"/>
      <c r="J40" s="83"/>
      <c r="K40" s="30">
        <f>SUM(K41:K50)</f>
        <v>287</v>
      </c>
      <c r="L40" s="1"/>
    </row>
    <row r="41" spans="1:12" ht="17.25" customHeight="1">
      <c r="A41" s="62"/>
      <c r="B41" s="129" t="s">
        <v>194</v>
      </c>
      <c r="C41" s="130"/>
      <c r="D41" s="130"/>
      <c r="E41" s="130"/>
      <c r="F41" s="130"/>
      <c r="G41" s="130"/>
      <c r="H41" s="131"/>
      <c r="I41" s="83" t="s">
        <v>7</v>
      </c>
      <c r="J41" s="83">
        <v>2</v>
      </c>
      <c r="K41" s="20">
        <v>14</v>
      </c>
      <c r="L41" s="1"/>
    </row>
    <row r="42" spans="1:12" ht="17.25" customHeight="1">
      <c r="A42" s="62"/>
      <c r="B42" s="129" t="s">
        <v>195</v>
      </c>
      <c r="C42" s="130"/>
      <c r="D42" s="130"/>
      <c r="E42" s="130"/>
      <c r="F42" s="130"/>
      <c r="G42" s="130"/>
      <c r="H42" s="131"/>
      <c r="I42" s="83" t="s">
        <v>7</v>
      </c>
      <c r="J42" s="83">
        <v>2</v>
      </c>
      <c r="K42" s="20">
        <v>6</v>
      </c>
      <c r="L42" s="1"/>
    </row>
    <row r="43" spans="1:12" ht="17.25" customHeight="1">
      <c r="A43" s="62"/>
      <c r="B43" s="129" t="s">
        <v>196</v>
      </c>
      <c r="C43" s="130"/>
      <c r="D43" s="130"/>
      <c r="E43" s="130"/>
      <c r="F43" s="130"/>
      <c r="G43" s="130"/>
      <c r="H43" s="131"/>
      <c r="I43" s="83" t="s">
        <v>7</v>
      </c>
      <c r="J43" s="83">
        <v>2</v>
      </c>
      <c r="K43" s="20">
        <v>24</v>
      </c>
      <c r="L43" s="1"/>
    </row>
    <row r="44" spans="1:12" ht="17.25" customHeight="1">
      <c r="A44" s="62"/>
      <c r="B44" s="129" t="s">
        <v>197</v>
      </c>
      <c r="C44" s="130"/>
      <c r="D44" s="130"/>
      <c r="E44" s="130"/>
      <c r="F44" s="130"/>
      <c r="G44" s="130"/>
      <c r="H44" s="131"/>
      <c r="I44" s="83" t="s">
        <v>7</v>
      </c>
      <c r="J44" s="83">
        <v>1</v>
      </c>
      <c r="K44" s="20">
        <v>10</v>
      </c>
      <c r="L44" s="1"/>
    </row>
    <row r="45" spans="1:12" ht="17.25" customHeight="1">
      <c r="A45" s="62"/>
      <c r="B45" s="129" t="s">
        <v>198</v>
      </c>
      <c r="C45" s="130"/>
      <c r="D45" s="130"/>
      <c r="E45" s="130"/>
      <c r="F45" s="130"/>
      <c r="G45" s="130"/>
      <c r="H45" s="131"/>
      <c r="I45" s="83" t="s">
        <v>7</v>
      </c>
      <c r="J45" s="83">
        <v>1</v>
      </c>
      <c r="K45" s="20">
        <v>81</v>
      </c>
      <c r="L45" s="1"/>
    </row>
    <row r="46" spans="1:12" ht="17.25" customHeight="1">
      <c r="A46" s="62"/>
      <c r="B46" s="129" t="s">
        <v>199</v>
      </c>
      <c r="C46" s="130"/>
      <c r="D46" s="130"/>
      <c r="E46" s="130"/>
      <c r="F46" s="130"/>
      <c r="G46" s="130"/>
      <c r="H46" s="131"/>
      <c r="I46" s="83" t="s">
        <v>7</v>
      </c>
      <c r="J46" s="83">
        <v>1</v>
      </c>
      <c r="K46" s="20">
        <v>3</v>
      </c>
      <c r="L46" s="1"/>
    </row>
    <row r="47" spans="1:12" ht="17.25" customHeight="1">
      <c r="A47" s="62"/>
      <c r="B47" s="129" t="s">
        <v>200</v>
      </c>
      <c r="C47" s="130"/>
      <c r="D47" s="130"/>
      <c r="E47" s="130"/>
      <c r="F47" s="130"/>
      <c r="G47" s="130"/>
      <c r="H47" s="131"/>
      <c r="I47" s="83" t="s">
        <v>7</v>
      </c>
      <c r="J47" s="83">
        <v>1</v>
      </c>
      <c r="K47" s="20">
        <v>11</v>
      </c>
      <c r="L47" s="1"/>
    </row>
    <row r="48" spans="1:12" ht="17.25" customHeight="1">
      <c r="A48" s="62"/>
      <c r="B48" s="129" t="s">
        <v>201</v>
      </c>
      <c r="C48" s="130"/>
      <c r="D48" s="130"/>
      <c r="E48" s="130"/>
      <c r="F48" s="130"/>
      <c r="G48" s="130"/>
      <c r="H48" s="131"/>
      <c r="I48" s="83" t="s">
        <v>7</v>
      </c>
      <c r="J48" s="83">
        <v>1</v>
      </c>
      <c r="K48" s="20">
        <v>12</v>
      </c>
      <c r="L48" s="1"/>
    </row>
    <row r="49" spans="1:17" ht="17.25" customHeight="1">
      <c r="A49" s="62"/>
      <c r="B49" s="133" t="s">
        <v>202</v>
      </c>
      <c r="C49" s="170"/>
      <c r="D49" s="170"/>
      <c r="E49" s="170"/>
      <c r="F49" s="170"/>
      <c r="G49" s="170"/>
      <c r="H49" s="171"/>
      <c r="I49" s="83" t="s">
        <v>7</v>
      </c>
      <c r="J49" s="83">
        <v>2</v>
      </c>
      <c r="K49" s="20">
        <v>22</v>
      </c>
      <c r="L49" s="1"/>
    </row>
    <row r="50" spans="1:17" ht="17.25" customHeight="1">
      <c r="A50" s="62"/>
      <c r="B50" s="133" t="s">
        <v>203</v>
      </c>
      <c r="C50" s="170"/>
      <c r="D50" s="170"/>
      <c r="E50" s="170"/>
      <c r="F50" s="170"/>
      <c r="G50" s="170"/>
      <c r="H50" s="171"/>
      <c r="I50" s="83" t="s">
        <v>7</v>
      </c>
      <c r="J50" s="83">
        <v>26</v>
      </c>
      <c r="K50" s="20">
        <v>104</v>
      </c>
      <c r="L50" s="1"/>
    </row>
    <row r="51" spans="1:17" ht="17.25" customHeight="1">
      <c r="A51" s="62"/>
      <c r="B51" s="132" t="s">
        <v>52</v>
      </c>
      <c r="C51" s="132"/>
      <c r="D51" s="132"/>
      <c r="E51" s="132"/>
      <c r="F51" s="132"/>
      <c r="G51" s="132"/>
      <c r="H51" s="132"/>
      <c r="I51" s="83"/>
      <c r="J51" s="83"/>
      <c r="K51" s="30">
        <f>K52+K53</f>
        <v>72</v>
      </c>
      <c r="L51" s="1"/>
    </row>
    <row r="52" spans="1:17" ht="17.25" customHeight="1">
      <c r="A52" s="62"/>
      <c r="B52" s="133" t="s">
        <v>205</v>
      </c>
      <c r="C52" s="134"/>
      <c r="D52" s="134"/>
      <c r="E52" s="134"/>
      <c r="F52" s="134"/>
      <c r="G52" s="134"/>
      <c r="H52" s="135"/>
      <c r="I52" s="83" t="s">
        <v>7</v>
      </c>
      <c r="J52" s="83">
        <v>1</v>
      </c>
      <c r="K52" s="20">
        <v>63</v>
      </c>
      <c r="L52" s="1"/>
    </row>
    <row r="53" spans="1:17" ht="17.25" customHeight="1">
      <c r="A53" s="62"/>
      <c r="B53" s="133" t="s">
        <v>191</v>
      </c>
      <c r="C53" s="130"/>
      <c r="D53" s="130"/>
      <c r="E53" s="130"/>
      <c r="F53" s="130"/>
      <c r="G53" s="130"/>
      <c r="H53" s="131"/>
      <c r="I53" s="83" t="s">
        <v>7</v>
      </c>
      <c r="J53" s="83">
        <v>1</v>
      </c>
      <c r="K53" s="20">
        <v>9</v>
      </c>
      <c r="L53" s="1"/>
    </row>
    <row r="54" spans="1:17" s="1" customFormat="1" ht="19.5" customHeight="1">
      <c r="A54" s="31"/>
      <c r="B54" s="175" t="s">
        <v>63</v>
      </c>
      <c r="C54" s="176"/>
      <c r="D54" s="176"/>
      <c r="E54" s="176"/>
      <c r="F54" s="176"/>
      <c r="G54" s="176"/>
      <c r="H54" s="177"/>
      <c r="I54" s="65" t="s">
        <v>34</v>
      </c>
      <c r="J54" s="87"/>
      <c r="K54" s="67">
        <f>K55</f>
        <v>324</v>
      </c>
    </row>
    <row r="55" spans="1:17" ht="17.25" customHeight="1">
      <c r="A55" s="62"/>
      <c r="B55" s="132" t="s">
        <v>42</v>
      </c>
      <c r="C55" s="132"/>
      <c r="D55" s="132"/>
      <c r="E55" s="132"/>
      <c r="F55" s="132"/>
      <c r="G55" s="132"/>
      <c r="H55" s="132"/>
      <c r="I55" s="32"/>
      <c r="J55" s="83"/>
      <c r="K55" s="30">
        <f>K58+K56+K57+K59</f>
        <v>324</v>
      </c>
      <c r="L55" s="1"/>
    </row>
    <row r="56" spans="1:17" ht="17.25" customHeight="1">
      <c r="A56" s="62"/>
      <c r="B56" s="133" t="s">
        <v>209</v>
      </c>
      <c r="C56" s="134"/>
      <c r="D56" s="134"/>
      <c r="E56" s="134"/>
      <c r="F56" s="134"/>
      <c r="G56" s="134"/>
      <c r="H56" s="135"/>
      <c r="I56" s="83" t="s">
        <v>7</v>
      </c>
      <c r="J56" s="83">
        <v>2</v>
      </c>
      <c r="K56" s="20">
        <v>150</v>
      </c>
      <c r="L56" s="1"/>
    </row>
    <row r="57" spans="1:17" ht="17.25" customHeight="1">
      <c r="A57" s="62"/>
      <c r="B57" s="133" t="s">
        <v>210</v>
      </c>
      <c r="C57" s="134"/>
      <c r="D57" s="134"/>
      <c r="E57" s="134"/>
      <c r="F57" s="134"/>
      <c r="G57" s="134"/>
      <c r="H57" s="135"/>
      <c r="I57" s="83" t="s">
        <v>7</v>
      </c>
      <c r="J57" s="83">
        <v>3</v>
      </c>
      <c r="K57" s="20">
        <v>54</v>
      </c>
      <c r="L57" s="1"/>
    </row>
    <row r="58" spans="1:17" ht="17.25" customHeight="1">
      <c r="A58" s="62"/>
      <c r="B58" s="173" t="s">
        <v>211</v>
      </c>
      <c r="C58" s="173"/>
      <c r="D58" s="173"/>
      <c r="E58" s="173"/>
      <c r="F58" s="173"/>
      <c r="G58" s="173"/>
      <c r="H58" s="173"/>
      <c r="I58" s="83" t="s">
        <v>7</v>
      </c>
      <c r="J58" s="83">
        <v>4</v>
      </c>
      <c r="K58" s="20">
        <v>20</v>
      </c>
      <c r="L58" s="1"/>
    </row>
    <row r="59" spans="1:17" ht="17.25" customHeight="1">
      <c r="A59" s="62"/>
      <c r="B59" s="129" t="s">
        <v>212</v>
      </c>
      <c r="C59" s="130"/>
      <c r="D59" s="130"/>
      <c r="E59" s="130"/>
      <c r="F59" s="130"/>
      <c r="G59" s="130"/>
      <c r="H59" s="131"/>
      <c r="I59" s="83" t="s">
        <v>7</v>
      </c>
      <c r="J59" s="83">
        <v>1</v>
      </c>
      <c r="K59" s="20">
        <v>100</v>
      </c>
      <c r="L59" s="1"/>
    </row>
    <row r="60" spans="1:17" ht="17.25" customHeight="1">
      <c r="A60" s="62"/>
      <c r="B60" s="178" t="s">
        <v>24</v>
      </c>
      <c r="C60" s="178"/>
      <c r="D60" s="178"/>
      <c r="E60" s="178"/>
      <c r="F60" s="178"/>
      <c r="G60" s="178"/>
      <c r="H60" s="178"/>
      <c r="I60" s="65" t="s">
        <v>25</v>
      </c>
      <c r="J60" s="86"/>
      <c r="K60" s="67">
        <f>K61</f>
        <v>4317</v>
      </c>
      <c r="L60" s="1"/>
    </row>
    <row r="61" spans="1:17" ht="17.25" customHeight="1">
      <c r="A61" s="62"/>
      <c r="B61" s="132" t="s">
        <v>26</v>
      </c>
      <c r="C61" s="132"/>
      <c r="D61" s="132"/>
      <c r="E61" s="132"/>
      <c r="F61" s="132"/>
      <c r="G61" s="132"/>
      <c r="H61" s="132"/>
      <c r="I61" s="32"/>
      <c r="J61" s="83"/>
      <c r="K61" s="30">
        <f>K62+K65+K66+K63+K64</f>
        <v>4317</v>
      </c>
      <c r="L61" s="1"/>
    </row>
    <row r="62" spans="1:17" ht="19.5" customHeight="1">
      <c r="A62" s="62"/>
      <c r="B62" s="133" t="s">
        <v>213</v>
      </c>
      <c r="C62" s="170"/>
      <c r="D62" s="170"/>
      <c r="E62" s="170"/>
      <c r="F62" s="170"/>
      <c r="G62" s="170"/>
      <c r="H62" s="171"/>
      <c r="I62" s="83" t="s">
        <v>7</v>
      </c>
      <c r="J62" s="83">
        <v>1</v>
      </c>
      <c r="K62" s="20">
        <v>1519</v>
      </c>
      <c r="L62" s="1"/>
      <c r="Q62" s="36"/>
    </row>
    <row r="63" spans="1:17" ht="19.5" customHeight="1">
      <c r="A63" s="62"/>
      <c r="B63" s="133" t="s">
        <v>214</v>
      </c>
      <c r="C63" s="170"/>
      <c r="D63" s="170"/>
      <c r="E63" s="170"/>
      <c r="F63" s="170"/>
      <c r="G63" s="170"/>
      <c r="H63" s="171"/>
      <c r="I63" s="83" t="s">
        <v>7</v>
      </c>
      <c r="J63" s="83">
        <v>1</v>
      </c>
      <c r="K63" s="20">
        <v>1165</v>
      </c>
      <c r="L63" s="1"/>
      <c r="Q63" s="36"/>
    </row>
    <row r="64" spans="1:17" ht="19.5" customHeight="1">
      <c r="A64" s="62"/>
      <c r="B64" s="133" t="s">
        <v>215</v>
      </c>
      <c r="C64" s="170"/>
      <c r="D64" s="170"/>
      <c r="E64" s="170"/>
      <c r="F64" s="170"/>
      <c r="G64" s="170"/>
      <c r="H64" s="171"/>
      <c r="I64" s="83" t="s">
        <v>7</v>
      </c>
      <c r="J64" s="83">
        <v>1</v>
      </c>
      <c r="K64" s="20">
        <v>1525</v>
      </c>
      <c r="L64" s="1"/>
      <c r="Q64" s="36"/>
    </row>
    <row r="65" spans="1:17" ht="19.5" customHeight="1">
      <c r="A65" s="62"/>
      <c r="B65" s="173" t="s">
        <v>216</v>
      </c>
      <c r="C65" s="173"/>
      <c r="D65" s="173"/>
      <c r="E65" s="173"/>
      <c r="F65" s="173"/>
      <c r="G65" s="173"/>
      <c r="H65" s="173"/>
      <c r="I65" s="83" t="s">
        <v>7</v>
      </c>
      <c r="J65" s="83">
        <v>2</v>
      </c>
      <c r="K65" s="20">
        <v>79</v>
      </c>
      <c r="L65" s="1"/>
      <c r="Q65" s="36"/>
    </row>
    <row r="66" spans="1:17" ht="19.5" customHeight="1">
      <c r="A66" s="62"/>
      <c r="B66" s="174" t="s">
        <v>217</v>
      </c>
      <c r="C66" s="174"/>
      <c r="D66" s="174"/>
      <c r="E66" s="174"/>
      <c r="F66" s="174"/>
      <c r="G66" s="174"/>
      <c r="H66" s="174"/>
      <c r="I66" s="83" t="s">
        <v>7</v>
      </c>
      <c r="J66" s="83">
        <v>2</v>
      </c>
      <c r="K66" s="20">
        <v>29</v>
      </c>
      <c r="L66" s="1"/>
      <c r="Q66" s="36"/>
    </row>
    <row r="67" spans="1:17" ht="35.25" customHeight="1">
      <c r="A67" s="182" t="s">
        <v>58</v>
      </c>
      <c r="B67" s="183"/>
      <c r="C67" s="183"/>
      <c r="D67" s="183"/>
      <c r="E67" s="183"/>
      <c r="F67" s="183"/>
      <c r="G67" s="183"/>
      <c r="H67" s="183"/>
      <c r="I67" s="183"/>
      <c r="J67" s="183"/>
      <c r="K67" s="93">
        <f>K78+K68+K72</f>
        <v>2454</v>
      </c>
      <c r="N67" s="11"/>
      <c r="P67" s="11"/>
    </row>
    <row r="68" spans="1:17" ht="21.75" customHeight="1">
      <c r="A68" s="89"/>
      <c r="B68" s="184" t="s">
        <v>15</v>
      </c>
      <c r="C68" s="185"/>
      <c r="D68" s="185"/>
      <c r="E68" s="185"/>
      <c r="F68" s="185"/>
      <c r="G68" s="185"/>
      <c r="H68" s="186"/>
      <c r="I68" s="71" t="s">
        <v>35</v>
      </c>
      <c r="J68" s="72"/>
      <c r="K68" s="73">
        <f>K69+K70+K71</f>
        <v>1185</v>
      </c>
      <c r="N68" s="11"/>
      <c r="P68" s="11"/>
    </row>
    <row r="69" spans="1:17" ht="22.5" customHeight="1">
      <c r="A69" s="89"/>
      <c r="B69" s="133" t="s">
        <v>85</v>
      </c>
      <c r="C69" s="170"/>
      <c r="D69" s="170"/>
      <c r="E69" s="170"/>
      <c r="F69" s="170"/>
      <c r="G69" s="170"/>
      <c r="H69" s="171"/>
      <c r="I69" s="83" t="s">
        <v>7</v>
      </c>
      <c r="J69" s="83">
        <v>1</v>
      </c>
      <c r="K69" s="20">
        <v>952</v>
      </c>
      <c r="N69" s="11"/>
      <c r="P69" s="11"/>
    </row>
    <row r="70" spans="1:17" ht="50.25" customHeight="1">
      <c r="A70" s="89"/>
      <c r="B70" s="179" t="s">
        <v>86</v>
      </c>
      <c r="C70" s="180"/>
      <c r="D70" s="180"/>
      <c r="E70" s="180"/>
      <c r="F70" s="180"/>
      <c r="G70" s="180"/>
      <c r="H70" s="181"/>
      <c r="I70" s="83" t="s">
        <v>7</v>
      </c>
      <c r="J70" s="83">
        <v>1</v>
      </c>
      <c r="K70" s="20">
        <v>106</v>
      </c>
      <c r="N70" s="11"/>
      <c r="P70" s="11"/>
    </row>
    <row r="71" spans="1:17" ht="20.25" customHeight="1">
      <c r="A71" s="89"/>
      <c r="B71" s="133" t="s">
        <v>87</v>
      </c>
      <c r="C71" s="170"/>
      <c r="D71" s="170"/>
      <c r="E71" s="170"/>
      <c r="F71" s="170"/>
      <c r="G71" s="170"/>
      <c r="H71" s="171"/>
      <c r="I71" s="83" t="s">
        <v>7</v>
      </c>
      <c r="J71" s="83">
        <v>1</v>
      </c>
      <c r="K71" s="20">
        <v>127</v>
      </c>
      <c r="N71" s="11"/>
      <c r="P71" s="11"/>
    </row>
    <row r="72" spans="1:17" s="17" customFormat="1" ht="18.75" customHeight="1">
      <c r="B72" s="187" t="s">
        <v>18</v>
      </c>
      <c r="C72" s="187"/>
      <c r="D72" s="187"/>
      <c r="E72" s="187"/>
      <c r="F72" s="187"/>
      <c r="G72" s="187"/>
      <c r="H72" s="187"/>
      <c r="I72" s="65" t="s">
        <v>23</v>
      </c>
      <c r="J72" s="66"/>
      <c r="K72" s="67">
        <f>K73</f>
        <v>323</v>
      </c>
      <c r="N72" s="18"/>
      <c r="P72" s="18"/>
    </row>
    <row r="73" spans="1:17" s="17" customFormat="1" ht="19.5" customHeight="1">
      <c r="B73" s="159" t="s">
        <v>16</v>
      </c>
      <c r="C73" s="160"/>
      <c r="D73" s="160"/>
      <c r="E73" s="160"/>
      <c r="F73" s="160"/>
      <c r="G73" s="160"/>
      <c r="H73" s="160"/>
      <c r="I73" s="19"/>
      <c r="J73" s="19"/>
      <c r="K73" s="30">
        <f>K74+K75+K76+K77</f>
        <v>323</v>
      </c>
      <c r="N73" s="18"/>
      <c r="P73" s="18"/>
    </row>
    <row r="74" spans="1:17" s="17" customFormat="1" ht="18" customHeight="1">
      <c r="B74" s="161" t="s">
        <v>182</v>
      </c>
      <c r="C74" s="170"/>
      <c r="D74" s="170"/>
      <c r="E74" s="170"/>
      <c r="F74" s="170"/>
      <c r="G74" s="170"/>
      <c r="H74" s="171"/>
      <c r="I74" s="83" t="s">
        <v>7</v>
      </c>
      <c r="J74" s="83">
        <v>1</v>
      </c>
      <c r="K74" s="20">
        <v>2</v>
      </c>
      <c r="N74" s="18"/>
      <c r="P74" s="18"/>
    </row>
    <row r="75" spans="1:17" s="17" customFormat="1" ht="82.5" customHeight="1">
      <c r="B75" s="161" t="s">
        <v>183</v>
      </c>
      <c r="C75" s="170"/>
      <c r="D75" s="170"/>
      <c r="E75" s="170"/>
      <c r="F75" s="170"/>
      <c r="G75" s="170"/>
      <c r="H75" s="171"/>
      <c r="I75" s="83" t="s">
        <v>7</v>
      </c>
      <c r="J75" s="83">
        <v>1</v>
      </c>
      <c r="K75" s="20">
        <v>107</v>
      </c>
      <c r="N75" s="18"/>
      <c r="P75" s="18"/>
    </row>
    <row r="76" spans="1:17" s="17" customFormat="1" ht="81.75" customHeight="1">
      <c r="B76" s="161" t="s">
        <v>236</v>
      </c>
      <c r="C76" s="170"/>
      <c r="D76" s="170"/>
      <c r="E76" s="170"/>
      <c r="F76" s="170"/>
      <c r="G76" s="170"/>
      <c r="H76" s="171"/>
      <c r="I76" s="83" t="s">
        <v>7</v>
      </c>
      <c r="J76" s="83">
        <v>1</v>
      </c>
      <c r="K76" s="20">
        <v>107</v>
      </c>
      <c r="N76" s="18"/>
      <c r="P76" s="18"/>
    </row>
    <row r="77" spans="1:17" s="17" customFormat="1" ht="78" customHeight="1">
      <c r="B77" s="161" t="s">
        <v>184</v>
      </c>
      <c r="C77" s="170"/>
      <c r="D77" s="170"/>
      <c r="E77" s="170"/>
      <c r="F77" s="170"/>
      <c r="G77" s="170"/>
      <c r="H77" s="171"/>
      <c r="I77" s="83" t="s">
        <v>7</v>
      </c>
      <c r="J77" s="83">
        <v>1</v>
      </c>
      <c r="K77" s="20">
        <v>107</v>
      </c>
      <c r="N77" s="18"/>
      <c r="P77" s="18"/>
    </row>
    <row r="78" spans="1:17" s="38" customFormat="1" ht="20.25" customHeight="1">
      <c r="B78" s="158" t="s">
        <v>24</v>
      </c>
      <c r="C78" s="158"/>
      <c r="D78" s="158"/>
      <c r="E78" s="158"/>
      <c r="F78" s="158"/>
      <c r="G78" s="158"/>
      <c r="H78" s="158"/>
      <c r="I78" s="65" t="s">
        <v>25</v>
      </c>
      <c r="J78" s="70"/>
      <c r="K78" s="67">
        <f>K79</f>
        <v>946</v>
      </c>
      <c r="N78" s="39"/>
      <c r="P78" s="39"/>
    </row>
    <row r="79" spans="1:17" s="24" customFormat="1" ht="18.75" customHeight="1">
      <c r="B79" s="159" t="s">
        <v>26</v>
      </c>
      <c r="C79" s="160"/>
      <c r="D79" s="160"/>
      <c r="E79" s="160"/>
      <c r="F79" s="160"/>
      <c r="G79" s="160"/>
      <c r="H79" s="160"/>
      <c r="I79" s="83" t="s">
        <v>7</v>
      </c>
      <c r="J79" s="83">
        <v>1</v>
      </c>
      <c r="K79" s="30">
        <f>SUM(K80:K85)</f>
        <v>946</v>
      </c>
      <c r="N79" s="40"/>
      <c r="O79" s="40"/>
      <c r="P79" s="40"/>
    </row>
    <row r="80" spans="1:17" s="24" customFormat="1" ht="48.75" customHeight="1">
      <c r="B80" s="191" t="s">
        <v>218</v>
      </c>
      <c r="C80" s="174"/>
      <c r="D80" s="174"/>
      <c r="E80" s="174"/>
      <c r="F80" s="174"/>
      <c r="G80" s="174"/>
      <c r="H80" s="174"/>
      <c r="I80" s="83" t="s">
        <v>7</v>
      </c>
      <c r="J80" s="83">
        <v>1</v>
      </c>
      <c r="K80" s="20">
        <v>14</v>
      </c>
      <c r="N80" s="40"/>
      <c r="O80" s="40"/>
      <c r="P80" s="40"/>
    </row>
    <row r="81" spans="1:16" s="24" customFormat="1" ht="45" customHeight="1">
      <c r="B81" s="161" t="s">
        <v>219</v>
      </c>
      <c r="C81" s="130"/>
      <c r="D81" s="130"/>
      <c r="E81" s="130"/>
      <c r="F81" s="130"/>
      <c r="G81" s="130"/>
      <c r="H81" s="131"/>
      <c r="I81" s="83" t="s">
        <v>7</v>
      </c>
      <c r="J81" s="83">
        <v>1</v>
      </c>
      <c r="K81" s="20">
        <v>27</v>
      </c>
      <c r="N81" s="40"/>
      <c r="O81" s="40"/>
      <c r="P81" s="40"/>
    </row>
    <row r="82" spans="1:16" s="24" customFormat="1" ht="54" customHeight="1">
      <c r="B82" s="161" t="s">
        <v>220</v>
      </c>
      <c r="C82" s="130"/>
      <c r="D82" s="130"/>
      <c r="E82" s="130"/>
      <c r="F82" s="130"/>
      <c r="G82" s="130"/>
      <c r="H82" s="131"/>
      <c r="I82" s="83" t="s">
        <v>7</v>
      </c>
      <c r="J82" s="83">
        <v>1</v>
      </c>
      <c r="K82" s="20">
        <v>114</v>
      </c>
      <c r="N82" s="40"/>
      <c r="O82" s="40"/>
      <c r="P82" s="40"/>
    </row>
    <row r="83" spans="1:16" s="24" customFormat="1" ht="46.5" customHeight="1">
      <c r="B83" s="161" t="s">
        <v>221</v>
      </c>
      <c r="C83" s="162"/>
      <c r="D83" s="162"/>
      <c r="E83" s="162"/>
      <c r="F83" s="162"/>
      <c r="G83" s="162"/>
      <c r="H83" s="163"/>
      <c r="I83" s="83" t="s">
        <v>7</v>
      </c>
      <c r="J83" s="83">
        <v>1</v>
      </c>
      <c r="K83" s="20">
        <v>77</v>
      </c>
      <c r="L83" s="188"/>
      <c r="N83" s="40"/>
      <c r="O83" s="40"/>
      <c r="P83" s="40"/>
    </row>
    <row r="84" spans="1:16" s="24" customFormat="1" ht="50.25" customHeight="1">
      <c r="B84" s="189" t="s">
        <v>222</v>
      </c>
      <c r="C84" s="190"/>
      <c r="D84" s="190"/>
      <c r="E84" s="190"/>
      <c r="F84" s="190"/>
      <c r="G84" s="190"/>
      <c r="H84" s="190"/>
      <c r="I84" s="83" t="s">
        <v>7</v>
      </c>
      <c r="J84" s="83">
        <v>1</v>
      </c>
      <c r="K84" s="20">
        <v>200</v>
      </c>
      <c r="L84" s="188"/>
      <c r="N84" s="40"/>
      <c r="O84" s="40"/>
      <c r="P84" s="40"/>
    </row>
    <row r="85" spans="1:16" s="24" customFormat="1" ht="52.5" customHeight="1">
      <c r="B85" s="191" t="s">
        <v>223</v>
      </c>
      <c r="C85" s="174"/>
      <c r="D85" s="174"/>
      <c r="E85" s="174"/>
      <c r="F85" s="174"/>
      <c r="G85" s="174"/>
      <c r="H85" s="174"/>
      <c r="I85" s="83" t="s">
        <v>7</v>
      </c>
      <c r="J85" s="83">
        <v>1</v>
      </c>
      <c r="K85" s="61">
        <v>514</v>
      </c>
      <c r="N85" s="40"/>
      <c r="O85" s="40"/>
      <c r="P85" s="40"/>
    </row>
    <row r="86" spans="1:16" s="17" customFormat="1" ht="30" customHeight="1">
      <c r="A86" s="182" t="s">
        <v>41</v>
      </c>
      <c r="B86" s="183"/>
      <c r="C86" s="183"/>
      <c r="D86" s="183"/>
      <c r="E86" s="183"/>
      <c r="F86" s="183"/>
      <c r="G86" s="183"/>
      <c r="H86" s="183"/>
      <c r="I86" s="183"/>
      <c r="J86" s="92"/>
      <c r="K86" s="93">
        <f>K87</f>
        <v>920</v>
      </c>
      <c r="N86" s="18"/>
      <c r="P86" s="18"/>
    </row>
    <row r="87" spans="1:16" s="17" customFormat="1" ht="24" customHeight="1">
      <c r="A87" s="121"/>
      <c r="B87" s="158" t="s">
        <v>15</v>
      </c>
      <c r="C87" s="158"/>
      <c r="D87" s="158"/>
      <c r="E87" s="158"/>
      <c r="F87" s="158"/>
      <c r="G87" s="158"/>
      <c r="H87" s="158"/>
      <c r="I87" s="65" t="s">
        <v>35</v>
      </c>
      <c r="J87" s="66"/>
      <c r="K87" s="67">
        <f>K88</f>
        <v>920</v>
      </c>
      <c r="N87" s="18"/>
      <c r="P87" s="18"/>
    </row>
    <row r="88" spans="1:16" s="17" customFormat="1" ht="21" customHeight="1">
      <c r="A88" s="121"/>
      <c r="B88" s="148" t="s">
        <v>224</v>
      </c>
      <c r="C88" s="130"/>
      <c r="D88" s="130"/>
      <c r="E88" s="130"/>
      <c r="F88" s="130"/>
      <c r="G88" s="130"/>
      <c r="H88" s="130"/>
      <c r="I88" s="90"/>
      <c r="J88" s="23"/>
      <c r="K88" s="20">
        <v>920</v>
      </c>
      <c r="N88" s="18"/>
      <c r="P88" s="18"/>
    </row>
    <row r="89" spans="1:16" ht="21.75" customHeight="1">
      <c r="A89" s="192" t="s">
        <v>38</v>
      </c>
      <c r="B89" s="193"/>
      <c r="C89" s="193"/>
      <c r="D89" s="193"/>
      <c r="E89" s="193"/>
      <c r="F89" s="193"/>
      <c r="G89" s="193"/>
      <c r="H89" s="193"/>
      <c r="I89" s="193"/>
      <c r="J89" s="193"/>
      <c r="K89" s="93">
        <f>K90+K94</f>
        <v>373</v>
      </c>
      <c r="N89" s="1"/>
    </row>
    <row r="90" spans="1:16" s="17" customFormat="1" ht="19.5" customHeight="1">
      <c r="A90" s="112"/>
      <c r="B90" s="175" t="s">
        <v>56</v>
      </c>
      <c r="C90" s="176"/>
      <c r="D90" s="176"/>
      <c r="E90" s="176"/>
      <c r="F90" s="176"/>
      <c r="G90" s="176"/>
      <c r="H90" s="177"/>
      <c r="I90" s="71" t="s">
        <v>48</v>
      </c>
      <c r="J90" s="72"/>
      <c r="K90" s="73">
        <f>K91</f>
        <v>210</v>
      </c>
    </row>
    <row r="91" spans="1:16" s="17" customFormat="1" ht="17.25" customHeight="1">
      <c r="A91" s="112"/>
      <c r="B91" s="132" t="s">
        <v>45</v>
      </c>
      <c r="C91" s="132"/>
      <c r="D91" s="132"/>
      <c r="E91" s="132"/>
      <c r="F91" s="132"/>
      <c r="G91" s="132"/>
      <c r="H91" s="132"/>
      <c r="I91" s="29"/>
      <c r="J91" s="29"/>
      <c r="K91" s="42">
        <f>K92+K93</f>
        <v>210</v>
      </c>
    </row>
    <row r="92" spans="1:16" s="17" customFormat="1" ht="16.5" customHeight="1">
      <c r="A92" s="112"/>
      <c r="B92" s="129" t="s">
        <v>83</v>
      </c>
      <c r="C92" s="130"/>
      <c r="D92" s="130"/>
      <c r="E92" s="130"/>
      <c r="F92" s="130"/>
      <c r="G92" s="130"/>
      <c r="H92" s="131"/>
      <c r="I92" s="83" t="s">
        <v>7</v>
      </c>
      <c r="J92" s="83">
        <v>1</v>
      </c>
      <c r="K92" s="20">
        <v>150</v>
      </c>
    </row>
    <row r="93" spans="1:16" s="17" customFormat="1" ht="18" customHeight="1">
      <c r="A93" s="112"/>
      <c r="B93" s="115" t="s">
        <v>84</v>
      </c>
      <c r="C93" s="115"/>
      <c r="D93" s="115"/>
      <c r="E93" s="115"/>
      <c r="F93" s="115"/>
      <c r="G93" s="115"/>
      <c r="H93" s="115"/>
      <c r="I93" s="83" t="s">
        <v>7</v>
      </c>
      <c r="J93" s="83">
        <v>1</v>
      </c>
      <c r="K93" s="20">
        <v>60</v>
      </c>
    </row>
    <row r="94" spans="1:16" s="44" customFormat="1" ht="20.25" customHeight="1">
      <c r="A94" s="43"/>
      <c r="B94" s="74" t="s">
        <v>14</v>
      </c>
      <c r="C94" s="75"/>
      <c r="D94" s="76"/>
      <c r="E94" s="76"/>
      <c r="F94" s="77"/>
      <c r="G94" s="77"/>
      <c r="H94" s="78"/>
      <c r="I94" s="65" t="s">
        <v>23</v>
      </c>
      <c r="J94" s="66"/>
      <c r="K94" s="67">
        <f>K97+K99+K95</f>
        <v>163</v>
      </c>
    </row>
    <row r="95" spans="1:16" s="44" customFormat="1" ht="20.25" customHeight="1">
      <c r="A95" s="43"/>
      <c r="B95" s="132" t="s">
        <v>68</v>
      </c>
      <c r="C95" s="132"/>
      <c r="D95" s="132"/>
      <c r="E95" s="132"/>
      <c r="F95" s="132"/>
      <c r="G95" s="132"/>
      <c r="H95" s="132"/>
      <c r="I95" s="83"/>
      <c r="J95" s="83"/>
      <c r="K95" s="30">
        <f>K96</f>
        <v>37</v>
      </c>
    </row>
    <row r="96" spans="1:16" s="44" customFormat="1" ht="20.25" customHeight="1">
      <c r="A96" s="43"/>
      <c r="B96" s="196" t="s">
        <v>190</v>
      </c>
      <c r="C96" s="173"/>
      <c r="D96" s="173"/>
      <c r="E96" s="173"/>
      <c r="F96" s="173"/>
      <c r="G96" s="173"/>
      <c r="H96" s="173"/>
      <c r="I96" s="83" t="s">
        <v>7</v>
      </c>
      <c r="J96" s="83">
        <v>1</v>
      </c>
      <c r="K96" s="20">
        <v>37</v>
      </c>
    </row>
    <row r="97" spans="1:19" s="17" customFormat="1" ht="20.25" customHeight="1">
      <c r="A97" s="112"/>
      <c r="B97" s="132" t="s">
        <v>61</v>
      </c>
      <c r="C97" s="132"/>
      <c r="D97" s="132"/>
      <c r="E97" s="132"/>
      <c r="F97" s="132"/>
      <c r="G97" s="132"/>
      <c r="H97" s="132"/>
      <c r="I97" s="19"/>
      <c r="J97" s="19"/>
      <c r="K97" s="37">
        <f>K98</f>
        <v>55</v>
      </c>
    </row>
    <row r="98" spans="1:19" s="17" customFormat="1" ht="20.25" customHeight="1">
      <c r="A98" s="112"/>
      <c r="B98" s="203" t="s">
        <v>204</v>
      </c>
      <c r="C98" s="144"/>
      <c r="D98" s="144"/>
      <c r="E98" s="144"/>
      <c r="F98" s="144"/>
      <c r="G98" s="144"/>
      <c r="H98" s="157"/>
      <c r="I98" s="83" t="s">
        <v>7</v>
      </c>
      <c r="J98" s="83">
        <v>1</v>
      </c>
      <c r="K98" s="28">
        <v>55</v>
      </c>
    </row>
    <row r="99" spans="1:19" s="17" customFormat="1" ht="20.25" customHeight="1">
      <c r="A99" s="112"/>
      <c r="B99" s="132" t="s">
        <v>66</v>
      </c>
      <c r="C99" s="132"/>
      <c r="D99" s="132"/>
      <c r="E99" s="132"/>
      <c r="F99" s="132"/>
      <c r="G99" s="132"/>
      <c r="H99" s="132"/>
      <c r="I99" s="19"/>
      <c r="J99" s="19"/>
      <c r="K99" s="37">
        <f>K100</f>
        <v>71</v>
      </c>
    </row>
    <row r="100" spans="1:19" s="17" customFormat="1" ht="18.75" customHeight="1">
      <c r="A100" s="112"/>
      <c r="B100" s="204" t="s">
        <v>185</v>
      </c>
      <c r="C100" s="130"/>
      <c r="D100" s="130"/>
      <c r="E100" s="130"/>
      <c r="F100" s="130"/>
      <c r="G100" s="130"/>
      <c r="H100" s="131"/>
      <c r="I100" s="83" t="s">
        <v>7</v>
      </c>
      <c r="J100" s="83">
        <v>1</v>
      </c>
      <c r="K100" s="28">
        <v>71</v>
      </c>
    </row>
    <row r="101" spans="1:19" s="17" customFormat="1" ht="20.25" customHeight="1">
      <c r="A101" s="194"/>
      <c r="B101" s="195"/>
      <c r="C101" s="195"/>
      <c r="D101" s="195"/>
      <c r="E101" s="195"/>
      <c r="F101" s="195"/>
      <c r="G101" s="195"/>
      <c r="H101" s="195"/>
      <c r="I101" s="195"/>
      <c r="J101" s="195"/>
      <c r="K101" s="195"/>
    </row>
    <row r="102" spans="1:19" s="5" customFormat="1">
      <c r="A102" s="104"/>
      <c r="B102" s="197" t="s">
        <v>12</v>
      </c>
      <c r="C102" s="198"/>
      <c r="D102" s="198"/>
      <c r="E102" s="198"/>
      <c r="F102" s="198"/>
      <c r="G102" s="198"/>
      <c r="H102" s="198"/>
      <c r="I102" s="105"/>
      <c r="J102" s="105"/>
      <c r="K102" s="106">
        <f>K103+K104+K198+K226+K227</f>
        <v>15054.5</v>
      </c>
      <c r="N102" s="46"/>
      <c r="O102" s="46"/>
      <c r="P102" s="46"/>
      <c r="Q102" s="46"/>
      <c r="R102" s="46"/>
      <c r="S102" s="46"/>
    </row>
    <row r="103" spans="1:19">
      <c r="A103" s="122" t="s">
        <v>36</v>
      </c>
      <c r="B103" s="97"/>
      <c r="C103" s="97"/>
      <c r="D103" s="98"/>
      <c r="E103" s="98"/>
      <c r="F103" s="98"/>
      <c r="G103" s="98"/>
      <c r="H103" s="99"/>
      <c r="I103" s="98"/>
      <c r="J103" s="98"/>
      <c r="K103" s="93">
        <v>0</v>
      </c>
      <c r="L103" s="14"/>
    </row>
    <row r="104" spans="1:19">
      <c r="A104" s="122" t="s">
        <v>37</v>
      </c>
      <c r="B104" s="98"/>
      <c r="C104" s="98"/>
      <c r="D104" s="92"/>
      <c r="E104" s="98"/>
      <c r="F104" s="98"/>
      <c r="G104" s="98"/>
      <c r="H104" s="99"/>
      <c r="I104" s="98"/>
      <c r="J104" s="98"/>
      <c r="K104" s="93">
        <f>K105+K190+K193</f>
        <v>9314.6299999999992</v>
      </c>
      <c r="L104" s="14"/>
      <c r="O104" s="11"/>
      <c r="P104" s="11"/>
      <c r="Q104" s="11"/>
    </row>
    <row r="105" spans="1:19" s="17" customFormat="1" ht="18" customHeight="1">
      <c r="A105" s="82"/>
      <c r="B105" s="199" t="s">
        <v>8</v>
      </c>
      <c r="C105" s="200"/>
      <c r="D105" s="200"/>
      <c r="E105" s="200"/>
      <c r="F105" s="200"/>
      <c r="G105" s="200"/>
      <c r="H105" s="200"/>
      <c r="I105" s="71" t="s">
        <v>22</v>
      </c>
      <c r="J105" s="72"/>
      <c r="K105" s="73">
        <f>K106+K112+K165+K174+K179+K170+K172+K156+K181</f>
        <v>9244.6299999999992</v>
      </c>
      <c r="M105" s="18"/>
      <c r="O105" s="18"/>
      <c r="P105" s="18"/>
      <c r="Q105" s="18"/>
      <c r="S105" s="46"/>
    </row>
    <row r="106" spans="1:19" s="5" customFormat="1" ht="20.25" customHeight="1">
      <c r="A106" s="34"/>
      <c r="B106" s="201" t="s">
        <v>9</v>
      </c>
      <c r="C106" s="202"/>
      <c r="D106" s="202"/>
      <c r="E106" s="202"/>
      <c r="F106" s="202"/>
      <c r="G106" s="202"/>
      <c r="H106" s="202"/>
      <c r="I106" s="79"/>
      <c r="J106" s="80"/>
      <c r="K106" s="81">
        <f>SUM(K107:K111)</f>
        <v>3290</v>
      </c>
      <c r="N106" s="46"/>
      <c r="P106" s="46"/>
      <c r="Q106" s="46"/>
      <c r="S106" s="46"/>
    </row>
    <row r="107" spans="1:19" s="5" customFormat="1" ht="14.25" customHeight="1">
      <c r="A107" s="34"/>
      <c r="B107" s="156" t="s">
        <v>93</v>
      </c>
      <c r="C107" s="144"/>
      <c r="D107" s="144"/>
      <c r="E107" s="144"/>
      <c r="F107" s="144"/>
      <c r="G107" s="144"/>
      <c r="H107" s="157"/>
      <c r="I107" s="84" t="s">
        <v>7</v>
      </c>
      <c r="J107" s="83">
        <v>1</v>
      </c>
      <c r="K107" s="20">
        <v>2500</v>
      </c>
      <c r="N107" s="46"/>
      <c r="P107" s="25"/>
      <c r="Q107" s="26"/>
      <c r="R107" s="47"/>
      <c r="S107" s="46"/>
    </row>
    <row r="108" spans="1:19" s="5" customFormat="1" ht="13.5" customHeight="1">
      <c r="A108" s="34"/>
      <c r="B108" s="156" t="s">
        <v>92</v>
      </c>
      <c r="C108" s="144"/>
      <c r="D108" s="144"/>
      <c r="E108" s="144"/>
      <c r="F108" s="144"/>
      <c r="G108" s="144"/>
      <c r="H108" s="157"/>
      <c r="I108" s="84" t="s">
        <v>7</v>
      </c>
      <c r="J108" s="83">
        <v>1</v>
      </c>
      <c r="K108" s="20">
        <v>240</v>
      </c>
      <c r="N108" s="46"/>
      <c r="P108" s="25"/>
      <c r="Q108" s="26"/>
      <c r="R108" s="47"/>
      <c r="S108" s="46"/>
    </row>
    <row r="109" spans="1:19" s="5" customFormat="1" ht="14.25" customHeight="1">
      <c r="A109" s="34"/>
      <c r="B109" s="156" t="s">
        <v>94</v>
      </c>
      <c r="C109" s="144"/>
      <c r="D109" s="144"/>
      <c r="E109" s="144"/>
      <c r="F109" s="144"/>
      <c r="G109" s="144"/>
      <c r="H109" s="157"/>
      <c r="I109" s="84" t="s">
        <v>7</v>
      </c>
      <c r="J109" s="83">
        <v>3</v>
      </c>
      <c r="K109" s="20">
        <v>16</v>
      </c>
      <c r="N109" s="46"/>
      <c r="P109" s="25"/>
      <c r="Q109" s="26"/>
      <c r="R109" s="47"/>
      <c r="S109" s="46"/>
    </row>
    <row r="110" spans="1:19" s="5" customFormat="1" ht="15" customHeight="1">
      <c r="A110" s="34"/>
      <c r="B110" s="156" t="s">
        <v>95</v>
      </c>
      <c r="C110" s="144"/>
      <c r="D110" s="144"/>
      <c r="E110" s="144"/>
      <c r="F110" s="144"/>
      <c r="G110" s="144"/>
      <c r="H110" s="157"/>
      <c r="I110" s="84" t="s">
        <v>7</v>
      </c>
      <c r="J110" s="83">
        <v>1</v>
      </c>
      <c r="K110" s="20">
        <v>450</v>
      </c>
      <c r="N110" s="46"/>
      <c r="P110" s="25"/>
      <c r="Q110" s="26"/>
      <c r="R110" s="47"/>
      <c r="S110" s="46"/>
    </row>
    <row r="111" spans="1:19" s="5" customFormat="1" ht="15.75" customHeight="1">
      <c r="A111" s="34"/>
      <c r="B111" s="156" t="s">
        <v>96</v>
      </c>
      <c r="C111" s="144"/>
      <c r="D111" s="144"/>
      <c r="E111" s="144"/>
      <c r="F111" s="144"/>
      <c r="G111" s="144"/>
      <c r="H111" s="157"/>
      <c r="I111" s="84" t="s">
        <v>7</v>
      </c>
      <c r="J111" s="83">
        <v>2</v>
      </c>
      <c r="K111" s="20">
        <v>84</v>
      </c>
      <c r="N111" s="46"/>
      <c r="P111" s="25"/>
      <c r="Q111" s="26"/>
      <c r="R111" s="47"/>
      <c r="S111" s="46"/>
    </row>
    <row r="112" spans="1:19">
      <c r="A112" s="34"/>
      <c r="B112" s="205" t="s">
        <v>27</v>
      </c>
      <c r="C112" s="205"/>
      <c r="D112" s="205"/>
      <c r="E112" s="205"/>
      <c r="F112" s="205"/>
      <c r="G112" s="205"/>
      <c r="H112" s="205"/>
      <c r="I112" s="84"/>
      <c r="J112" s="83"/>
      <c r="K112" s="30">
        <f>SUM(K113:K155)</f>
        <v>3938.6299999999992</v>
      </c>
      <c r="O112" s="5"/>
      <c r="P112" s="25"/>
      <c r="Q112" s="26"/>
      <c r="R112" s="47"/>
      <c r="S112" s="46"/>
    </row>
    <row r="113" spans="1:19">
      <c r="A113" s="34"/>
      <c r="B113" s="206" t="s">
        <v>98</v>
      </c>
      <c r="C113" s="206"/>
      <c r="D113" s="206"/>
      <c r="E113" s="206"/>
      <c r="F113" s="206"/>
      <c r="G113" s="206"/>
      <c r="H113" s="206"/>
      <c r="I113" s="84" t="s">
        <v>7</v>
      </c>
      <c r="J113" s="83">
        <v>1</v>
      </c>
      <c r="K113" s="50">
        <v>68</v>
      </c>
      <c r="O113" s="5"/>
      <c r="P113" s="25"/>
      <c r="Q113" s="26"/>
      <c r="R113" s="47"/>
      <c r="S113" s="5"/>
    </row>
    <row r="114" spans="1:19" ht="18" customHeight="1">
      <c r="A114" s="34"/>
      <c r="B114" s="179" t="s">
        <v>99</v>
      </c>
      <c r="C114" s="180"/>
      <c r="D114" s="180"/>
      <c r="E114" s="180"/>
      <c r="F114" s="180"/>
      <c r="G114" s="180"/>
      <c r="H114" s="181"/>
      <c r="I114" s="84" t="s">
        <v>7</v>
      </c>
      <c r="J114" s="83">
        <v>1</v>
      </c>
      <c r="K114" s="50">
        <v>76</v>
      </c>
      <c r="O114" s="5"/>
      <c r="P114" s="25"/>
      <c r="Q114" s="26"/>
      <c r="R114" s="47"/>
      <c r="S114" s="5"/>
    </row>
    <row r="115" spans="1:19">
      <c r="A115" s="34"/>
      <c r="B115" s="129" t="s">
        <v>100</v>
      </c>
      <c r="C115" s="130"/>
      <c r="D115" s="130"/>
      <c r="E115" s="130"/>
      <c r="F115" s="130"/>
      <c r="G115" s="130"/>
      <c r="H115" s="131"/>
      <c r="I115" s="84" t="s">
        <v>7</v>
      </c>
      <c r="J115" s="83">
        <v>1</v>
      </c>
      <c r="K115" s="50">
        <v>14</v>
      </c>
      <c r="O115" s="5"/>
      <c r="P115" s="25"/>
      <c r="Q115" s="26"/>
      <c r="R115" s="47"/>
      <c r="S115" s="5"/>
    </row>
    <row r="116" spans="1:19">
      <c r="A116" s="34"/>
      <c r="B116" s="129" t="s">
        <v>101</v>
      </c>
      <c r="C116" s="130"/>
      <c r="D116" s="130"/>
      <c r="E116" s="130"/>
      <c r="F116" s="130"/>
      <c r="G116" s="130"/>
      <c r="H116" s="131"/>
      <c r="I116" s="84" t="s">
        <v>7</v>
      </c>
      <c r="J116" s="83">
        <v>1</v>
      </c>
      <c r="K116" s="50">
        <v>5</v>
      </c>
      <c r="O116" s="5"/>
      <c r="P116" s="25"/>
      <c r="Q116" s="26"/>
      <c r="R116" s="47"/>
      <c r="S116" s="5"/>
    </row>
    <row r="117" spans="1:19">
      <c r="A117" s="34"/>
      <c r="B117" s="129" t="s">
        <v>102</v>
      </c>
      <c r="C117" s="130"/>
      <c r="D117" s="130"/>
      <c r="E117" s="130"/>
      <c r="F117" s="130"/>
      <c r="G117" s="130"/>
      <c r="H117" s="131"/>
      <c r="I117" s="84" t="s">
        <v>7</v>
      </c>
      <c r="J117" s="83">
        <v>1</v>
      </c>
      <c r="K117" s="50">
        <v>6</v>
      </c>
      <c r="O117" s="5"/>
      <c r="P117" s="25"/>
      <c r="Q117" s="26"/>
      <c r="R117" s="47"/>
      <c r="S117" s="5"/>
    </row>
    <row r="118" spans="1:19">
      <c r="A118" s="34"/>
      <c r="B118" s="129" t="s">
        <v>103</v>
      </c>
      <c r="C118" s="130"/>
      <c r="D118" s="130"/>
      <c r="E118" s="130"/>
      <c r="F118" s="130"/>
      <c r="G118" s="130"/>
      <c r="H118" s="131"/>
      <c r="I118" s="84" t="s">
        <v>7</v>
      </c>
      <c r="J118" s="83">
        <v>1</v>
      </c>
      <c r="K118" s="50">
        <v>37</v>
      </c>
      <c r="O118" s="5"/>
      <c r="P118" s="25"/>
      <c r="Q118" s="26"/>
      <c r="R118" s="47"/>
      <c r="S118" s="5"/>
    </row>
    <row r="119" spans="1:19">
      <c r="A119" s="34"/>
      <c r="B119" s="207" t="s">
        <v>104</v>
      </c>
      <c r="C119" s="140"/>
      <c r="D119" s="140"/>
      <c r="E119" s="140"/>
      <c r="F119" s="140"/>
      <c r="G119" s="140"/>
      <c r="H119" s="208"/>
      <c r="I119" s="84" t="s">
        <v>7</v>
      </c>
      <c r="J119" s="83">
        <v>1</v>
      </c>
      <c r="K119" s="50">
        <v>167</v>
      </c>
      <c r="O119" s="5"/>
      <c r="P119" s="25"/>
      <c r="Q119" s="26"/>
      <c r="R119" s="47"/>
      <c r="S119" s="5"/>
    </row>
    <row r="120" spans="1:19">
      <c r="A120" s="34"/>
      <c r="B120" s="207" t="s">
        <v>105</v>
      </c>
      <c r="C120" s="140"/>
      <c r="D120" s="140"/>
      <c r="E120" s="140"/>
      <c r="F120" s="140"/>
      <c r="G120" s="140"/>
      <c r="H120" s="208"/>
      <c r="I120" s="84" t="s">
        <v>7</v>
      </c>
      <c r="J120" s="83">
        <v>1</v>
      </c>
      <c r="K120" s="50">
        <v>28</v>
      </c>
      <c r="O120" s="5"/>
      <c r="P120" s="25"/>
      <c r="Q120" s="26"/>
      <c r="R120" s="47"/>
      <c r="S120" s="5"/>
    </row>
    <row r="121" spans="1:19">
      <c r="A121" s="34"/>
      <c r="B121" s="207" t="s">
        <v>106</v>
      </c>
      <c r="C121" s="140"/>
      <c r="D121" s="140"/>
      <c r="E121" s="140"/>
      <c r="F121" s="140"/>
      <c r="G121" s="140"/>
      <c r="H121" s="208"/>
      <c r="I121" s="84" t="s">
        <v>7</v>
      </c>
      <c r="J121" s="83">
        <v>1</v>
      </c>
      <c r="K121" s="50">
        <v>1400</v>
      </c>
      <c r="O121" s="5"/>
      <c r="P121" s="25"/>
      <c r="Q121" s="26"/>
      <c r="R121" s="47"/>
      <c r="S121" s="5"/>
    </row>
    <row r="122" spans="1:19">
      <c r="A122" s="34"/>
      <c r="B122" s="207" t="s">
        <v>107</v>
      </c>
      <c r="C122" s="140"/>
      <c r="D122" s="140"/>
      <c r="E122" s="140"/>
      <c r="F122" s="140"/>
      <c r="G122" s="140"/>
      <c r="H122" s="208"/>
      <c r="I122" s="84" t="s">
        <v>7</v>
      </c>
      <c r="J122" s="83">
        <v>1</v>
      </c>
      <c r="K122" s="50">
        <v>58</v>
      </c>
      <c r="O122" s="5"/>
      <c r="P122" s="25"/>
      <c r="Q122" s="26"/>
      <c r="R122" s="47"/>
      <c r="S122" s="5"/>
    </row>
    <row r="123" spans="1:19">
      <c r="A123" s="34"/>
      <c r="B123" s="207" t="s">
        <v>108</v>
      </c>
      <c r="C123" s="140"/>
      <c r="D123" s="140"/>
      <c r="E123" s="140"/>
      <c r="F123" s="140"/>
      <c r="G123" s="140"/>
      <c r="H123" s="208"/>
      <c r="I123" s="84" t="s">
        <v>7</v>
      </c>
      <c r="J123" s="83">
        <v>1</v>
      </c>
      <c r="K123" s="50">
        <v>191</v>
      </c>
      <c r="O123" s="5"/>
      <c r="P123" s="25"/>
      <c r="Q123" s="26"/>
      <c r="R123" s="47"/>
      <c r="S123" s="5"/>
    </row>
    <row r="124" spans="1:19">
      <c r="A124" s="34"/>
      <c r="B124" s="207" t="s">
        <v>94</v>
      </c>
      <c r="C124" s="140"/>
      <c r="D124" s="140"/>
      <c r="E124" s="140"/>
      <c r="F124" s="140"/>
      <c r="G124" s="140"/>
      <c r="H124" s="208"/>
      <c r="I124" s="84" t="s">
        <v>7</v>
      </c>
      <c r="J124" s="83">
        <v>10</v>
      </c>
      <c r="K124" s="50">
        <v>446.65</v>
      </c>
      <c r="O124" s="5"/>
      <c r="P124" s="25"/>
      <c r="Q124" s="26"/>
      <c r="R124" s="47"/>
      <c r="S124" s="5"/>
    </row>
    <row r="125" spans="1:19">
      <c r="A125" s="34"/>
      <c r="B125" s="207" t="s">
        <v>109</v>
      </c>
      <c r="C125" s="140"/>
      <c r="D125" s="140"/>
      <c r="E125" s="140"/>
      <c r="F125" s="140"/>
      <c r="G125" s="140"/>
      <c r="H125" s="208"/>
      <c r="I125" s="84" t="s">
        <v>7</v>
      </c>
      <c r="J125" s="83">
        <v>1</v>
      </c>
      <c r="K125" s="50">
        <v>144</v>
      </c>
      <c r="O125" s="5"/>
      <c r="P125" s="25"/>
      <c r="Q125" s="26"/>
      <c r="R125" s="47"/>
      <c r="S125" s="5"/>
    </row>
    <row r="126" spans="1:19">
      <c r="A126" s="34"/>
      <c r="B126" s="207" t="s">
        <v>110</v>
      </c>
      <c r="C126" s="140"/>
      <c r="D126" s="140"/>
      <c r="E126" s="140"/>
      <c r="F126" s="140"/>
      <c r="G126" s="140"/>
      <c r="H126" s="208"/>
      <c r="I126" s="84" t="s">
        <v>7</v>
      </c>
      <c r="J126" s="83">
        <v>1</v>
      </c>
      <c r="K126" s="50">
        <v>281.31</v>
      </c>
      <c r="O126" s="5"/>
      <c r="P126" s="25"/>
      <c r="Q126" s="26"/>
      <c r="R126" s="47"/>
      <c r="S126" s="5"/>
    </row>
    <row r="127" spans="1:19">
      <c r="A127" s="34"/>
      <c r="B127" s="179" t="s">
        <v>111</v>
      </c>
      <c r="C127" s="180"/>
      <c r="D127" s="180"/>
      <c r="E127" s="180"/>
      <c r="F127" s="180"/>
      <c r="G127" s="180"/>
      <c r="H127" s="181"/>
      <c r="I127" s="84" t="s">
        <v>7</v>
      </c>
      <c r="J127" s="83">
        <v>1</v>
      </c>
      <c r="K127" s="50">
        <v>186.6</v>
      </c>
      <c r="O127" s="5"/>
      <c r="P127" s="25"/>
      <c r="Q127" s="26"/>
      <c r="R127" s="47"/>
      <c r="S127" s="5"/>
    </row>
    <row r="128" spans="1:19" ht="16.5" customHeight="1">
      <c r="A128" s="34"/>
      <c r="B128" s="179" t="s">
        <v>240</v>
      </c>
      <c r="C128" s="180"/>
      <c r="D128" s="180"/>
      <c r="E128" s="180"/>
      <c r="F128" s="180"/>
      <c r="G128" s="180"/>
      <c r="H128" s="181"/>
      <c r="I128" s="84" t="s">
        <v>7</v>
      </c>
      <c r="J128" s="83">
        <v>1</v>
      </c>
      <c r="K128" s="50">
        <v>301.64999999999998</v>
      </c>
      <c r="O128" s="5"/>
      <c r="P128" s="25"/>
      <c r="Q128" s="26"/>
      <c r="R128" s="47"/>
      <c r="S128" s="5"/>
    </row>
    <row r="129" spans="1:19">
      <c r="A129" s="34"/>
      <c r="B129" s="179" t="s">
        <v>112</v>
      </c>
      <c r="C129" s="180"/>
      <c r="D129" s="180"/>
      <c r="E129" s="180"/>
      <c r="F129" s="180"/>
      <c r="G129" s="180"/>
      <c r="H129" s="181"/>
      <c r="I129" s="84" t="s">
        <v>7</v>
      </c>
      <c r="J129" s="83">
        <v>1</v>
      </c>
      <c r="K129" s="50">
        <v>10.82</v>
      </c>
      <c r="O129" s="5"/>
      <c r="P129" s="25"/>
      <c r="Q129" s="26"/>
      <c r="R129" s="47"/>
      <c r="S129" s="5"/>
    </row>
    <row r="130" spans="1:19" ht="18.75" customHeight="1">
      <c r="A130" s="34"/>
      <c r="B130" s="179" t="s">
        <v>113</v>
      </c>
      <c r="C130" s="180"/>
      <c r="D130" s="180"/>
      <c r="E130" s="180"/>
      <c r="F130" s="180"/>
      <c r="G130" s="180"/>
      <c r="H130" s="181"/>
      <c r="I130" s="84" t="s">
        <v>7</v>
      </c>
      <c r="J130" s="83">
        <v>7</v>
      </c>
      <c r="K130" s="50">
        <v>230</v>
      </c>
      <c r="O130" s="5"/>
      <c r="P130" s="25"/>
      <c r="Q130" s="26"/>
      <c r="R130" s="47"/>
      <c r="S130" s="5"/>
    </row>
    <row r="131" spans="1:19" ht="20.25" customHeight="1">
      <c r="A131" s="34"/>
      <c r="B131" s="179" t="s">
        <v>114</v>
      </c>
      <c r="C131" s="180"/>
      <c r="D131" s="180"/>
      <c r="E131" s="180"/>
      <c r="F131" s="180"/>
      <c r="G131" s="180"/>
      <c r="H131" s="181"/>
      <c r="I131" s="84" t="s">
        <v>7</v>
      </c>
      <c r="J131" s="83">
        <v>1</v>
      </c>
      <c r="K131" s="50">
        <v>46</v>
      </c>
      <c r="O131" s="5"/>
      <c r="P131" s="25"/>
      <c r="Q131" s="26"/>
      <c r="R131" s="47"/>
      <c r="S131" s="5"/>
    </row>
    <row r="132" spans="1:19" ht="16.5" customHeight="1">
      <c r="A132" s="34"/>
      <c r="B132" s="179" t="s">
        <v>115</v>
      </c>
      <c r="C132" s="180"/>
      <c r="D132" s="180"/>
      <c r="E132" s="180"/>
      <c r="F132" s="180"/>
      <c r="G132" s="180"/>
      <c r="H132" s="181"/>
      <c r="I132" s="84" t="s">
        <v>7</v>
      </c>
      <c r="J132" s="83">
        <v>1</v>
      </c>
      <c r="K132" s="50">
        <v>70.37</v>
      </c>
      <c r="O132" s="5"/>
      <c r="P132" s="25"/>
      <c r="Q132" s="26"/>
      <c r="R132" s="47"/>
      <c r="S132" s="5"/>
    </row>
    <row r="133" spans="1:19" ht="18.75" customHeight="1">
      <c r="A133" s="34"/>
      <c r="B133" s="179" t="s">
        <v>116</v>
      </c>
      <c r="C133" s="180"/>
      <c r="D133" s="180"/>
      <c r="E133" s="180"/>
      <c r="F133" s="180"/>
      <c r="G133" s="180"/>
      <c r="H133" s="181"/>
      <c r="I133" s="84" t="s">
        <v>7</v>
      </c>
      <c r="J133" s="83">
        <v>1</v>
      </c>
      <c r="K133" s="50">
        <v>9.1</v>
      </c>
      <c r="O133" s="5"/>
      <c r="P133" s="25"/>
      <c r="Q133" s="26"/>
      <c r="R133" s="47"/>
      <c r="S133" s="5"/>
    </row>
    <row r="134" spans="1:19" ht="19.5" customHeight="1">
      <c r="A134" s="34"/>
      <c r="B134" s="179" t="s">
        <v>117</v>
      </c>
      <c r="C134" s="180"/>
      <c r="D134" s="180"/>
      <c r="E134" s="180"/>
      <c r="F134" s="180"/>
      <c r="G134" s="180"/>
      <c r="H134" s="181"/>
      <c r="I134" s="84" t="s">
        <v>7</v>
      </c>
      <c r="J134" s="83">
        <v>1</v>
      </c>
      <c r="K134" s="50">
        <v>6.73</v>
      </c>
      <c r="O134" s="5"/>
      <c r="P134" s="25"/>
      <c r="Q134" s="26"/>
      <c r="R134" s="47"/>
      <c r="S134" s="5"/>
    </row>
    <row r="135" spans="1:19" ht="28.5" customHeight="1">
      <c r="A135" s="34"/>
      <c r="B135" s="179" t="s">
        <v>118</v>
      </c>
      <c r="C135" s="180"/>
      <c r="D135" s="180"/>
      <c r="E135" s="180"/>
      <c r="F135" s="180"/>
      <c r="G135" s="180"/>
      <c r="H135" s="181"/>
      <c r="I135" s="84" t="s">
        <v>7</v>
      </c>
      <c r="J135" s="83">
        <v>1</v>
      </c>
      <c r="K135" s="50">
        <v>3.73</v>
      </c>
      <c r="O135" s="5"/>
      <c r="P135" s="25"/>
      <c r="Q135" s="26"/>
      <c r="R135" s="47"/>
      <c r="S135" s="5"/>
    </row>
    <row r="136" spans="1:19" ht="29.25" customHeight="1">
      <c r="A136" s="34"/>
      <c r="B136" s="179" t="s">
        <v>119</v>
      </c>
      <c r="C136" s="180"/>
      <c r="D136" s="180"/>
      <c r="E136" s="180"/>
      <c r="F136" s="180"/>
      <c r="G136" s="180"/>
      <c r="H136" s="181"/>
      <c r="I136" s="84" t="s">
        <v>7</v>
      </c>
      <c r="J136" s="83">
        <v>1</v>
      </c>
      <c r="K136" s="50">
        <v>3.5</v>
      </c>
      <c r="O136" s="5"/>
      <c r="P136" s="25"/>
      <c r="Q136" s="26"/>
      <c r="R136" s="47"/>
      <c r="S136" s="5"/>
    </row>
    <row r="137" spans="1:19">
      <c r="A137" s="34"/>
      <c r="B137" s="179" t="s">
        <v>120</v>
      </c>
      <c r="C137" s="180"/>
      <c r="D137" s="180"/>
      <c r="E137" s="180"/>
      <c r="F137" s="180"/>
      <c r="G137" s="180"/>
      <c r="H137" s="181"/>
      <c r="I137" s="84" t="s">
        <v>7</v>
      </c>
      <c r="J137" s="83">
        <v>3</v>
      </c>
      <c r="K137" s="50">
        <v>11.19</v>
      </c>
      <c r="O137" s="5"/>
      <c r="P137" s="25"/>
      <c r="Q137" s="26"/>
      <c r="R137" s="47"/>
      <c r="S137" s="5"/>
    </row>
    <row r="138" spans="1:19">
      <c r="A138" s="34"/>
      <c r="B138" s="179" t="s">
        <v>121</v>
      </c>
      <c r="C138" s="180"/>
      <c r="D138" s="180"/>
      <c r="E138" s="180"/>
      <c r="F138" s="180"/>
      <c r="G138" s="180"/>
      <c r="H138" s="181"/>
      <c r="I138" s="84" t="s">
        <v>7</v>
      </c>
      <c r="J138" s="83">
        <v>1</v>
      </c>
      <c r="K138" s="50">
        <v>4.7300000000000004</v>
      </c>
      <c r="O138" s="5"/>
      <c r="P138" s="25"/>
      <c r="Q138" s="26"/>
      <c r="R138" s="47"/>
      <c r="S138" s="5"/>
    </row>
    <row r="139" spans="1:19">
      <c r="A139" s="34"/>
      <c r="B139" s="179" t="s">
        <v>122</v>
      </c>
      <c r="C139" s="180"/>
      <c r="D139" s="180"/>
      <c r="E139" s="180"/>
      <c r="F139" s="180"/>
      <c r="G139" s="180"/>
      <c r="H139" s="181"/>
      <c r="I139" s="84" t="s">
        <v>7</v>
      </c>
      <c r="J139" s="83">
        <v>1</v>
      </c>
      <c r="K139" s="50">
        <v>8.34</v>
      </c>
      <c r="O139" s="5"/>
      <c r="P139" s="25"/>
      <c r="Q139" s="26"/>
      <c r="R139" s="47"/>
      <c r="S139" s="5"/>
    </row>
    <row r="140" spans="1:19">
      <c r="A140" s="34"/>
      <c r="B140" s="179" t="s">
        <v>123</v>
      </c>
      <c r="C140" s="180"/>
      <c r="D140" s="180"/>
      <c r="E140" s="180"/>
      <c r="F140" s="180"/>
      <c r="G140" s="180"/>
      <c r="H140" s="181"/>
      <c r="I140" s="84" t="s">
        <v>7</v>
      </c>
      <c r="J140" s="83">
        <v>2</v>
      </c>
      <c r="K140" s="50">
        <v>25.38</v>
      </c>
      <c r="O140" s="5"/>
      <c r="P140" s="25"/>
      <c r="Q140" s="26"/>
      <c r="R140" s="47"/>
      <c r="S140" s="5"/>
    </row>
    <row r="141" spans="1:19" ht="17.25" customHeight="1">
      <c r="A141" s="34"/>
      <c r="B141" s="179" t="s">
        <v>124</v>
      </c>
      <c r="C141" s="180"/>
      <c r="D141" s="180"/>
      <c r="E141" s="180"/>
      <c r="F141" s="180"/>
      <c r="G141" s="180"/>
      <c r="H141" s="181"/>
      <c r="I141" s="84" t="s">
        <v>7</v>
      </c>
      <c r="J141" s="83">
        <v>1</v>
      </c>
      <c r="K141" s="50">
        <v>26.17</v>
      </c>
      <c r="O141" s="5"/>
      <c r="P141" s="25"/>
      <c r="Q141" s="26"/>
      <c r="R141" s="47"/>
      <c r="S141" s="5"/>
    </row>
    <row r="142" spans="1:19">
      <c r="A142" s="34"/>
      <c r="B142" s="179" t="s">
        <v>125</v>
      </c>
      <c r="C142" s="180"/>
      <c r="D142" s="180"/>
      <c r="E142" s="180"/>
      <c r="F142" s="180"/>
      <c r="G142" s="180"/>
      <c r="H142" s="181"/>
      <c r="I142" s="84" t="s">
        <v>7</v>
      </c>
      <c r="J142" s="83">
        <v>1</v>
      </c>
      <c r="K142" s="50">
        <v>18.45</v>
      </c>
      <c r="O142" s="5"/>
      <c r="P142" s="25"/>
      <c r="Q142" s="26"/>
      <c r="R142" s="47"/>
      <c r="S142" s="5"/>
    </row>
    <row r="143" spans="1:19" ht="30" customHeight="1">
      <c r="A143" s="34"/>
      <c r="B143" s="179" t="s">
        <v>126</v>
      </c>
      <c r="C143" s="180"/>
      <c r="D143" s="180"/>
      <c r="E143" s="180"/>
      <c r="F143" s="180"/>
      <c r="G143" s="180"/>
      <c r="H143" s="181"/>
      <c r="I143" s="84" t="s">
        <v>7</v>
      </c>
      <c r="J143" s="83">
        <v>1</v>
      </c>
      <c r="K143" s="50">
        <v>4.58</v>
      </c>
      <c r="O143" s="5"/>
      <c r="P143" s="25"/>
      <c r="Q143" s="26"/>
      <c r="R143" s="47"/>
      <c r="S143" s="5"/>
    </row>
    <row r="144" spans="1:19">
      <c r="A144" s="34"/>
      <c r="B144" s="179" t="s">
        <v>127</v>
      </c>
      <c r="C144" s="180"/>
      <c r="D144" s="180"/>
      <c r="E144" s="180"/>
      <c r="F144" s="180"/>
      <c r="G144" s="180"/>
      <c r="H144" s="181"/>
      <c r="I144" s="84" t="s">
        <v>7</v>
      </c>
      <c r="J144" s="83">
        <v>1</v>
      </c>
      <c r="K144" s="50">
        <v>3.33</v>
      </c>
      <c r="O144" s="5"/>
      <c r="P144" s="25"/>
      <c r="Q144" s="26"/>
      <c r="R144" s="47"/>
      <c r="S144" s="5"/>
    </row>
    <row r="145" spans="1:19" ht="15.75" customHeight="1">
      <c r="A145" s="34"/>
      <c r="B145" s="129" t="s">
        <v>128</v>
      </c>
      <c r="C145" s="130"/>
      <c r="D145" s="130"/>
      <c r="E145" s="130"/>
      <c r="F145" s="130"/>
      <c r="G145" s="130"/>
      <c r="H145" s="131"/>
      <c r="I145" s="84" t="s">
        <v>7</v>
      </c>
      <c r="J145" s="83">
        <v>1</v>
      </c>
      <c r="K145" s="50">
        <v>4.5999999999999996</v>
      </c>
      <c r="O145" s="5"/>
      <c r="P145" s="25"/>
      <c r="Q145" s="26"/>
      <c r="R145" s="47"/>
      <c r="S145" s="5"/>
    </row>
    <row r="146" spans="1:19">
      <c r="A146" s="34"/>
      <c r="B146" s="129" t="s">
        <v>129</v>
      </c>
      <c r="C146" s="130"/>
      <c r="D146" s="130"/>
      <c r="E146" s="130"/>
      <c r="F146" s="130"/>
      <c r="G146" s="130"/>
      <c r="H146" s="131"/>
      <c r="I146" s="84" t="s">
        <v>7</v>
      </c>
      <c r="J146" s="83">
        <v>1</v>
      </c>
      <c r="K146" s="50">
        <v>4.49</v>
      </c>
      <c r="O146" s="5"/>
      <c r="P146" s="25"/>
      <c r="Q146" s="26"/>
      <c r="R146" s="47"/>
      <c r="S146" s="5"/>
    </row>
    <row r="147" spans="1:19">
      <c r="A147" s="34"/>
      <c r="B147" s="129" t="s">
        <v>130</v>
      </c>
      <c r="C147" s="130"/>
      <c r="D147" s="130"/>
      <c r="E147" s="130"/>
      <c r="F147" s="130"/>
      <c r="G147" s="130"/>
      <c r="H147" s="131"/>
      <c r="I147" s="84" t="s">
        <v>7</v>
      </c>
      <c r="J147" s="83">
        <v>1</v>
      </c>
      <c r="K147" s="50">
        <v>5.92</v>
      </c>
      <c r="O147" s="5"/>
      <c r="P147" s="25"/>
      <c r="Q147" s="26"/>
      <c r="R147" s="47"/>
      <c r="S147" s="5"/>
    </row>
    <row r="148" spans="1:19">
      <c r="A148" s="34"/>
      <c r="B148" s="129" t="s">
        <v>131</v>
      </c>
      <c r="C148" s="130"/>
      <c r="D148" s="130"/>
      <c r="E148" s="130"/>
      <c r="F148" s="130"/>
      <c r="G148" s="130"/>
      <c r="H148" s="131"/>
      <c r="I148" s="84" t="s">
        <v>7</v>
      </c>
      <c r="J148" s="83">
        <v>1</v>
      </c>
      <c r="K148" s="50">
        <v>5.81</v>
      </c>
      <c r="O148" s="5"/>
      <c r="P148" s="25"/>
      <c r="Q148" s="26"/>
      <c r="R148" s="47"/>
      <c r="S148" s="5"/>
    </row>
    <row r="149" spans="1:19">
      <c r="A149" s="34"/>
      <c r="B149" s="129" t="s">
        <v>132</v>
      </c>
      <c r="C149" s="130"/>
      <c r="D149" s="130"/>
      <c r="E149" s="130"/>
      <c r="F149" s="130"/>
      <c r="G149" s="130"/>
      <c r="H149" s="131"/>
      <c r="I149" s="84" t="s">
        <v>7</v>
      </c>
      <c r="J149" s="83">
        <v>1</v>
      </c>
      <c r="K149" s="50">
        <v>4.5999999999999996</v>
      </c>
      <c r="O149" s="5"/>
      <c r="P149" s="25"/>
      <c r="Q149" s="26"/>
      <c r="R149" s="47"/>
      <c r="S149" s="5"/>
    </row>
    <row r="150" spans="1:19" ht="17.25" customHeight="1">
      <c r="A150" s="34"/>
      <c r="B150" s="129" t="s">
        <v>133</v>
      </c>
      <c r="C150" s="130"/>
      <c r="D150" s="130"/>
      <c r="E150" s="130"/>
      <c r="F150" s="130"/>
      <c r="G150" s="130"/>
      <c r="H150" s="131"/>
      <c r="I150" s="84" t="s">
        <v>7</v>
      </c>
      <c r="J150" s="83">
        <v>1</v>
      </c>
      <c r="K150" s="50">
        <v>4.63</v>
      </c>
      <c r="O150" s="5"/>
      <c r="P150" s="25"/>
      <c r="Q150" s="26"/>
      <c r="R150" s="47"/>
      <c r="S150" s="5"/>
    </row>
    <row r="151" spans="1:19" ht="18" customHeight="1">
      <c r="A151" s="34"/>
      <c r="B151" s="129" t="s">
        <v>134</v>
      </c>
      <c r="C151" s="130"/>
      <c r="D151" s="130"/>
      <c r="E151" s="130"/>
      <c r="F151" s="130"/>
      <c r="G151" s="130"/>
      <c r="H151" s="131"/>
      <c r="I151" s="84" t="s">
        <v>7</v>
      </c>
      <c r="J151" s="83">
        <v>1</v>
      </c>
      <c r="K151" s="50">
        <v>2.87</v>
      </c>
      <c r="O151" s="5"/>
      <c r="P151" s="25"/>
      <c r="Q151" s="26"/>
      <c r="R151" s="47"/>
      <c r="S151" s="5"/>
    </row>
    <row r="152" spans="1:19">
      <c r="A152" s="34"/>
      <c r="B152" s="129" t="s">
        <v>135</v>
      </c>
      <c r="C152" s="130"/>
      <c r="D152" s="130"/>
      <c r="E152" s="130"/>
      <c r="F152" s="130"/>
      <c r="G152" s="130"/>
      <c r="H152" s="131"/>
      <c r="I152" s="84" t="s">
        <v>7</v>
      </c>
      <c r="J152" s="83">
        <v>1</v>
      </c>
      <c r="K152" s="50">
        <v>2.96</v>
      </c>
      <c r="O152" s="5"/>
      <c r="P152" s="25"/>
      <c r="Q152" s="26"/>
      <c r="R152" s="47"/>
      <c r="S152" s="5"/>
    </row>
    <row r="153" spans="1:19">
      <c r="A153" s="34"/>
      <c r="B153" s="129" t="s">
        <v>136</v>
      </c>
      <c r="C153" s="130"/>
      <c r="D153" s="130"/>
      <c r="E153" s="130"/>
      <c r="F153" s="130"/>
      <c r="G153" s="130"/>
      <c r="H153" s="131"/>
      <c r="I153" s="84" t="s">
        <v>7</v>
      </c>
      <c r="J153" s="83">
        <v>1</v>
      </c>
      <c r="K153" s="50">
        <v>2.97</v>
      </c>
      <c r="O153" s="5"/>
      <c r="P153" s="25"/>
      <c r="Q153" s="26"/>
      <c r="R153" s="47"/>
      <c r="S153" s="5"/>
    </row>
    <row r="154" spans="1:19">
      <c r="A154" s="34"/>
      <c r="B154" s="129" t="s">
        <v>137</v>
      </c>
      <c r="C154" s="130"/>
      <c r="D154" s="130"/>
      <c r="E154" s="130"/>
      <c r="F154" s="130"/>
      <c r="G154" s="130"/>
      <c r="H154" s="131"/>
      <c r="I154" s="84" t="s">
        <v>7</v>
      </c>
      <c r="J154" s="83">
        <v>1</v>
      </c>
      <c r="K154" s="50">
        <v>4.18</v>
      </c>
      <c r="O154" s="5"/>
      <c r="P154" s="25"/>
      <c r="Q154" s="26"/>
      <c r="R154" s="47"/>
      <c r="S154" s="5"/>
    </row>
    <row r="155" spans="1:19" ht="16.5" customHeight="1">
      <c r="A155" s="34"/>
      <c r="B155" s="129" t="s">
        <v>138</v>
      </c>
      <c r="C155" s="130"/>
      <c r="D155" s="130"/>
      <c r="E155" s="130"/>
      <c r="F155" s="130"/>
      <c r="G155" s="130"/>
      <c r="H155" s="131"/>
      <c r="I155" s="84" t="s">
        <v>7</v>
      </c>
      <c r="J155" s="83">
        <v>1</v>
      </c>
      <c r="K155" s="50">
        <v>2.97</v>
      </c>
      <c r="O155" s="5"/>
      <c r="P155" s="25"/>
      <c r="Q155" s="26"/>
      <c r="R155" s="47"/>
      <c r="S155" s="5"/>
    </row>
    <row r="156" spans="1:19">
      <c r="A156" s="34"/>
      <c r="B156" s="210" t="s">
        <v>49</v>
      </c>
      <c r="C156" s="132"/>
      <c r="D156" s="132"/>
      <c r="E156" s="132"/>
      <c r="F156" s="132"/>
      <c r="G156" s="132"/>
      <c r="H156" s="132"/>
      <c r="I156" s="84"/>
      <c r="J156" s="83"/>
      <c r="K156" s="91">
        <f>SUM(K157:K164)</f>
        <v>1157</v>
      </c>
      <c r="O156" s="5"/>
      <c r="P156" s="25"/>
      <c r="Q156" s="26"/>
      <c r="R156" s="47"/>
      <c r="S156" s="5"/>
    </row>
    <row r="157" spans="1:19">
      <c r="A157" s="34"/>
      <c r="B157" s="211" t="s">
        <v>144</v>
      </c>
      <c r="C157" s="173"/>
      <c r="D157" s="173"/>
      <c r="E157" s="173"/>
      <c r="F157" s="173"/>
      <c r="G157" s="173"/>
      <c r="H157" s="156"/>
      <c r="I157" s="84" t="s">
        <v>7</v>
      </c>
      <c r="J157" s="83">
        <v>1</v>
      </c>
      <c r="K157" s="50">
        <v>341</v>
      </c>
      <c r="O157" s="5"/>
      <c r="P157" s="25"/>
      <c r="Q157" s="26"/>
      <c r="R157" s="47"/>
      <c r="S157" s="5"/>
    </row>
    <row r="158" spans="1:19">
      <c r="A158" s="34"/>
      <c r="B158" s="209" t="s">
        <v>145</v>
      </c>
      <c r="C158" s="196"/>
      <c r="D158" s="196"/>
      <c r="E158" s="196"/>
      <c r="F158" s="196"/>
      <c r="G158" s="196"/>
      <c r="H158" s="196"/>
      <c r="I158" s="84" t="s">
        <v>7</v>
      </c>
      <c r="J158" s="83">
        <v>1</v>
      </c>
      <c r="K158" s="50">
        <v>111</v>
      </c>
      <c r="O158" s="5"/>
      <c r="P158" s="25"/>
      <c r="Q158" s="26"/>
      <c r="R158" s="47"/>
      <c r="S158" s="5"/>
    </row>
    <row r="159" spans="1:19">
      <c r="A159" s="34"/>
      <c r="B159" s="209" t="s">
        <v>146</v>
      </c>
      <c r="C159" s="196"/>
      <c r="D159" s="196"/>
      <c r="E159" s="196"/>
      <c r="F159" s="196"/>
      <c r="G159" s="196"/>
      <c r="H159" s="196"/>
      <c r="I159" s="84" t="s">
        <v>7</v>
      </c>
      <c r="J159" s="83">
        <v>2</v>
      </c>
      <c r="K159" s="50">
        <v>87</v>
      </c>
      <c r="O159" s="5"/>
      <c r="P159" s="25"/>
      <c r="Q159" s="26"/>
      <c r="R159" s="47"/>
      <c r="S159" s="5"/>
    </row>
    <row r="160" spans="1:19">
      <c r="A160" s="34"/>
      <c r="B160" s="209" t="s">
        <v>147</v>
      </c>
      <c r="C160" s="196"/>
      <c r="D160" s="196"/>
      <c r="E160" s="196"/>
      <c r="F160" s="196"/>
      <c r="G160" s="196"/>
      <c r="H160" s="196"/>
      <c r="I160" s="84" t="s">
        <v>7</v>
      </c>
      <c r="J160" s="83">
        <v>1</v>
      </c>
      <c r="K160" s="50">
        <v>9</v>
      </c>
      <c r="O160" s="5"/>
      <c r="P160" s="25"/>
      <c r="Q160" s="26"/>
      <c r="R160" s="47"/>
      <c r="S160" s="5"/>
    </row>
    <row r="161" spans="1:19">
      <c r="A161" s="34"/>
      <c r="B161" s="209" t="s">
        <v>148</v>
      </c>
      <c r="C161" s="196"/>
      <c r="D161" s="196"/>
      <c r="E161" s="196"/>
      <c r="F161" s="196"/>
      <c r="G161" s="196"/>
      <c r="H161" s="196"/>
      <c r="I161" s="84" t="s">
        <v>7</v>
      </c>
      <c r="J161" s="83">
        <v>1</v>
      </c>
      <c r="K161" s="50">
        <v>145</v>
      </c>
      <c r="O161" s="5"/>
      <c r="P161" s="25"/>
      <c r="Q161" s="26"/>
      <c r="R161" s="47"/>
      <c r="S161" s="5"/>
    </row>
    <row r="162" spans="1:19">
      <c r="A162" s="34"/>
      <c r="B162" s="209" t="s">
        <v>149</v>
      </c>
      <c r="C162" s="196"/>
      <c r="D162" s="196"/>
      <c r="E162" s="196"/>
      <c r="F162" s="196"/>
      <c r="G162" s="196"/>
      <c r="H162" s="196"/>
      <c r="I162" s="84" t="s">
        <v>7</v>
      </c>
      <c r="J162" s="83">
        <v>1</v>
      </c>
      <c r="K162" s="50">
        <v>144</v>
      </c>
      <c r="O162" s="5"/>
      <c r="P162" s="25"/>
      <c r="Q162" s="26"/>
      <c r="R162" s="47"/>
      <c r="S162" s="5"/>
    </row>
    <row r="163" spans="1:19">
      <c r="A163" s="34"/>
      <c r="B163" s="209" t="s">
        <v>150</v>
      </c>
      <c r="C163" s="196"/>
      <c r="D163" s="196"/>
      <c r="E163" s="196"/>
      <c r="F163" s="196"/>
      <c r="G163" s="196"/>
      <c r="H163" s="196"/>
      <c r="I163" s="84" t="s">
        <v>7</v>
      </c>
      <c r="J163" s="83">
        <v>1</v>
      </c>
      <c r="K163" s="50">
        <v>199</v>
      </c>
      <c r="O163" s="5"/>
      <c r="P163" s="25"/>
      <c r="Q163" s="26"/>
      <c r="R163" s="47"/>
      <c r="S163" s="5"/>
    </row>
    <row r="164" spans="1:19">
      <c r="A164" s="34"/>
      <c r="B164" s="215" t="s">
        <v>151</v>
      </c>
      <c r="C164" s="170"/>
      <c r="D164" s="170"/>
      <c r="E164" s="170"/>
      <c r="F164" s="170"/>
      <c r="G164" s="170"/>
      <c r="H164" s="171"/>
      <c r="I164" s="84" t="s">
        <v>7</v>
      </c>
      <c r="J164" s="83">
        <v>1</v>
      </c>
      <c r="K164" s="50">
        <v>121</v>
      </c>
      <c r="O164" s="5"/>
      <c r="P164" s="25"/>
      <c r="Q164" s="26"/>
      <c r="R164" s="47"/>
      <c r="S164" s="5"/>
    </row>
    <row r="165" spans="1:19" s="1" customFormat="1">
      <c r="A165" s="51"/>
      <c r="B165" s="205" t="s">
        <v>39</v>
      </c>
      <c r="C165" s="205"/>
      <c r="D165" s="205"/>
      <c r="E165" s="205"/>
      <c r="F165" s="205"/>
      <c r="G165" s="205"/>
      <c r="H165" s="205"/>
      <c r="I165" s="88"/>
      <c r="J165" s="85"/>
      <c r="K165" s="30">
        <f>K166+K167+K168+K169</f>
        <v>127</v>
      </c>
      <c r="O165" s="6"/>
      <c r="P165" s="119"/>
      <c r="Q165" s="26"/>
      <c r="R165" s="47"/>
      <c r="S165" s="6"/>
    </row>
    <row r="166" spans="1:19">
      <c r="A166" s="48"/>
      <c r="B166" s="209" t="s">
        <v>152</v>
      </c>
      <c r="C166" s="209"/>
      <c r="D166" s="209"/>
      <c r="E166" s="209"/>
      <c r="F166" s="209"/>
      <c r="G166" s="209"/>
      <c r="H166" s="209"/>
      <c r="I166" s="84" t="s">
        <v>7</v>
      </c>
      <c r="J166" s="84">
        <v>1</v>
      </c>
      <c r="K166" s="20">
        <v>7</v>
      </c>
      <c r="O166" s="5"/>
      <c r="P166" s="119"/>
      <c r="Q166" s="26"/>
      <c r="R166" s="47"/>
      <c r="S166" s="5"/>
    </row>
    <row r="167" spans="1:19">
      <c r="A167" s="48"/>
      <c r="B167" s="209" t="s">
        <v>153</v>
      </c>
      <c r="C167" s="209"/>
      <c r="D167" s="209"/>
      <c r="E167" s="209"/>
      <c r="F167" s="209"/>
      <c r="G167" s="209"/>
      <c r="H167" s="209"/>
      <c r="I167" s="84" t="s">
        <v>7</v>
      </c>
      <c r="J167" s="84">
        <v>2</v>
      </c>
      <c r="K167" s="20">
        <v>30</v>
      </c>
      <c r="O167" s="5"/>
      <c r="P167" s="119"/>
      <c r="Q167" s="26"/>
      <c r="R167" s="47"/>
      <c r="S167" s="5"/>
    </row>
    <row r="168" spans="1:19">
      <c r="A168" s="48"/>
      <c r="B168" s="212" t="s">
        <v>229</v>
      </c>
      <c r="C168" s="213"/>
      <c r="D168" s="213"/>
      <c r="E168" s="213"/>
      <c r="F168" s="213"/>
      <c r="G168" s="213"/>
      <c r="H168" s="214"/>
      <c r="I168" s="84" t="s">
        <v>7</v>
      </c>
      <c r="J168" s="84">
        <v>4</v>
      </c>
      <c r="K168" s="20">
        <v>12</v>
      </c>
      <c r="O168" s="5"/>
      <c r="P168" s="120"/>
      <c r="Q168" s="26"/>
      <c r="R168" s="47"/>
      <c r="S168" s="5"/>
    </row>
    <row r="169" spans="1:19">
      <c r="A169" s="48"/>
      <c r="B169" s="209" t="s">
        <v>154</v>
      </c>
      <c r="C169" s="209"/>
      <c r="D169" s="209"/>
      <c r="E169" s="209"/>
      <c r="F169" s="209"/>
      <c r="G169" s="209"/>
      <c r="H169" s="209"/>
      <c r="I169" s="84" t="s">
        <v>7</v>
      </c>
      <c r="J169" s="84">
        <v>1</v>
      </c>
      <c r="K169" s="20">
        <v>78</v>
      </c>
      <c r="O169" s="5"/>
      <c r="P169" s="25"/>
      <c r="Q169" s="26"/>
      <c r="R169" s="47"/>
      <c r="S169" s="5"/>
    </row>
    <row r="170" spans="1:19">
      <c r="A170" s="48"/>
      <c r="B170" s="210" t="s">
        <v>44</v>
      </c>
      <c r="C170" s="132"/>
      <c r="D170" s="132"/>
      <c r="E170" s="132"/>
      <c r="F170" s="132"/>
      <c r="G170" s="132"/>
      <c r="H170" s="132"/>
      <c r="I170" s="84"/>
      <c r="J170" s="84"/>
      <c r="K170" s="30">
        <f>K171</f>
        <v>195</v>
      </c>
      <c r="O170" s="5"/>
      <c r="P170" s="25"/>
      <c r="Q170" s="26"/>
      <c r="R170" s="47"/>
      <c r="S170" s="5"/>
    </row>
    <row r="171" spans="1:19">
      <c r="A171" s="48"/>
      <c r="B171" s="211" t="s">
        <v>158</v>
      </c>
      <c r="C171" s="173"/>
      <c r="D171" s="173"/>
      <c r="E171" s="173"/>
      <c r="F171" s="173"/>
      <c r="G171" s="173"/>
      <c r="H171" s="173"/>
      <c r="I171" s="84" t="s">
        <v>7</v>
      </c>
      <c r="J171" s="84">
        <v>1</v>
      </c>
      <c r="K171" s="20">
        <v>195</v>
      </c>
      <c r="O171" s="5"/>
      <c r="P171" s="25"/>
      <c r="Q171" s="26"/>
      <c r="R171" s="47"/>
      <c r="S171" s="5"/>
    </row>
    <row r="172" spans="1:19">
      <c r="A172" s="48"/>
      <c r="B172" s="132" t="s">
        <v>33</v>
      </c>
      <c r="C172" s="173"/>
      <c r="D172" s="173"/>
      <c r="E172" s="173"/>
      <c r="F172" s="173"/>
      <c r="G172" s="173"/>
      <c r="H172" s="173"/>
      <c r="I172" s="84"/>
      <c r="J172" s="84"/>
      <c r="K172" s="30">
        <f>K173</f>
        <v>274</v>
      </c>
      <c r="O172" s="5"/>
      <c r="P172" s="25"/>
      <c r="Q172" s="26"/>
      <c r="R172" s="47"/>
      <c r="S172" s="5"/>
    </row>
    <row r="173" spans="1:19">
      <c r="A173" s="48"/>
      <c r="B173" s="211" t="s">
        <v>159</v>
      </c>
      <c r="C173" s="173"/>
      <c r="D173" s="173"/>
      <c r="E173" s="173"/>
      <c r="F173" s="173"/>
      <c r="G173" s="173"/>
      <c r="H173" s="173"/>
      <c r="I173" s="84" t="s">
        <v>7</v>
      </c>
      <c r="J173" s="84">
        <v>1</v>
      </c>
      <c r="K173" s="20">
        <v>274</v>
      </c>
      <c r="O173" s="5"/>
      <c r="P173" s="25"/>
      <c r="Q173" s="26"/>
      <c r="R173" s="47"/>
      <c r="S173" s="5"/>
    </row>
    <row r="174" spans="1:19" ht="20.25" customHeight="1">
      <c r="A174" s="62"/>
      <c r="B174" s="132" t="s">
        <v>17</v>
      </c>
      <c r="C174" s="173"/>
      <c r="D174" s="173"/>
      <c r="E174" s="173"/>
      <c r="F174" s="173"/>
      <c r="G174" s="173"/>
      <c r="H174" s="173"/>
      <c r="I174" s="85"/>
      <c r="J174" s="85"/>
      <c r="K174" s="68">
        <f>K175+K176+K177+K178</f>
        <v>172</v>
      </c>
      <c r="N174" s="11"/>
      <c r="O174" s="5"/>
      <c r="P174" s="25"/>
      <c r="Q174" s="26"/>
      <c r="R174" s="47"/>
      <c r="S174" s="53"/>
    </row>
    <row r="175" spans="1:19" s="5" customFormat="1" ht="17.25" customHeight="1">
      <c r="A175" s="34"/>
      <c r="B175" s="211" t="s">
        <v>165</v>
      </c>
      <c r="C175" s="173"/>
      <c r="D175" s="173"/>
      <c r="E175" s="173"/>
      <c r="F175" s="173"/>
      <c r="G175" s="173"/>
      <c r="H175" s="173"/>
      <c r="I175" s="84" t="s">
        <v>7</v>
      </c>
      <c r="J175" s="83">
        <v>1</v>
      </c>
      <c r="K175" s="41">
        <v>8</v>
      </c>
      <c r="P175" s="25"/>
      <c r="Q175" s="26"/>
      <c r="R175" s="47"/>
    </row>
    <row r="176" spans="1:19" s="5" customFormat="1" ht="15.75" customHeight="1">
      <c r="A176" s="34"/>
      <c r="B176" s="211" t="s">
        <v>168</v>
      </c>
      <c r="C176" s="173"/>
      <c r="D176" s="173"/>
      <c r="E176" s="173"/>
      <c r="F176" s="173"/>
      <c r="G176" s="173"/>
      <c r="H176" s="173"/>
      <c r="I176" s="84" t="s">
        <v>7</v>
      </c>
      <c r="J176" s="83">
        <v>1</v>
      </c>
      <c r="K176" s="41">
        <v>41</v>
      </c>
      <c r="P176" s="25"/>
      <c r="Q176" s="26"/>
      <c r="R176" s="47"/>
    </row>
    <row r="177" spans="1:18" s="5" customFormat="1" ht="15.75" customHeight="1">
      <c r="A177" s="34"/>
      <c r="B177" s="211" t="s">
        <v>166</v>
      </c>
      <c r="C177" s="173"/>
      <c r="D177" s="173"/>
      <c r="E177" s="173"/>
      <c r="F177" s="173"/>
      <c r="G177" s="173"/>
      <c r="H177" s="173"/>
      <c r="I177" s="84" t="s">
        <v>7</v>
      </c>
      <c r="J177" s="83">
        <v>1</v>
      </c>
      <c r="K177" s="41">
        <v>73</v>
      </c>
      <c r="P177" s="25"/>
      <c r="Q177" s="26"/>
      <c r="R177" s="47"/>
    </row>
    <row r="178" spans="1:18" s="5" customFormat="1" ht="15" customHeight="1">
      <c r="A178" s="34"/>
      <c r="B178" s="211" t="s">
        <v>167</v>
      </c>
      <c r="C178" s="173"/>
      <c r="D178" s="173"/>
      <c r="E178" s="173"/>
      <c r="F178" s="173"/>
      <c r="G178" s="173"/>
      <c r="H178" s="173"/>
      <c r="I178" s="84" t="s">
        <v>7</v>
      </c>
      <c r="J178" s="83">
        <v>1</v>
      </c>
      <c r="K178" s="41">
        <v>50</v>
      </c>
      <c r="P178" s="25"/>
      <c r="Q178" s="26"/>
      <c r="R178" s="47"/>
    </row>
    <row r="179" spans="1:18" s="5" customFormat="1" ht="16.5" customHeight="1">
      <c r="A179" s="34"/>
      <c r="B179" s="210" t="s">
        <v>28</v>
      </c>
      <c r="C179" s="132"/>
      <c r="D179" s="132"/>
      <c r="E179" s="132"/>
      <c r="F179" s="132"/>
      <c r="G179" s="132"/>
      <c r="H179" s="132"/>
      <c r="I179" s="84"/>
      <c r="J179" s="83"/>
      <c r="K179" s="42">
        <f>K180</f>
        <v>6</v>
      </c>
    </row>
    <row r="180" spans="1:18" s="5" customFormat="1" ht="15" customHeight="1">
      <c r="A180" s="34"/>
      <c r="B180" s="211" t="s">
        <v>161</v>
      </c>
      <c r="C180" s="173"/>
      <c r="D180" s="173"/>
      <c r="E180" s="173"/>
      <c r="F180" s="173"/>
      <c r="G180" s="173"/>
      <c r="H180" s="173"/>
      <c r="I180" s="84" t="s">
        <v>7</v>
      </c>
      <c r="J180" s="83">
        <v>2</v>
      </c>
      <c r="K180" s="41">
        <v>6</v>
      </c>
    </row>
    <row r="181" spans="1:18" s="5" customFormat="1" ht="15" customHeight="1">
      <c r="A181" s="34"/>
      <c r="B181" s="132" t="s">
        <v>172</v>
      </c>
      <c r="C181" s="173"/>
      <c r="D181" s="173"/>
      <c r="E181" s="173"/>
      <c r="F181" s="173"/>
      <c r="G181" s="173"/>
      <c r="H181" s="173"/>
      <c r="I181" s="84"/>
      <c r="J181" s="83"/>
      <c r="K181" s="42">
        <f>SUM(K182:K189)</f>
        <v>85</v>
      </c>
    </row>
    <row r="182" spans="1:18" s="5" customFormat="1" ht="15" customHeight="1">
      <c r="A182" s="34"/>
      <c r="B182" s="211" t="s">
        <v>173</v>
      </c>
      <c r="C182" s="173"/>
      <c r="D182" s="173"/>
      <c r="E182" s="173"/>
      <c r="F182" s="173"/>
      <c r="G182" s="173"/>
      <c r="H182" s="173"/>
      <c r="I182" s="84" t="s">
        <v>7</v>
      </c>
      <c r="J182" s="83">
        <v>1</v>
      </c>
      <c r="K182" s="41">
        <v>41</v>
      </c>
    </row>
    <row r="183" spans="1:18" s="5" customFormat="1" ht="15" customHeight="1">
      <c r="A183" s="34"/>
      <c r="B183" s="211" t="s">
        <v>174</v>
      </c>
      <c r="C183" s="173"/>
      <c r="D183" s="173"/>
      <c r="E183" s="173"/>
      <c r="F183" s="173"/>
      <c r="G183" s="173"/>
      <c r="H183" s="173"/>
      <c r="I183" s="84" t="s">
        <v>7</v>
      </c>
      <c r="J183" s="83">
        <v>1</v>
      </c>
      <c r="K183" s="41">
        <v>5</v>
      </c>
    </row>
    <row r="184" spans="1:18" s="5" customFormat="1" ht="15" customHeight="1">
      <c r="A184" s="34"/>
      <c r="B184" s="211" t="s">
        <v>175</v>
      </c>
      <c r="C184" s="173"/>
      <c r="D184" s="173"/>
      <c r="E184" s="173"/>
      <c r="F184" s="173"/>
      <c r="G184" s="173"/>
      <c r="H184" s="173"/>
      <c r="I184" s="84" t="s">
        <v>7</v>
      </c>
      <c r="J184" s="83">
        <v>1</v>
      </c>
      <c r="K184" s="41">
        <v>12</v>
      </c>
    </row>
    <row r="185" spans="1:18" s="5" customFormat="1" ht="15" customHeight="1">
      <c r="A185" s="34"/>
      <c r="B185" s="211" t="s">
        <v>176</v>
      </c>
      <c r="C185" s="173"/>
      <c r="D185" s="173"/>
      <c r="E185" s="173"/>
      <c r="F185" s="173"/>
      <c r="G185" s="173"/>
      <c r="H185" s="173"/>
      <c r="I185" s="84" t="s">
        <v>7</v>
      </c>
      <c r="J185" s="83">
        <v>1</v>
      </c>
      <c r="K185" s="41">
        <v>7</v>
      </c>
    </row>
    <row r="186" spans="1:18" s="5" customFormat="1" ht="15" customHeight="1">
      <c r="A186" s="34"/>
      <c r="B186" s="211" t="s">
        <v>177</v>
      </c>
      <c r="C186" s="173"/>
      <c r="D186" s="173"/>
      <c r="E186" s="173"/>
      <c r="F186" s="173"/>
      <c r="G186" s="173"/>
      <c r="H186" s="173"/>
      <c r="I186" s="84" t="s">
        <v>7</v>
      </c>
      <c r="J186" s="83">
        <v>1</v>
      </c>
      <c r="K186" s="41">
        <v>4</v>
      </c>
    </row>
    <row r="187" spans="1:18" s="5" customFormat="1" ht="15" customHeight="1">
      <c r="A187" s="34"/>
      <c r="B187" s="211" t="s">
        <v>178</v>
      </c>
      <c r="C187" s="173"/>
      <c r="D187" s="173"/>
      <c r="E187" s="173"/>
      <c r="F187" s="173"/>
      <c r="G187" s="173"/>
      <c r="H187" s="173"/>
      <c r="I187" s="84" t="s">
        <v>7</v>
      </c>
      <c r="J187" s="83">
        <v>1</v>
      </c>
      <c r="K187" s="41">
        <v>6</v>
      </c>
    </row>
    <row r="188" spans="1:18" s="5" customFormat="1" ht="15" customHeight="1">
      <c r="A188" s="34"/>
      <c r="B188" s="211" t="s">
        <v>179</v>
      </c>
      <c r="C188" s="173"/>
      <c r="D188" s="173"/>
      <c r="E188" s="173"/>
      <c r="F188" s="173"/>
      <c r="G188" s="173"/>
      <c r="H188" s="173"/>
      <c r="I188" s="84" t="s">
        <v>7</v>
      </c>
      <c r="J188" s="83">
        <v>1</v>
      </c>
      <c r="K188" s="41">
        <v>4</v>
      </c>
    </row>
    <row r="189" spans="1:18" s="5" customFormat="1" ht="15" customHeight="1">
      <c r="A189" s="34"/>
      <c r="B189" s="211" t="s">
        <v>180</v>
      </c>
      <c r="C189" s="173"/>
      <c r="D189" s="173"/>
      <c r="E189" s="173"/>
      <c r="F189" s="173"/>
      <c r="G189" s="173"/>
      <c r="H189" s="173"/>
      <c r="I189" s="84" t="s">
        <v>7</v>
      </c>
      <c r="J189" s="83">
        <v>1</v>
      </c>
      <c r="K189" s="41">
        <v>6</v>
      </c>
    </row>
    <row r="190" spans="1:18" s="5" customFormat="1" ht="19.5" customHeight="1">
      <c r="A190" s="34"/>
      <c r="B190" s="175" t="s">
        <v>56</v>
      </c>
      <c r="C190" s="176"/>
      <c r="D190" s="176"/>
      <c r="E190" s="176"/>
      <c r="F190" s="176"/>
      <c r="G190" s="176"/>
      <c r="H190" s="177"/>
      <c r="I190" s="65" t="s">
        <v>21</v>
      </c>
      <c r="J190" s="86"/>
      <c r="K190" s="67">
        <f>K191</f>
        <v>20</v>
      </c>
    </row>
    <row r="191" spans="1:18" s="1" customFormat="1" ht="17.25" customHeight="1">
      <c r="A191" s="31"/>
      <c r="B191" s="132" t="s">
        <v>11</v>
      </c>
      <c r="C191" s="132"/>
      <c r="D191" s="132"/>
      <c r="E191" s="132"/>
      <c r="F191" s="132"/>
      <c r="G191" s="132"/>
      <c r="H191" s="132"/>
      <c r="I191" s="33"/>
      <c r="J191" s="85"/>
      <c r="K191" s="30">
        <f>K192</f>
        <v>20</v>
      </c>
    </row>
    <row r="192" spans="1:18" ht="18" customHeight="1">
      <c r="A192" s="62"/>
      <c r="B192" s="173" t="s">
        <v>181</v>
      </c>
      <c r="C192" s="173"/>
      <c r="D192" s="173"/>
      <c r="E192" s="173"/>
      <c r="F192" s="173"/>
      <c r="G192" s="173"/>
      <c r="H192" s="173"/>
      <c r="I192" s="84" t="s">
        <v>7</v>
      </c>
      <c r="J192" s="83">
        <v>4</v>
      </c>
      <c r="K192" s="20">
        <v>20</v>
      </c>
      <c r="L192" s="1"/>
    </row>
    <row r="193" spans="1:19" s="17" customFormat="1" ht="18" customHeight="1">
      <c r="A193" s="45"/>
      <c r="B193" s="175" t="s">
        <v>13</v>
      </c>
      <c r="C193" s="176"/>
      <c r="D193" s="176"/>
      <c r="E193" s="176"/>
      <c r="F193" s="176"/>
      <c r="G193" s="176"/>
      <c r="H193" s="177"/>
      <c r="I193" s="65" t="s">
        <v>20</v>
      </c>
      <c r="J193" s="86"/>
      <c r="K193" s="67">
        <f>K196+K194</f>
        <v>50</v>
      </c>
      <c r="M193" s="18"/>
      <c r="Q193" s="18"/>
    </row>
    <row r="194" spans="1:19" s="17" customFormat="1" ht="18" customHeight="1">
      <c r="A194" s="45"/>
      <c r="B194" s="132" t="s">
        <v>65</v>
      </c>
      <c r="C194" s="132"/>
      <c r="D194" s="132"/>
      <c r="E194" s="132"/>
      <c r="F194" s="132"/>
      <c r="G194" s="132"/>
      <c r="H194" s="132"/>
      <c r="I194" s="90"/>
      <c r="J194" s="84"/>
      <c r="K194" s="30">
        <f>K195</f>
        <v>20</v>
      </c>
      <c r="M194" s="18"/>
      <c r="Q194" s="18"/>
    </row>
    <row r="195" spans="1:19" s="17" customFormat="1" ht="18" customHeight="1">
      <c r="A195" s="45"/>
      <c r="B195" s="196" t="s">
        <v>191</v>
      </c>
      <c r="C195" s="196"/>
      <c r="D195" s="196"/>
      <c r="E195" s="196"/>
      <c r="F195" s="196"/>
      <c r="G195" s="196"/>
      <c r="H195" s="196"/>
      <c r="I195" s="84" t="s">
        <v>7</v>
      </c>
      <c r="J195" s="84">
        <v>1</v>
      </c>
      <c r="K195" s="20">
        <v>20</v>
      </c>
      <c r="M195" s="18"/>
      <c r="Q195" s="18"/>
    </row>
    <row r="196" spans="1:19" ht="20.25" customHeight="1">
      <c r="A196" s="62"/>
      <c r="B196" s="132" t="s">
        <v>19</v>
      </c>
      <c r="C196" s="132"/>
      <c r="D196" s="132"/>
      <c r="E196" s="132"/>
      <c r="F196" s="132"/>
      <c r="G196" s="132"/>
      <c r="H196" s="132"/>
      <c r="I196" s="84"/>
      <c r="J196" s="83"/>
      <c r="K196" s="30">
        <f>K197</f>
        <v>30</v>
      </c>
      <c r="Q196" s="11"/>
      <c r="S196" s="54"/>
    </row>
    <row r="197" spans="1:19" ht="20.25" customHeight="1">
      <c r="A197" s="62"/>
      <c r="B197" s="173" t="s">
        <v>206</v>
      </c>
      <c r="C197" s="173"/>
      <c r="D197" s="173"/>
      <c r="E197" s="173"/>
      <c r="F197" s="173"/>
      <c r="G197" s="173"/>
      <c r="H197" s="173"/>
      <c r="I197" s="84" t="s">
        <v>7</v>
      </c>
      <c r="J197" s="83">
        <v>3</v>
      </c>
      <c r="K197" s="20">
        <v>30</v>
      </c>
      <c r="Q197" s="11"/>
      <c r="S197" s="54"/>
    </row>
    <row r="198" spans="1:19" ht="34.5" customHeight="1">
      <c r="A198" s="217" t="s">
        <v>58</v>
      </c>
      <c r="B198" s="218"/>
      <c r="C198" s="218"/>
      <c r="D198" s="218"/>
      <c r="E198" s="218"/>
      <c r="F198" s="218"/>
      <c r="G198" s="218"/>
      <c r="H198" s="218"/>
      <c r="I198" s="218"/>
      <c r="J198" s="218"/>
      <c r="K198" s="93">
        <f>K199+K223</f>
        <v>1292.5</v>
      </c>
      <c r="N198" s="11"/>
      <c r="P198" s="11"/>
    </row>
    <row r="199" spans="1:19" ht="14.25" customHeight="1">
      <c r="A199" s="55"/>
      <c r="B199" s="219" t="s">
        <v>43</v>
      </c>
      <c r="C199" s="219"/>
      <c r="D199" s="219"/>
      <c r="E199" s="219"/>
      <c r="F199" s="219"/>
      <c r="G199" s="219"/>
      <c r="H199" s="219"/>
      <c r="I199" s="95" t="s">
        <v>22</v>
      </c>
      <c r="J199" s="96"/>
      <c r="K199" s="73">
        <f>K200+K210+K214+K220</f>
        <v>1242.5</v>
      </c>
      <c r="N199" s="11"/>
      <c r="P199" s="11"/>
    </row>
    <row r="200" spans="1:19" ht="16.5" customHeight="1">
      <c r="A200" s="55"/>
      <c r="B200" s="159" t="s">
        <v>9</v>
      </c>
      <c r="C200" s="159"/>
      <c r="D200" s="159"/>
      <c r="E200" s="159"/>
      <c r="F200" s="159"/>
      <c r="G200" s="159"/>
      <c r="H200" s="159"/>
      <c r="I200" s="108"/>
      <c r="J200" s="108"/>
      <c r="K200" s="30">
        <f>SUM(K201:K209)</f>
        <v>617</v>
      </c>
      <c r="N200" s="11"/>
      <c r="P200" s="11"/>
    </row>
    <row r="201" spans="1:19" ht="18.75" customHeight="1">
      <c r="A201" s="56"/>
      <c r="B201" s="191" t="s">
        <v>88</v>
      </c>
      <c r="C201" s="191"/>
      <c r="D201" s="191"/>
      <c r="E201" s="191"/>
      <c r="F201" s="191"/>
      <c r="G201" s="191"/>
      <c r="H201" s="191"/>
      <c r="I201" s="84" t="s">
        <v>7</v>
      </c>
      <c r="J201" s="108">
        <v>1</v>
      </c>
      <c r="K201" s="28">
        <v>120</v>
      </c>
      <c r="N201" s="11"/>
      <c r="P201" s="11"/>
    </row>
    <row r="202" spans="1:19" ht="29.25" customHeight="1">
      <c r="A202" s="56"/>
      <c r="B202" s="191" t="s">
        <v>230</v>
      </c>
      <c r="C202" s="191"/>
      <c r="D202" s="191"/>
      <c r="E202" s="191"/>
      <c r="F202" s="191"/>
      <c r="G202" s="191"/>
      <c r="H202" s="191"/>
      <c r="I202" s="84" t="s">
        <v>7</v>
      </c>
      <c r="J202" s="108">
        <v>1</v>
      </c>
      <c r="K202" s="28">
        <v>216</v>
      </c>
      <c r="N202" s="11"/>
      <c r="P202" s="11"/>
    </row>
    <row r="203" spans="1:19" ht="21" customHeight="1">
      <c r="A203" s="56"/>
      <c r="B203" s="191" t="s">
        <v>232</v>
      </c>
      <c r="C203" s="191"/>
      <c r="D203" s="191"/>
      <c r="E203" s="191"/>
      <c r="F203" s="191"/>
      <c r="G203" s="191"/>
      <c r="H203" s="191"/>
      <c r="I203" s="84" t="s">
        <v>7</v>
      </c>
      <c r="J203" s="108">
        <v>1</v>
      </c>
      <c r="K203" s="28">
        <v>20</v>
      </c>
      <c r="N203" s="11"/>
      <c r="P203" s="11"/>
    </row>
    <row r="204" spans="1:19" ht="18.75" customHeight="1">
      <c r="A204" s="56"/>
      <c r="B204" s="216" t="s">
        <v>89</v>
      </c>
      <c r="C204" s="216"/>
      <c r="D204" s="216"/>
      <c r="E204" s="216"/>
      <c r="F204" s="216"/>
      <c r="G204" s="216"/>
      <c r="H204" s="216"/>
      <c r="I204" s="84" t="s">
        <v>7</v>
      </c>
      <c r="J204" s="125">
        <v>1</v>
      </c>
      <c r="K204" s="28">
        <v>30</v>
      </c>
      <c r="N204" s="11"/>
      <c r="P204" s="11"/>
    </row>
    <row r="205" spans="1:19" ht="30" customHeight="1">
      <c r="A205" s="56"/>
      <c r="B205" s="191" t="s">
        <v>90</v>
      </c>
      <c r="C205" s="191"/>
      <c r="D205" s="191"/>
      <c r="E205" s="191"/>
      <c r="F205" s="191"/>
      <c r="G205" s="191"/>
      <c r="H205" s="191"/>
      <c r="I205" s="84" t="s">
        <v>7</v>
      </c>
      <c r="J205" s="125">
        <v>1</v>
      </c>
      <c r="K205" s="28">
        <v>11</v>
      </c>
      <c r="N205" s="11"/>
      <c r="P205" s="11"/>
    </row>
    <row r="206" spans="1:19" ht="30.75" customHeight="1">
      <c r="A206" s="56"/>
      <c r="B206" s="191" t="s">
        <v>91</v>
      </c>
      <c r="C206" s="191"/>
      <c r="D206" s="191"/>
      <c r="E206" s="191"/>
      <c r="F206" s="191"/>
      <c r="G206" s="191"/>
      <c r="H206" s="191"/>
      <c r="I206" s="84" t="s">
        <v>7</v>
      </c>
      <c r="J206" s="125">
        <v>1</v>
      </c>
      <c r="K206" s="28">
        <v>15</v>
      </c>
      <c r="N206" s="11"/>
      <c r="P206" s="11"/>
    </row>
    <row r="207" spans="1:19" ht="34.5" customHeight="1">
      <c r="A207" s="56"/>
      <c r="B207" s="191" t="s">
        <v>233</v>
      </c>
      <c r="C207" s="191"/>
      <c r="D207" s="191"/>
      <c r="E207" s="191"/>
      <c r="F207" s="191"/>
      <c r="G207" s="191"/>
      <c r="H207" s="191"/>
      <c r="I207" s="84" t="s">
        <v>7</v>
      </c>
      <c r="J207" s="125">
        <v>1</v>
      </c>
      <c r="K207" s="28">
        <v>167</v>
      </c>
      <c r="N207" s="11"/>
      <c r="P207" s="11"/>
    </row>
    <row r="208" spans="1:19" ht="31.5" customHeight="1">
      <c r="A208" s="56"/>
      <c r="B208" s="161" t="s">
        <v>234</v>
      </c>
      <c r="C208" s="162"/>
      <c r="D208" s="162"/>
      <c r="E208" s="162"/>
      <c r="F208" s="162"/>
      <c r="G208" s="162"/>
      <c r="H208" s="163"/>
      <c r="I208" s="84" t="s">
        <v>7</v>
      </c>
      <c r="J208" s="125">
        <v>1</v>
      </c>
      <c r="K208" s="28">
        <v>30</v>
      </c>
      <c r="N208" s="11"/>
      <c r="P208" s="11"/>
    </row>
    <row r="209" spans="1:19" ht="18" customHeight="1">
      <c r="A209" s="56"/>
      <c r="B209" s="161" t="s">
        <v>231</v>
      </c>
      <c r="C209" s="162"/>
      <c r="D209" s="162"/>
      <c r="E209" s="162"/>
      <c r="F209" s="162"/>
      <c r="G209" s="162"/>
      <c r="H209" s="163"/>
      <c r="I209" s="84" t="s">
        <v>7</v>
      </c>
      <c r="J209" s="125">
        <v>1</v>
      </c>
      <c r="K209" s="28">
        <v>8</v>
      </c>
      <c r="N209" s="11"/>
      <c r="P209" s="11"/>
    </row>
    <row r="210" spans="1:19" ht="16.5" customHeight="1">
      <c r="A210" s="56"/>
      <c r="B210" s="159" t="s">
        <v>27</v>
      </c>
      <c r="C210" s="159"/>
      <c r="D210" s="159"/>
      <c r="E210" s="159"/>
      <c r="F210" s="159"/>
      <c r="G210" s="159"/>
      <c r="H210" s="159"/>
      <c r="I210" s="108"/>
      <c r="J210" s="108"/>
      <c r="K210" s="30">
        <f>K211+K212+K213</f>
        <v>188</v>
      </c>
      <c r="N210" s="11"/>
      <c r="P210" s="46"/>
      <c r="Q210" s="5"/>
    </row>
    <row r="211" spans="1:19" ht="23.25" customHeight="1">
      <c r="A211" s="56"/>
      <c r="B211" s="191" t="s">
        <v>139</v>
      </c>
      <c r="C211" s="191"/>
      <c r="D211" s="191"/>
      <c r="E211" s="191"/>
      <c r="F211" s="191"/>
      <c r="G211" s="191"/>
      <c r="H211" s="191"/>
      <c r="I211" s="84" t="s">
        <v>7</v>
      </c>
      <c r="J211" s="125">
        <v>1</v>
      </c>
      <c r="K211" s="20">
        <v>22</v>
      </c>
      <c r="N211" s="11"/>
      <c r="P211" s="49"/>
      <c r="Q211" s="5"/>
    </row>
    <row r="212" spans="1:19" ht="30.75" customHeight="1">
      <c r="A212" s="56"/>
      <c r="B212" s="191" t="s">
        <v>142</v>
      </c>
      <c r="C212" s="191"/>
      <c r="D212" s="191"/>
      <c r="E212" s="191"/>
      <c r="F212" s="191"/>
      <c r="G212" s="191"/>
      <c r="H212" s="191"/>
      <c r="I212" s="84" t="s">
        <v>7</v>
      </c>
      <c r="J212" s="125">
        <v>1</v>
      </c>
      <c r="K212" s="20">
        <v>36</v>
      </c>
      <c r="N212" s="11"/>
      <c r="P212" s="11"/>
    </row>
    <row r="213" spans="1:19" ht="18.75" customHeight="1">
      <c r="A213" s="56"/>
      <c r="B213" s="191" t="s">
        <v>143</v>
      </c>
      <c r="C213" s="191"/>
      <c r="D213" s="191"/>
      <c r="E213" s="191"/>
      <c r="F213" s="191"/>
      <c r="G213" s="191"/>
      <c r="H213" s="191"/>
      <c r="I213" s="84" t="s">
        <v>7</v>
      </c>
      <c r="J213" s="125">
        <v>1</v>
      </c>
      <c r="K213" s="20">
        <v>130</v>
      </c>
      <c r="N213" s="11"/>
      <c r="P213" s="11"/>
    </row>
    <row r="214" spans="1:19" ht="19.5" customHeight="1">
      <c r="A214" s="56"/>
      <c r="B214" s="132" t="s">
        <v>17</v>
      </c>
      <c r="C214" s="173"/>
      <c r="D214" s="173"/>
      <c r="E214" s="173"/>
      <c r="F214" s="173"/>
      <c r="G214" s="173"/>
      <c r="H214" s="173"/>
      <c r="I214" s="108"/>
      <c r="J214" s="108"/>
      <c r="K214" s="30">
        <f>K215+K216+K217+K218+K219</f>
        <v>117.5</v>
      </c>
      <c r="N214" s="11"/>
      <c r="P214" s="11"/>
    </row>
    <row r="215" spans="1:19" ht="18.75" customHeight="1">
      <c r="A215" s="56"/>
      <c r="B215" s="133" t="s">
        <v>169</v>
      </c>
      <c r="C215" s="170"/>
      <c r="D215" s="170"/>
      <c r="E215" s="170"/>
      <c r="F215" s="170"/>
      <c r="G215" s="170"/>
      <c r="H215" s="171"/>
      <c r="I215" s="84" t="s">
        <v>7</v>
      </c>
      <c r="J215" s="125">
        <v>1</v>
      </c>
      <c r="K215" s="20">
        <v>9</v>
      </c>
      <c r="N215" s="11"/>
      <c r="P215" s="11"/>
    </row>
    <row r="216" spans="1:19" ht="31.5" customHeight="1">
      <c r="A216" s="56"/>
      <c r="B216" s="133" t="s">
        <v>170</v>
      </c>
      <c r="C216" s="170"/>
      <c r="D216" s="170"/>
      <c r="E216" s="170"/>
      <c r="F216" s="170"/>
      <c r="G216" s="170"/>
      <c r="H216" s="171"/>
      <c r="I216" s="84" t="s">
        <v>7</v>
      </c>
      <c r="J216" s="125">
        <v>1</v>
      </c>
      <c r="K216" s="20">
        <v>7</v>
      </c>
      <c r="N216" s="11"/>
      <c r="P216" s="11"/>
    </row>
    <row r="217" spans="1:19" ht="18" customHeight="1">
      <c r="A217" s="56"/>
      <c r="B217" s="133" t="s">
        <v>238</v>
      </c>
      <c r="C217" s="170"/>
      <c r="D217" s="170"/>
      <c r="E217" s="170"/>
      <c r="F217" s="170"/>
      <c r="G217" s="170"/>
      <c r="H217" s="171"/>
      <c r="I217" s="84" t="s">
        <v>7</v>
      </c>
      <c r="J217" s="125">
        <v>1</v>
      </c>
      <c r="K217" s="20">
        <v>5</v>
      </c>
      <c r="N217" s="11"/>
      <c r="P217" s="11"/>
    </row>
    <row r="218" spans="1:19" ht="19.5" customHeight="1">
      <c r="A218" s="56"/>
      <c r="B218" s="133" t="s">
        <v>239</v>
      </c>
      <c r="C218" s="170"/>
      <c r="D218" s="170"/>
      <c r="E218" s="170"/>
      <c r="F218" s="170"/>
      <c r="G218" s="170"/>
      <c r="H218" s="171"/>
      <c r="I218" s="84" t="s">
        <v>7</v>
      </c>
      <c r="J218" s="125">
        <v>1</v>
      </c>
      <c r="K218" s="20">
        <v>88</v>
      </c>
      <c r="N218" s="11"/>
      <c r="P218" s="11"/>
    </row>
    <row r="219" spans="1:19" ht="31.5" customHeight="1">
      <c r="A219" s="56"/>
      <c r="B219" s="133" t="s">
        <v>171</v>
      </c>
      <c r="C219" s="170"/>
      <c r="D219" s="170"/>
      <c r="E219" s="170"/>
      <c r="F219" s="170"/>
      <c r="G219" s="170"/>
      <c r="H219" s="171"/>
      <c r="I219" s="84" t="s">
        <v>7</v>
      </c>
      <c r="J219" s="125">
        <v>1</v>
      </c>
      <c r="K219" s="20">
        <v>8.5</v>
      </c>
      <c r="N219" s="11"/>
      <c r="P219" s="11"/>
    </row>
    <row r="220" spans="1:19" ht="19.5" customHeight="1">
      <c r="A220" s="56"/>
      <c r="B220" s="132" t="s">
        <v>47</v>
      </c>
      <c r="C220" s="173"/>
      <c r="D220" s="173"/>
      <c r="E220" s="173"/>
      <c r="F220" s="173"/>
      <c r="G220" s="173"/>
      <c r="H220" s="173"/>
      <c r="I220" s="108"/>
      <c r="J220" s="108"/>
      <c r="K220" s="30">
        <f>K221+K222</f>
        <v>320</v>
      </c>
      <c r="N220" s="11"/>
      <c r="P220" s="11"/>
    </row>
    <row r="221" spans="1:19" ht="64.5" customHeight="1">
      <c r="A221" s="56"/>
      <c r="B221" s="133" t="s">
        <v>162</v>
      </c>
      <c r="C221" s="170"/>
      <c r="D221" s="170"/>
      <c r="E221" s="170"/>
      <c r="F221" s="170"/>
      <c r="G221" s="170"/>
      <c r="H221" s="171"/>
      <c r="I221" s="84" t="s">
        <v>7</v>
      </c>
      <c r="J221" s="125">
        <v>1</v>
      </c>
      <c r="K221" s="28">
        <v>300</v>
      </c>
      <c r="N221" s="11"/>
      <c r="P221" s="11"/>
    </row>
    <row r="222" spans="1:19" ht="19.5" customHeight="1">
      <c r="A222" s="56"/>
      <c r="B222" s="133" t="s">
        <v>163</v>
      </c>
      <c r="C222" s="170"/>
      <c r="D222" s="170"/>
      <c r="E222" s="170"/>
      <c r="F222" s="170"/>
      <c r="G222" s="170"/>
      <c r="H222" s="171"/>
      <c r="I222" s="84" t="s">
        <v>7</v>
      </c>
      <c r="J222" s="125">
        <v>1</v>
      </c>
      <c r="K222" s="28">
        <v>20</v>
      </c>
      <c r="N222" s="11"/>
      <c r="P222" s="11"/>
    </row>
    <row r="223" spans="1:19" s="17" customFormat="1" ht="18" customHeight="1">
      <c r="A223" s="45"/>
      <c r="B223" s="175" t="s">
        <v>13</v>
      </c>
      <c r="C223" s="176"/>
      <c r="D223" s="176"/>
      <c r="E223" s="176"/>
      <c r="F223" s="176"/>
      <c r="G223" s="176"/>
      <c r="H223" s="177"/>
      <c r="I223" s="65" t="s">
        <v>20</v>
      </c>
      <c r="J223" s="66"/>
      <c r="K223" s="67">
        <f>K224</f>
        <v>50</v>
      </c>
      <c r="M223" s="18"/>
      <c r="Q223" s="18"/>
    </row>
    <row r="224" spans="1:19" ht="20.25" customHeight="1">
      <c r="A224" s="62"/>
      <c r="B224" s="132" t="s">
        <v>19</v>
      </c>
      <c r="C224" s="132"/>
      <c r="D224" s="132"/>
      <c r="E224" s="132"/>
      <c r="F224" s="132"/>
      <c r="G224" s="132"/>
      <c r="H224" s="132"/>
      <c r="I224" s="23"/>
      <c r="J224" s="32"/>
      <c r="K224" s="30">
        <f>K225</f>
        <v>50</v>
      </c>
      <c r="Q224" s="11"/>
      <c r="S224" s="54"/>
    </row>
    <row r="225" spans="1:19" ht="20.25" customHeight="1">
      <c r="A225" s="62"/>
      <c r="B225" s="220" t="s">
        <v>207</v>
      </c>
      <c r="C225" s="220"/>
      <c r="D225" s="220"/>
      <c r="E225" s="220"/>
      <c r="F225" s="220"/>
      <c r="G225" s="220"/>
      <c r="H225" s="220"/>
      <c r="I225" s="84" t="s">
        <v>7</v>
      </c>
      <c r="J225" s="32">
        <v>1</v>
      </c>
      <c r="K225" s="20">
        <v>50</v>
      </c>
      <c r="Q225" s="11"/>
      <c r="S225" s="54"/>
    </row>
    <row r="226" spans="1:19" s="17" customFormat="1" ht="30" customHeight="1">
      <c r="A226" s="182" t="s">
        <v>59</v>
      </c>
      <c r="B226" s="183"/>
      <c r="C226" s="183"/>
      <c r="D226" s="183"/>
      <c r="E226" s="183"/>
      <c r="F226" s="183"/>
      <c r="G226" s="183"/>
      <c r="H226" s="183"/>
      <c r="I226" s="183"/>
      <c r="J226" s="92"/>
      <c r="K226" s="93">
        <v>0</v>
      </c>
      <c r="N226" s="18"/>
      <c r="P226" s="18"/>
    </row>
    <row r="227" spans="1:19" ht="21.75" customHeight="1">
      <c r="A227" s="192" t="s">
        <v>38</v>
      </c>
      <c r="B227" s="193"/>
      <c r="C227" s="193"/>
      <c r="D227" s="193"/>
      <c r="E227" s="193"/>
      <c r="F227" s="193"/>
      <c r="G227" s="193"/>
      <c r="H227" s="193"/>
      <c r="I227" s="193"/>
      <c r="J227" s="193"/>
      <c r="K227" s="93">
        <f>K228+K243</f>
        <v>4447.37</v>
      </c>
      <c r="N227" s="1"/>
    </row>
    <row r="228" spans="1:19" s="17" customFormat="1" ht="18" customHeight="1">
      <c r="A228" s="45"/>
      <c r="B228" s="150" t="s">
        <v>8</v>
      </c>
      <c r="C228" s="151"/>
      <c r="D228" s="151"/>
      <c r="E228" s="151"/>
      <c r="F228" s="151"/>
      <c r="G228" s="151"/>
      <c r="H228" s="152"/>
      <c r="I228" s="71" t="s">
        <v>22</v>
      </c>
      <c r="J228" s="72"/>
      <c r="K228" s="73">
        <f>K229+K231+K233+K237+K241</f>
        <v>4347.37</v>
      </c>
      <c r="M228" s="18"/>
      <c r="O228" s="18"/>
      <c r="P228" s="18"/>
      <c r="Q228" s="18"/>
      <c r="S228" s="46"/>
    </row>
    <row r="229" spans="1:19" s="5" customFormat="1" ht="18.75" customHeight="1">
      <c r="A229" s="34"/>
      <c r="B229" s="132" t="s">
        <v>33</v>
      </c>
      <c r="C229" s="173"/>
      <c r="D229" s="173"/>
      <c r="E229" s="173"/>
      <c r="F229" s="173"/>
      <c r="G229" s="173"/>
      <c r="H229" s="173"/>
      <c r="I229" s="52"/>
      <c r="J229" s="33"/>
      <c r="K229" s="37">
        <f>K230</f>
        <v>412</v>
      </c>
      <c r="N229" s="46"/>
      <c r="Q229" s="46"/>
    </row>
    <row r="230" spans="1:19" s="44" customFormat="1" ht="21.75" customHeight="1">
      <c r="A230" s="62"/>
      <c r="B230" s="145" t="s">
        <v>160</v>
      </c>
      <c r="C230" s="146"/>
      <c r="D230" s="146"/>
      <c r="E230" s="146"/>
      <c r="F230" s="146"/>
      <c r="G230" s="146"/>
      <c r="H230" s="147"/>
      <c r="I230" s="23"/>
      <c r="J230" s="32"/>
      <c r="K230" s="20">
        <v>412</v>
      </c>
      <c r="S230" s="58"/>
    </row>
    <row r="231" spans="1:19" s="5" customFormat="1" ht="18" customHeight="1">
      <c r="A231" s="34"/>
      <c r="B231" s="132" t="s">
        <v>9</v>
      </c>
      <c r="C231" s="132"/>
      <c r="D231" s="132"/>
      <c r="E231" s="132"/>
      <c r="F231" s="132"/>
      <c r="G231" s="132"/>
      <c r="H231" s="132"/>
      <c r="I231" s="52"/>
      <c r="J231" s="33"/>
      <c r="K231" s="37">
        <f>SUM(K232:K232)</f>
        <v>325</v>
      </c>
      <c r="M231" s="53"/>
      <c r="N231" s="46"/>
      <c r="Q231" s="46"/>
    </row>
    <row r="232" spans="1:19" s="44" customFormat="1" ht="30" customHeight="1">
      <c r="A232" s="62"/>
      <c r="B232" s="174" t="s">
        <v>235</v>
      </c>
      <c r="C232" s="174"/>
      <c r="D232" s="174"/>
      <c r="E232" s="174"/>
      <c r="F232" s="174"/>
      <c r="G232" s="174"/>
      <c r="H232" s="174"/>
      <c r="I232" s="23"/>
      <c r="J232" s="32"/>
      <c r="K232" s="20">
        <v>325</v>
      </c>
      <c r="S232" s="58"/>
    </row>
    <row r="233" spans="1:19" s="44" customFormat="1" ht="17.25" customHeight="1">
      <c r="A233" s="62"/>
      <c r="B233" s="160" t="s">
        <v>55</v>
      </c>
      <c r="C233" s="160"/>
      <c r="D233" s="160"/>
      <c r="E233" s="160"/>
      <c r="F233" s="160"/>
      <c r="G233" s="160"/>
      <c r="H233" s="160"/>
      <c r="I233" s="23"/>
      <c r="J233" s="32"/>
      <c r="K233" s="30">
        <f>K234+K235+K236</f>
        <v>626</v>
      </c>
      <c r="S233" s="58"/>
    </row>
    <row r="234" spans="1:19" s="44" customFormat="1" ht="18.75" customHeight="1">
      <c r="A234" s="62"/>
      <c r="B234" s="174" t="s">
        <v>155</v>
      </c>
      <c r="C234" s="174"/>
      <c r="D234" s="174"/>
      <c r="E234" s="174"/>
      <c r="F234" s="174"/>
      <c r="G234" s="174"/>
      <c r="H234" s="174"/>
      <c r="I234" s="23"/>
      <c r="J234" s="32"/>
      <c r="K234" s="20">
        <v>293</v>
      </c>
      <c r="S234" s="58"/>
    </row>
    <row r="235" spans="1:19" s="44" customFormat="1" ht="18.75" customHeight="1">
      <c r="A235" s="62"/>
      <c r="B235" s="191" t="s">
        <v>157</v>
      </c>
      <c r="C235" s="174"/>
      <c r="D235" s="174"/>
      <c r="E235" s="174"/>
      <c r="F235" s="174"/>
      <c r="G235" s="174"/>
      <c r="H235" s="174"/>
      <c r="I235" s="84"/>
      <c r="J235" s="114"/>
      <c r="K235" s="20">
        <v>30</v>
      </c>
      <c r="S235" s="58"/>
    </row>
    <row r="236" spans="1:19" s="44" customFormat="1" ht="30" customHeight="1">
      <c r="A236" s="62"/>
      <c r="B236" s="191" t="s">
        <v>156</v>
      </c>
      <c r="C236" s="174"/>
      <c r="D236" s="174"/>
      <c r="E236" s="174"/>
      <c r="F236" s="174"/>
      <c r="G236" s="174"/>
      <c r="H236" s="174"/>
      <c r="I236" s="84"/>
      <c r="J236" s="125"/>
      <c r="K236" s="20">
        <v>303</v>
      </c>
      <c r="S236" s="58"/>
    </row>
    <row r="237" spans="1:19" s="44" customFormat="1" ht="19.5" customHeight="1">
      <c r="A237" s="62"/>
      <c r="B237" s="159" t="s">
        <v>27</v>
      </c>
      <c r="C237" s="159"/>
      <c r="D237" s="159"/>
      <c r="E237" s="159"/>
      <c r="F237" s="159"/>
      <c r="G237" s="159"/>
      <c r="H237" s="159"/>
      <c r="I237" s="23"/>
      <c r="J237" s="32"/>
      <c r="K237" s="30">
        <f>K238+K240+K239</f>
        <v>2654.37</v>
      </c>
      <c r="S237" s="58"/>
    </row>
    <row r="238" spans="1:19" s="44" customFormat="1" ht="30.75" customHeight="1">
      <c r="A238" s="62"/>
      <c r="B238" s="174" t="s">
        <v>97</v>
      </c>
      <c r="C238" s="174"/>
      <c r="D238" s="174"/>
      <c r="E238" s="174"/>
      <c r="F238" s="174"/>
      <c r="G238" s="174"/>
      <c r="H238" s="174"/>
      <c r="I238" s="23"/>
      <c r="J238" s="32"/>
      <c r="K238" s="20">
        <v>854</v>
      </c>
      <c r="S238" s="58"/>
    </row>
    <row r="239" spans="1:19" s="44" customFormat="1" ht="13.5" customHeight="1">
      <c r="A239" s="62"/>
      <c r="B239" s="174" t="s">
        <v>140</v>
      </c>
      <c r="C239" s="174"/>
      <c r="D239" s="174"/>
      <c r="E239" s="174"/>
      <c r="F239" s="174"/>
      <c r="G239" s="174"/>
      <c r="H239" s="174"/>
      <c r="I239" s="23"/>
      <c r="J239" s="32"/>
      <c r="K239" s="20">
        <v>1660</v>
      </c>
      <c r="S239" s="58"/>
    </row>
    <row r="240" spans="1:19" s="44" customFormat="1" ht="13.5" customHeight="1">
      <c r="A240" s="62"/>
      <c r="B240" s="174" t="s">
        <v>141</v>
      </c>
      <c r="C240" s="174"/>
      <c r="D240" s="174"/>
      <c r="E240" s="174"/>
      <c r="F240" s="174"/>
      <c r="G240" s="174"/>
      <c r="H240" s="174"/>
      <c r="I240" s="23"/>
      <c r="J240" s="32"/>
      <c r="K240" s="20">
        <v>140.37</v>
      </c>
      <c r="S240" s="58"/>
    </row>
    <row r="241" spans="1:19" s="44" customFormat="1" ht="17.25" customHeight="1">
      <c r="A241" s="62"/>
      <c r="B241" s="132" t="s">
        <v>47</v>
      </c>
      <c r="C241" s="173"/>
      <c r="D241" s="173"/>
      <c r="E241" s="173"/>
      <c r="F241" s="173"/>
      <c r="G241" s="173"/>
      <c r="H241" s="173"/>
      <c r="I241" s="59"/>
      <c r="J241" s="60"/>
      <c r="K241" s="94">
        <f>K242</f>
        <v>330</v>
      </c>
      <c r="S241" s="58"/>
    </row>
    <row r="242" spans="1:19" s="44" customFormat="1" ht="17.25" customHeight="1">
      <c r="A242" s="62"/>
      <c r="B242" s="133" t="s">
        <v>164</v>
      </c>
      <c r="C242" s="170"/>
      <c r="D242" s="170"/>
      <c r="E242" s="170"/>
      <c r="F242" s="170"/>
      <c r="G242" s="170"/>
      <c r="H242" s="171"/>
      <c r="I242" s="59"/>
      <c r="J242" s="60"/>
      <c r="K242" s="61">
        <v>330</v>
      </c>
      <c r="S242" s="58"/>
    </row>
    <row r="243" spans="1:19" ht="19.5" customHeight="1">
      <c r="B243" s="175" t="s">
        <v>13</v>
      </c>
      <c r="C243" s="176"/>
      <c r="D243" s="176"/>
      <c r="E243" s="176"/>
      <c r="F243" s="176"/>
      <c r="G243" s="176"/>
      <c r="H243" s="177"/>
      <c r="I243" s="65" t="s">
        <v>20</v>
      </c>
      <c r="J243" s="66"/>
      <c r="K243" s="67">
        <f>K244</f>
        <v>100</v>
      </c>
    </row>
    <row r="244" spans="1:19" ht="18" customHeight="1">
      <c r="A244" s="34"/>
      <c r="B244" s="132" t="s">
        <v>19</v>
      </c>
      <c r="C244" s="132"/>
      <c r="D244" s="132"/>
      <c r="E244" s="132"/>
      <c r="F244" s="132"/>
      <c r="G244" s="132"/>
      <c r="H244" s="132"/>
      <c r="I244" s="23"/>
      <c r="J244" s="23"/>
      <c r="K244" s="30">
        <f>K245</f>
        <v>100</v>
      </c>
      <c r="L244" s="5"/>
      <c r="S244" s="54"/>
    </row>
    <row r="245" spans="1:19" ht="15.75" customHeight="1">
      <c r="A245" s="34"/>
      <c r="B245" s="173" t="s">
        <v>208</v>
      </c>
      <c r="C245" s="173"/>
      <c r="D245" s="173"/>
      <c r="E245" s="173"/>
      <c r="F245" s="173"/>
      <c r="G245" s="173"/>
      <c r="H245" s="173"/>
      <c r="I245" s="84"/>
      <c r="J245" s="83"/>
      <c r="K245" s="20">
        <v>100</v>
      </c>
      <c r="L245" s="5"/>
      <c r="S245" s="54"/>
    </row>
    <row r="246" spans="1:19" ht="15.75" customHeight="1">
      <c r="A246" s="34"/>
      <c r="B246" s="144"/>
      <c r="C246" s="224"/>
      <c r="D246" s="224"/>
      <c r="E246" s="224"/>
      <c r="F246" s="224"/>
      <c r="G246" s="224"/>
      <c r="H246" s="224"/>
      <c r="I246" s="224"/>
      <c r="J246" s="224"/>
      <c r="K246" s="224"/>
      <c r="L246" s="5"/>
      <c r="S246" s="54"/>
    </row>
    <row r="247" spans="1:19" ht="18.75" customHeight="1">
      <c r="A247" s="34"/>
      <c r="B247" s="128" t="s">
        <v>225</v>
      </c>
      <c r="C247" s="113"/>
      <c r="D247" s="113"/>
      <c r="E247" s="113"/>
      <c r="F247" s="113"/>
      <c r="G247" s="113"/>
      <c r="H247" s="113"/>
      <c r="I247" s="84"/>
      <c r="J247" s="83"/>
      <c r="K247" s="30">
        <f>K248</f>
        <v>344</v>
      </c>
      <c r="L247" s="5"/>
      <c r="S247" s="54"/>
    </row>
    <row r="248" spans="1:19" ht="19.5" customHeight="1">
      <c r="A248" s="34"/>
      <c r="B248" s="132" t="s">
        <v>9</v>
      </c>
      <c r="C248" s="132"/>
      <c r="D248" s="132"/>
      <c r="E248" s="132"/>
      <c r="F248" s="132"/>
      <c r="G248" s="132"/>
      <c r="H248" s="132"/>
      <c r="I248" s="84"/>
      <c r="J248" s="83"/>
      <c r="K248" s="30">
        <f>K249</f>
        <v>344</v>
      </c>
      <c r="L248" s="5"/>
      <c r="S248" s="54"/>
    </row>
    <row r="249" spans="1:19" ht="30.75" customHeight="1">
      <c r="A249" s="34"/>
      <c r="B249" s="222" t="s">
        <v>226</v>
      </c>
      <c r="C249" s="223"/>
      <c r="D249" s="223"/>
      <c r="E249" s="223"/>
      <c r="F249" s="223"/>
      <c r="G249" s="223"/>
      <c r="H249" s="223"/>
      <c r="I249" s="84"/>
      <c r="J249" s="83"/>
      <c r="K249" s="20">
        <v>344</v>
      </c>
      <c r="L249" s="5"/>
      <c r="S249" s="54"/>
    </row>
    <row r="250" spans="1:19" ht="12.75" customHeight="1">
      <c r="A250" s="34"/>
      <c r="B250" s="126"/>
      <c r="C250" s="127"/>
      <c r="D250" s="127"/>
      <c r="E250" s="127"/>
      <c r="F250" s="127"/>
      <c r="G250" s="127"/>
      <c r="H250" s="127"/>
      <c r="I250" s="48"/>
      <c r="J250" s="34"/>
      <c r="K250" s="27"/>
      <c r="L250" s="5"/>
      <c r="S250" s="54"/>
    </row>
    <row r="251" spans="1:19" ht="12.75" customHeight="1">
      <c r="A251" s="34"/>
      <c r="B251" s="126"/>
      <c r="C251" s="127"/>
      <c r="D251" s="127"/>
      <c r="E251" s="127"/>
      <c r="F251" s="127"/>
      <c r="G251" s="127"/>
      <c r="H251" s="127"/>
      <c r="I251" s="48"/>
      <c r="J251" s="34"/>
      <c r="K251" s="27"/>
      <c r="L251" s="5"/>
      <c r="S251" s="54"/>
    </row>
    <row r="252" spans="1:19" s="1" customFormat="1">
      <c r="A252" s="57"/>
      <c r="B252" s="136" t="s">
        <v>29</v>
      </c>
      <c r="C252" s="136"/>
      <c r="D252" s="136"/>
      <c r="E252" s="136"/>
      <c r="G252" s="136" t="s">
        <v>10</v>
      </c>
      <c r="H252" s="136"/>
      <c r="I252" s="195"/>
      <c r="J252" s="195"/>
      <c r="K252" s="136"/>
      <c r="L252" s="136"/>
      <c r="M252" s="136"/>
      <c r="N252" s="2"/>
      <c r="O252" s="2"/>
      <c r="P252" s="2"/>
    </row>
    <row r="253" spans="1:19" s="1" customFormat="1">
      <c r="A253" s="57"/>
      <c r="B253" s="136" t="s">
        <v>50</v>
      </c>
      <c r="C253" s="136"/>
      <c r="D253" s="136"/>
      <c r="E253" s="136"/>
      <c r="G253" s="136" t="s">
        <v>46</v>
      </c>
      <c r="H253" s="136"/>
      <c r="I253" s="195"/>
      <c r="J253" s="195"/>
      <c r="K253" s="136"/>
      <c r="L253" s="137"/>
      <c r="M253" s="137"/>
      <c r="N253" s="2"/>
      <c r="O253" s="2"/>
      <c r="P253" s="2"/>
    </row>
    <row r="254" spans="1:19">
      <c r="A254" s="25"/>
      <c r="B254" s="109"/>
      <c r="C254" s="109"/>
      <c r="D254" s="109"/>
      <c r="E254" s="109"/>
      <c r="F254" s="1"/>
      <c r="G254" s="109"/>
      <c r="H254" s="109"/>
      <c r="I254" s="110"/>
      <c r="J254" s="110"/>
      <c r="K254" s="109"/>
      <c r="L254" s="111"/>
      <c r="M254" s="111"/>
    </row>
    <row r="255" spans="1:19">
      <c r="A255" s="25"/>
      <c r="B255" s="109"/>
      <c r="C255" s="109"/>
      <c r="D255" s="109"/>
      <c r="E255" s="109"/>
      <c r="F255" s="1"/>
      <c r="G255" s="109"/>
      <c r="H255" s="109"/>
      <c r="I255" s="110"/>
      <c r="J255" s="110"/>
      <c r="K255" s="109"/>
      <c r="L255" s="111"/>
      <c r="M255" s="111"/>
    </row>
    <row r="256" spans="1:19">
      <c r="B256" s="109"/>
      <c r="C256" s="109"/>
      <c r="D256" s="109"/>
      <c r="E256" s="109"/>
      <c r="F256" s="1"/>
      <c r="G256" s="109"/>
      <c r="H256" s="109"/>
      <c r="I256" s="221" t="s">
        <v>54</v>
      </c>
      <c r="J256" s="221"/>
      <c r="K256" s="221"/>
      <c r="L256" s="221"/>
      <c r="M256" s="221"/>
      <c r="N256" s="221"/>
      <c r="O256" s="221"/>
      <c r="P256" s="221"/>
    </row>
    <row r="257" spans="2:16">
      <c r="I257" s="1"/>
      <c r="J257" s="1" t="s">
        <v>57</v>
      </c>
      <c r="K257" s="1"/>
      <c r="L257" s="1"/>
      <c r="M257" s="1"/>
      <c r="N257" s="1"/>
      <c r="O257" s="1"/>
      <c r="P257" s="1"/>
    </row>
    <row r="258" spans="2:16">
      <c r="B258" s="64"/>
      <c r="C258" s="64"/>
      <c r="D258" s="64"/>
      <c r="E258" s="64"/>
      <c r="F258" s="64"/>
      <c r="G258" s="64"/>
      <c r="H258" s="64"/>
      <c r="I258" s="5"/>
      <c r="J258" s="5"/>
      <c r="K258" s="5"/>
    </row>
  </sheetData>
  <mergeCells count="246">
    <mergeCell ref="B238:H238"/>
    <mergeCell ref="B239:H239"/>
    <mergeCell ref="B233:H233"/>
    <mergeCell ref="A226:I226"/>
    <mergeCell ref="A227:J227"/>
    <mergeCell ref="B228:H228"/>
    <mergeCell ref="B229:H229"/>
    <mergeCell ref="B230:H230"/>
    <mergeCell ref="B236:H236"/>
    <mergeCell ref="B234:H234"/>
    <mergeCell ref="B237:H237"/>
    <mergeCell ref="B221:H221"/>
    <mergeCell ref="B222:H222"/>
    <mergeCell ref="B223:H223"/>
    <mergeCell ref="B224:H224"/>
    <mergeCell ref="B225:H225"/>
    <mergeCell ref="I256:P256"/>
    <mergeCell ref="B252:E252"/>
    <mergeCell ref="G252:J252"/>
    <mergeCell ref="K252:M252"/>
    <mergeCell ref="B253:E253"/>
    <mergeCell ref="G253:J253"/>
    <mergeCell ref="K253:M253"/>
    <mergeCell ref="B241:H241"/>
    <mergeCell ref="B242:H242"/>
    <mergeCell ref="B243:H243"/>
    <mergeCell ref="B244:H244"/>
    <mergeCell ref="B245:H245"/>
    <mergeCell ref="B240:H240"/>
    <mergeCell ref="B231:H231"/>
    <mergeCell ref="B232:H232"/>
    <mergeCell ref="B248:H248"/>
    <mergeCell ref="B249:H249"/>
    <mergeCell ref="B246:K246"/>
    <mergeCell ref="B235:H235"/>
    <mergeCell ref="B218:H218"/>
    <mergeCell ref="B219:H219"/>
    <mergeCell ref="B220:H220"/>
    <mergeCell ref="B208:H208"/>
    <mergeCell ref="B209:H209"/>
    <mergeCell ref="B210:H210"/>
    <mergeCell ref="B214:H214"/>
    <mergeCell ref="B215:H215"/>
    <mergeCell ref="B216:H216"/>
    <mergeCell ref="B217:H217"/>
    <mergeCell ref="B207:H207"/>
    <mergeCell ref="B197:H197"/>
    <mergeCell ref="A198:J198"/>
    <mergeCell ref="B199:H199"/>
    <mergeCell ref="B200:H200"/>
    <mergeCell ref="B201:H201"/>
    <mergeCell ref="B211:H211"/>
    <mergeCell ref="B212:H212"/>
    <mergeCell ref="B213:H213"/>
    <mergeCell ref="B196:H196"/>
    <mergeCell ref="B190:H190"/>
    <mergeCell ref="B191:H191"/>
    <mergeCell ref="B192:H192"/>
    <mergeCell ref="B202:H202"/>
    <mergeCell ref="B203:H203"/>
    <mergeCell ref="B204:H204"/>
    <mergeCell ref="B205:H205"/>
    <mergeCell ref="B206:H206"/>
    <mergeCell ref="B175:H175"/>
    <mergeCell ref="B179:H179"/>
    <mergeCell ref="B180:H180"/>
    <mergeCell ref="B176:H176"/>
    <mergeCell ref="B177:H177"/>
    <mergeCell ref="B178:H178"/>
    <mergeCell ref="B193:H193"/>
    <mergeCell ref="B194:H194"/>
    <mergeCell ref="B195:H195"/>
    <mergeCell ref="B185:H185"/>
    <mergeCell ref="B186:H186"/>
    <mergeCell ref="B187:H187"/>
    <mergeCell ref="B189:H189"/>
    <mergeCell ref="B181:H181"/>
    <mergeCell ref="B182:H182"/>
    <mergeCell ref="B183:H183"/>
    <mergeCell ref="B184:H184"/>
    <mergeCell ref="B188:H188"/>
    <mergeCell ref="B141:H141"/>
    <mergeCell ref="B142:H142"/>
    <mergeCell ref="B143:H143"/>
    <mergeCell ref="B144:H144"/>
    <mergeCell ref="B158:H158"/>
    <mergeCell ref="B163:H163"/>
    <mergeCell ref="B164:H164"/>
    <mergeCell ref="B156:H156"/>
    <mergeCell ref="B157:H157"/>
    <mergeCell ref="B161:H161"/>
    <mergeCell ref="B162:H162"/>
    <mergeCell ref="B155:H155"/>
    <mergeCell ref="B159:H159"/>
    <mergeCell ref="B160:H160"/>
    <mergeCell ref="B138:H138"/>
    <mergeCell ref="B139:H139"/>
    <mergeCell ref="B140:H140"/>
    <mergeCell ref="B129:H129"/>
    <mergeCell ref="B130:H130"/>
    <mergeCell ref="B131:H131"/>
    <mergeCell ref="B132:H132"/>
    <mergeCell ref="B133:H133"/>
    <mergeCell ref="B134:H134"/>
    <mergeCell ref="B117:H117"/>
    <mergeCell ref="B118:H118"/>
    <mergeCell ref="B119:H119"/>
    <mergeCell ref="B120:H120"/>
    <mergeCell ref="B121:H121"/>
    <mergeCell ref="B122:H122"/>
    <mergeCell ref="B135:H135"/>
    <mergeCell ref="B136:H136"/>
    <mergeCell ref="B137:H137"/>
    <mergeCell ref="B128:H128"/>
    <mergeCell ref="B169:H169"/>
    <mergeCell ref="B170:H170"/>
    <mergeCell ref="B171:H171"/>
    <mergeCell ref="B165:H165"/>
    <mergeCell ref="B166:H166"/>
    <mergeCell ref="B167:H167"/>
    <mergeCell ref="B168:H168"/>
    <mergeCell ref="B172:H172"/>
    <mergeCell ref="B173:H173"/>
    <mergeCell ref="B174:H174"/>
    <mergeCell ref="B109:H109"/>
    <mergeCell ref="B110:H110"/>
    <mergeCell ref="B111:H111"/>
    <mergeCell ref="B149:H149"/>
    <mergeCell ref="B150:H150"/>
    <mergeCell ref="B151:H151"/>
    <mergeCell ref="B152:H152"/>
    <mergeCell ref="B153:H153"/>
    <mergeCell ref="B154:H154"/>
    <mergeCell ref="B145:H145"/>
    <mergeCell ref="B146:H146"/>
    <mergeCell ref="B147:H147"/>
    <mergeCell ref="B148:H148"/>
    <mergeCell ref="B112:H112"/>
    <mergeCell ref="B113:H113"/>
    <mergeCell ref="B114:H114"/>
    <mergeCell ref="B115:H115"/>
    <mergeCell ref="B116:H116"/>
    <mergeCell ref="B123:H123"/>
    <mergeCell ref="B124:H124"/>
    <mergeCell ref="B125:H125"/>
    <mergeCell ref="B126:H126"/>
    <mergeCell ref="B127:H127"/>
    <mergeCell ref="B102:H102"/>
    <mergeCell ref="B105:H105"/>
    <mergeCell ref="B106:H106"/>
    <mergeCell ref="B97:H97"/>
    <mergeCell ref="B98:H98"/>
    <mergeCell ref="B99:H99"/>
    <mergeCell ref="B100:H100"/>
    <mergeCell ref="B107:H107"/>
    <mergeCell ref="B108:H108"/>
    <mergeCell ref="A89:J89"/>
    <mergeCell ref="B78:H78"/>
    <mergeCell ref="B79:H79"/>
    <mergeCell ref="B80:H80"/>
    <mergeCell ref="B83:H83"/>
    <mergeCell ref="B92:H92"/>
    <mergeCell ref="B90:H90"/>
    <mergeCell ref="B91:H91"/>
    <mergeCell ref="A101:K101"/>
    <mergeCell ref="B95:H95"/>
    <mergeCell ref="B96:H96"/>
    <mergeCell ref="B76:H76"/>
    <mergeCell ref="B77:H77"/>
    <mergeCell ref="B81:H81"/>
    <mergeCell ref="B82:H82"/>
    <mergeCell ref="B87:H87"/>
    <mergeCell ref="B88:H88"/>
    <mergeCell ref="L83:L84"/>
    <mergeCell ref="B84:H84"/>
    <mergeCell ref="B85:H85"/>
    <mergeCell ref="A86:I86"/>
    <mergeCell ref="B69:H69"/>
    <mergeCell ref="B70:H70"/>
    <mergeCell ref="B71:H71"/>
    <mergeCell ref="A67:J67"/>
    <mergeCell ref="B68:H68"/>
    <mergeCell ref="B72:H72"/>
    <mergeCell ref="B73:H73"/>
    <mergeCell ref="B74:H74"/>
    <mergeCell ref="B75:H75"/>
    <mergeCell ref="B61:H61"/>
    <mergeCell ref="B62:H62"/>
    <mergeCell ref="B63:H63"/>
    <mergeCell ref="B64:H64"/>
    <mergeCell ref="B65:H65"/>
    <mergeCell ref="B66:H66"/>
    <mergeCell ref="B49:H49"/>
    <mergeCell ref="B50:H50"/>
    <mergeCell ref="B54:H54"/>
    <mergeCell ref="B55:H55"/>
    <mergeCell ref="B58:H58"/>
    <mergeCell ref="B60:H60"/>
    <mergeCell ref="B44:H44"/>
    <mergeCell ref="B30:H30"/>
    <mergeCell ref="B45:H45"/>
    <mergeCell ref="B31:H31"/>
    <mergeCell ref="B34:H34"/>
    <mergeCell ref="B35:H35"/>
    <mergeCell ref="B32:H32"/>
    <mergeCell ref="B33:H33"/>
    <mergeCell ref="B38:H38"/>
    <mergeCell ref="B39:H39"/>
    <mergeCell ref="B42:H42"/>
    <mergeCell ref="B36:H36"/>
    <mergeCell ref="B37:H37"/>
    <mergeCell ref="B24:H24"/>
    <mergeCell ref="B25:H25"/>
    <mergeCell ref="B26:H26"/>
    <mergeCell ref="B27:H27"/>
    <mergeCell ref="B28:H28"/>
    <mergeCell ref="B29:H29"/>
    <mergeCell ref="B41:H41"/>
    <mergeCell ref="B40:H40"/>
    <mergeCell ref="B43:H43"/>
    <mergeCell ref="A3:N3"/>
    <mergeCell ref="A4:N4"/>
    <mergeCell ref="L7:N7"/>
    <mergeCell ref="A10:H10"/>
    <mergeCell ref="A11:H11"/>
    <mergeCell ref="A12:H12"/>
    <mergeCell ref="B21:H21"/>
    <mergeCell ref="B22:H22"/>
    <mergeCell ref="B23:H23"/>
    <mergeCell ref="B15:H15"/>
    <mergeCell ref="B17:H17"/>
    <mergeCell ref="B13:H13"/>
    <mergeCell ref="B14:H14"/>
    <mergeCell ref="B16:H16"/>
    <mergeCell ref="B18:H18"/>
    <mergeCell ref="B19:H19"/>
    <mergeCell ref="B20:H20"/>
    <mergeCell ref="B46:H46"/>
    <mergeCell ref="B47:H47"/>
    <mergeCell ref="B48:H48"/>
    <mergeCell ref="B51:H51"/>
    <mergeCell ref="B52:H52"/>
    <mergeCell ref="B53:H53"/>
    <mergeCell ref="B56:H56"/>
    <mergeCell ref="B57:H57"/>
    <mergeCell ref="B59:H59"/>
  </mergeCells>
  <pageMargins left="0.74803149606299213" right="0.74803149606299213" top="0.49" bottom="0.19685039370078741" header="0.49" footer="0.19685039370078741"/>
  <pageSetup paperSize="9" orientation="landscape" r:id="rId1"/>
  <headerFooter alignWithMargins="0">
    <oddFooter>&amp;CPage &amp;P&amp;R&amp;F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INITIAL 2019</vt:lpstr>
    </vt:vector>
  </TitlesOfParts>
  <Company>cjarges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corina</dc:creator>
  <cp:lastModifiedBy>ligiab</cp:lastModifiedBy>
  <cp:lastPrinted>2019-05-13T08:12:23Z</cp:lastPrinted>
  <dcterms:created xsi:type="dcterms:W3CDTF">2012-01-26T06:49:09Z</dcterms:created>
  <dcterms:modified xsi:type="dcterms:W3CDTF">2019-06-03T08:59:10Z</dcterms:modified>
</cp:coreProperties>
</file>