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2120" windowHeight="8505" tabRatio="954"/>
  </bookViews>
  <sheets>
    <sheet name="24 aprilie" sheetId="22" r:id="rId1"/>
  </sheets>
  <definedNames>
    <definedName name="_xlnm.Database" localSheetId="0">#REF!</definedName>
    <definedName name="_xlnm.Database">#REF!</definedName>
    <definedName name="_xlnm.Print_Titles" localSheetId="0">'24 aprilie'!$9:$12</definedName>
  </definedNames>
  <calcPr calcId="125725"/>
</workbook>
</file>

<file path=xl/calcChain.xml><?xml version="1.0" encoding="utf-8"?>
<calcChain xmlns="http://schemas.openxmlformats.org/spreadsheetml/2006/main">
  <c r="C660" i="22"/>
  <c r="C811" l="1"/>
  <c r="C812"/>
  <c r="C943"/>
  <c r="C944"/>
  <c r="C791"/>
  <c r="C792"/>
  <c r="C411"/>
  <c r="C412"/>
  <c r="C413"/>
  <c r="C414"/>
  <c r="C711"/>
  <c r="C235"/>
  <c r="C236"/>
  <c r="C262" l="1"/>
  <c r="C263"/>
  <c r="C233"/>
  <c r="C231" s="1"/>
  <c r="C234"/>
  <c r="C232" s="1"/>
  <c r="C848"/>
  <c r="C849"/>
  <c r="C831"/>
  <c r="C832"/>
  <c r="C947"/>
  <c r="C948"/>
  <c r="C547"/>
  <c r="C548"/>
  <c r="C543"/>
  <c r="C544"/>
  <c r="C501"/>
  <c r="C502"/>
  <c r="C435"/>
  <c r="C436"/>
  <c r="C193"/>
  <c r="C194"/>
  <c r="C423"/>
  <c r="C424"/>
  <c r="C333"/>
  <c r="C334"/>
  <c r="C300" s="1"/>
  <c r="C38" s="1"/>
  <c r="C222"/>
  <c r="C223"/>
  <c r="C971"/>
  <c r="C972"/>
  <c r="C967"/>
  <c r="C968"/>
  <c r="C1017"/>
  <c r="C1015" s="1"/>
  <c r="C1018"/>
  <c r="C1016" s="1"/>
  <c r="C772"/>
  <c r="C773"/>
  <c r="C173" l="1"/>
  <c r="C172"/>
  <c r="C299"/>
  <c r="C37" s="1"/>
  <c r="C720"/>
  <c r="C718" s="1"/>
  <c r="C721"/>
  <c r="C719" s="1"/>
  <c r="C710"/>
  <c r="C659"/>
  <c r="C519"/>
  <c r="C520"/>
  <c r="C591"/>
  <c r="C592"/>
  <c r="C771"/>
  <c r="C769" s="1"/>
  <c r="C767" s="1"/>
  <c r="C770"/>
  <c r="C768" s="1"/>
  <c r="C766" s="1"/>
  <c r="C191"/>
  <c r="C189" s="1"/>
  <c r="C192"/>
  <c r="C190" s="1"/>
  <c r="C864" l="1"/>
  <c r="C866"/>
  <c r="C867"/>
  <c r="C865" s="1"/>
  <c r="C863" s="1"/>
  <c r="C861" s="1"/>
  <c r="C859" s="1"/>
  <c r="C671"/>
  <c r="C657" s="1"/>
  <c r="C672"/>
  <c r="C862" l="1"/>
  <c r="C860" s="1"/>
  <c r="C858" s="1"/>
  <c r="C678" l="1"/>
  <c r="C900"/>
  <c r="C898" s="1"/>
  <c r="C896" s="1"/>
  <c r="C894" s="1"/>
  <c r="C901"/>
  <c r="C899" s="1"/>
  <c r="C897" s="1"/>
  <c r="C895" s="1"/>
  <c r="C402" l="1"/>
  <c r="C400" s="1"/>
  <c r="C398" s="1"/>
  <c r="C396" s="1"/>
  <c r="C394" s="1"/>
  <c r="C392" s="1"/>
  <c r="C403"/>
  <c r="C401" s="1"/>
  <c r="C399" s="1"/>
  <c r="C397" s="1"/>
  <c r="C395" s="1"/>
  <c r="C393" s="1"/>
  <c r="I399" l="1"/>
  <c r="I397" s="1"/>
  <c r="I395" s="1"/>
  <c r="I393" s="1"/>
  <c r="H399"/>
  <c r="H397" s="1"/>
  <c r="H395" s="1"/>
  <c r="H393" s="1"/>
  <c r="G399"/>
  <c r="G397" s="1"/>
  <c r="G395" s="1"/>
  <c r="G393" s="1"/>
  <c r="F399"/>
  <c r="F397" s="1"/>
  <c r="F395" s="1"/>
  <c r="F393" s="1"/>
  <c r="D399"/>
  <c r="D397" s="1"/>
  <c r="I398"/>
  <c r="I396" s="1"/>
  <c r="I394" s="1"/>
  <c r="I392" s="1"/>
  <c r="H398"/>
  <c r="H396" s="1"/>
  <c r="H394" s="1"/>
  <c r="H392" s="1"/>
  <c r="G398"/>
  <c r="G396" s="1"/>
  <c r="G394" s="1"/>
  <c r="G392" s="1"/>
  <c r="F398"/>
  <c r="F396" s="1"/>
  <c r="F394" s="1"/>
  <c r="F392" s="1"/>
  <c r="D398"/>
  <c r="C272"/>
  <c r="C178" s="1"/>
  <c r="C273"/>
  <c r="C179" s="1"/>
  <c r="C879"/>
  <c r="C880"/>
  <c r="C134"/>
  <c r="C64" s="1"/>
  <c r="C62" s="1"/>
  <c r="C60" s="1"/>
  <c r="C135"/>
  <c r="C65" s="1"/>
  <c r="C253"/>
  <c r="C251" s="1"/>
  <c r="C249" s="1"/>
  <c r="C247" s="1"/>
  <c r="C245" s="1"/>
  <c r="C229" s="1"/>
  <c r="C254"/>
  <c r="C252" s="1"/>
  <c r="C250" s="1"/>
  <c r="C248" s="1"/>
  <c r="C246" s="1"/>
  <c r="C230" s="1"/>
  <c r="D248"/>
  <c r="D112"/>
  <c r="C117"/>
  <c r="C115" s="1"/>
  <c r="C113" s="1"/>
  <c r="C111" s="1"/>
  <c r="C109" s="1"/>
  <c r="C107" s="1"/>
  <c r="C118"/>
  <c r="C116" s="1"/>
  <c r="C114" s="1"/>
  <c r="C112" s="1"/>
  <c r="C110" s="1"/>
  <c r="C108" s="1"/>
  <c r="C695"/>
  <c r="C696"/>
  <c r="C733"/>
  <c r="C734"/>
  <c r="C352"/>
  <c r="C353"/>
  <c r="C683"/>
  <c r="C684"/>
  <c r="C649"/>
  <c r="C650"/>
  <c r="C645"/>
  <c r="C646"/>
  <c r="C635"/>
  <c r="C636"/>
  <c r="C847"/>
  <c r="C1023"/>
  <c r="C1024"/>
  <c r="C1007"/>
  <c r="C1008"/>
  <c r="C1003"/>
  <c r="C1004"/>
  <c r="C1021" l="1"/>
  <c r="C1022"/>
  <c r="C756"/>
  <c r="C176"/>
  <c r="C174" s="1"/>
  <c r="C1002"/>
  <c r="C1001"/>
  <c r="D396"/>
  <c r="D394" s="1"/>
  <c r="D392" s="1"/>
  <c r="D395"/>
  <c r="C643"/>
  <c r="C644"/>
  <c r="C984"/>
  <c r="C982" s="1"/>
  <c r="C1013" l="1"/>
  <c r="C1011" s="1"/>
  <c r="C1014"/>
  <c r="C1012" s="1"/>
  <c r="C1000"/>
  <c r="C921"/>
  <c r="C919" s="1"/>
  <c r="C999"/>
  <c r="C997" s="1"/>
  <c r="C920"/>
  <c r="D393"/>
  <c r="C941" l="1"/>
  <c r="C928" s="1"/>
  <c r="C942"/>
  <c r="C929" s="1"/>
  <c r="C995"/>
  <c r="C370"/>
  <c r="C327" s="1"/>
  <c r="C371"/>
  <c r="C328" s="1"/>
  <c r="C292" s="1"/>
  <c r="C364"/>
  <c r="C325" s="1"/>
  <c r="C289" s="1"/>
  <c r="C365"/>
  <c r="C326" s="1"/>
  <c r="C290" s="1"/>
  <c r="C351" l="1"/>
  <c r="C349" s="1"/>
  <c r="C350"/>
  <c r="C959"/>
  <c r="C960"/>
  <c r="C953"/>
  <c r="C954"/>
  <c r="C819"/>
  <c r="C820"/>
  <c r="C601"/>
  <c r="C602"/>
  <c r="C581"/>
  <c r="C582"/>
  <c r="C535"/>
  <c r="C536"/>
  <c r="C597"/>
  <c r="C598"/>
  <c r="C527"/>
  <c r="C528"/>
  <c r="C577"/>
  <c r="C578"/>
  <c r="C553"/>
  <c r="C554"/>
  <c r="C910"/>
  <c r="C294" s="1"/>
  <c r="C909"/>
  <c r="C421" l="1"/>
  <c r="C422"/>
  <c r="C951"/>
  <c r="C952"/>
  <c r="C551"/>
  <c r="C552"/>
  <c r="C789"/>
  <c r="C763" s="1"/>
  <c r="C790"/>
  <c r="C595"/>
  <c r="C343" s="1"/>
  <c r="C596"/>
  <c r="C344" s="1"/>
  <c r="C908"/>
  <c r="C906" s="1"/>
  <c r="C904" s="1"/>
  <c r="C907"/>
  <c r="C905" s="1"/>
  <c r="C903" s="1"/>
  <c r="I895"/>
  <c r="H895"/>
  <c r="G895"/>
  <c r="F895"/>
  <c r="C133"/>
  <c r="C131" s="1"/>
  <c r="C132"/>
  <c r="C130" s="1"/>
  <c r="C127"/>
  <c r="C126"/>
  <c r="C103"/>
  <c r="C101" s="1"/>
  <c r="C102"/>
  <c r="C100" s="1"/>
  <c r="C80"/>
  <c r="C79"/>
  <c r="C764" l="1"/>
  <c r="C762" s="1"/>
  <c r="C99"/>
  <c r="C97" s="1"/>
  <c r="C95" s="1"/>
  <c r="C93" s="1"/>
  <c r="C73"/>
  <c r="C78"/>
  <c r="C76" s="1"/>
  <c r="C59"/>
  <c r="C18" s="1"/>
  <c r="C98"/>
  <c r="C96" s="1"/>
  <c r="C94" s="1"/>
  <c r="C92" s="1"/>
  <c r="C72"/>
  <c r="C70" s="1"/>
  <c r="C68" s="1"/>
  <c r="C66" s="1"/>
  <c r="C77"/>
  <c r="C75" s="1"/>
  <c r="C58"/>
  <c r="C17" s="1"/>
  <c r="C124"/>
  <c r="C122" s="1"/>
  <c r="C125"/>
  <c r="C123" s="1"/>
  <c r="C619" l="1"/>
  <c r="C613" s="1"/>
  <c r="C611" s="1"/>
  <c r="C985" l="1"/>
  <c r="C983" s="1"/>
  <c r="C931" s="1"/>
  <c r="C930"/>
  <c r="C877"/>
  <c r="C875" s="1"/>
  <c r="C873" s="1"/>
  <c r="C871" s="1"/>
  <c r="C732"/>
  <c r="C730" s="1"/>
  <c r="C728" s="1"/>
  <c r="C726" s="1"/>
  <c r="C731"/>
  <c r="C729" s="1"/>
  <c r="C727" s="1"/>
  <c r="C725" s="1"/>
  <c r="C676"/>
  <c r="C342" s="1"/>
  <c r="C658"/>
  <c r="C632"/>
  <c r="C630" s="1"/>
  <c r="C628" s="1"/>
  <c r="C620"/>
  <c r="C618" s="1"/>
  <c r="C612" s="1"/>
  <c r="C339" s="1"/>
  <c r="C420"/>
  <c r="C419"/>
  <c r="C388"/>
  <c r="C387" s="1"/>
  <c r="C332"/>
  <c r="C211"/>
  <c r="C210"/>
  <c r="C186" l="1"/>
  <c r="C208"/>
  <c r="C206" s="1"/>
  <c r="C204" s="1"/>
  <c r="C202" s="1"/>
  <c r="C200" s="1"/>
  <c r="C209"/>
  <c r="C187" s="1"/>
  <c r="C656"/>
  <c r="C926"/>
  <c r="C311"/>
  <c r="C51" s="1"/>
  <c r="C305"/>
  <c r="C269"/>
  <c r="C267" s="1"/>
  <c r="C261" s="1"/>
  <c r="C939"/>
  <c r="C677"/>
  <c r="C675"/>
  <c r="C655" s="1"/>
  <c r="C787"/>
  <c r="C785" s="1"/>
  <c r="C783" s="1"/>
  <c r="C781" s="1"/>
  <c r="C998"/>
  <c r="C996" s="1"/>
  <c r="C709"/>
  <c r="C707" s="1"/>
  <c r="C878"/>
  <c r="C876" s="1"/>
  <c r="C874" s="1"/>
  <c r="C872" s="1"/>
  <c r="C348"/>
  <c r="C346" s="1"/>
  <c r="C631"/>
  <c r="C331"/>
  <c r="C298"/>
  <c r="C386"/>
  <c r="C341" l="1"/>
  <c r="C384"/>
  <c r="C324"/>
  <c r="C44"/>
  <c r="C312"/>
  <c r="C788"/>
  <c r="C786" s="1"/>
  <c r="C784" s="1"/>
  <c r="C782" s="1"/>
  <c r="C309"/>
  <c r="C937"/>
  <c r="C935" s="1"/>
  <c r="C933" s="1"/>
  <c r="C418"/>
  <c r="C207"/>
  <c r="C205" s="1"/>
  <c r="C940"/>
  <c r="C938" s="1"/>
  <c r="C936" s="1"/>
  <c r="C934" s="1"/>
  <c r="C417"/>
  <c r="C347"/>
  <c r="C63"/>
  <c r="C61" s="1"/>
  <c r="C57" s="1"/>
  <c r="C981"/>
  <c r="C980" s="1"/>
  <c r="C708"/>
  <c r="C71"/>
  <c r="C69" s="1"/>
  <c r="C67" s="1"/>
  <c r="C846"/>
  <c r="C845"/>
  <c r="C609"/>
  <c r="C385"/>
  <c r="C268"/>
  <c r="C185"/>
  <c r="C297"/>
  <c r="C36"/>
  <c r="C629"/>
  <c r="C627" s="1"/>
  <c r="C340"/>
  <c r="C922"/>
  <c r="C293" s="1"/>
  <c r="C409" l="1"/>
  <c r="C407" s="1"/>
  <c r="C410"/>
  <c r="C408" s="1"/>
  <c r="C203"/>
  <c r="C201" s="1"/>
  <c r="C323"/>
  <c r="C287" s="1"/>
  <c r="C184"/>
  <c r="C183"/>
  <c r="C181" s="1"/>
  <c r="C180" s="1"/>
  <c r="C307"/>
  <c r="C303" s="1"/>
  <c r="C301" s="1"/>
  <c r="C295" s="1"/>
  <c r="C337"/>
  <c r="C335" s="1"/>
  <c r="C329" s="1"/>
  <c r="C43"/>
  <c r="C927"/>
  <c r="C925" s="1"/>
  <c r="C924" s="1"/>
  <c r="C761"/>
  <c r="C979"/>
  <c r="C978" s="1"/>
  <c r="C28"/>
  <c r="C27" s="1"/>
  <c r="C308"/>
  <c r="C705"/>
  <c r="C706"/>
  <c r="C310"/>
  <c r="C35"/>
  <c r="C383"/>
  <c r="C381" s="1"/>
  <c r="C379" s="1"/>
  <c r="C382"/>
  <c r="C380" s="1"/>
  <c r="C52"/>
  <c r="C755"/>
  <c r="C291" s="1"/>
  <c r="C754"/>
  <c r="C752" s="1"/>
  <c r="C750" s="1"/>
  <c r="C844"/>
  <c r="C842" s="1"/>
  <c r="C840" s="1"/>
  <c r="C843"/>
  <c r="C841" s="1"/>
  <c r="C839" s="1"/>
  <c r="C654"/>
  <c r="C653" s="1"/>
  <c r="C32"/>
  <c r="C31" s="1"/>
  <c r="C266"/>
  <c r="C260" s="1"/>
  <c r="C338"/>
  <c r="C306"/>
  <c r="C55"/>
  <c r="C56"/>
  <c r="C54" s="1"/>
  <c r="C918"/>
  <c r="C917"/>
  <c r="C626"/>
  <c r="C322"/>
  <c r="C288"/>
  <c r="C610"/>
  <c r="C321" l="1"/>
  <c r="C319" s="1"/>
  <c r="C317" s="1"/>
  <c r="C838"/>
  <c r="C285"/>
  <c r="C283" s="1"/>
  <c r="C753"/>
  <c r="C751" s="1"/>
  <c r="C749" s="1"/>
  <c r="C760"/>
  <c r="C759" s="1"/>
  <c r="C977"/>
  <c r="C976" s="1"/>
  <c r="C258"/>
  <c r="C182"/>
  <c r="C48"/>
  <c r="C47" s="1"/>
  <c r="C50"/>
  <c r="C49" s="1"/>
  <c r="C704"/>
  <c r="C703"/>
  <c r="C320"/>
  <c r="C915"/>
  <c r="C914" s="1"/>
  <c r="C916"/>
  <c r="C304"/>
  <c r="C46"/>
  <c r="C30"/>
  <c r="C29" s="1"/>
  <c r="C336"/>
  <c r="C330" s="1"/>
  <c r="C625"/>
  <c r="C624"/>
  <c r="C623" s="1"/>
  <c r="C608"/>
  <c r="C606" s="1"/>
  <c r="C607"/>
  <c r="C286"/>
  <c r="C26"/>
  <c r="C25" s="1"/>
  <c r="C177"/>
  <c r="C24"/>
  <c r="C758" l="1"/>
  <c r="C757" s="1"/>
  <c r="C747" s="1"/>
  <c r="C259"/>
  <c r="C42"/>
  <c r="C701"/>
  <c r="C700" s="1"/>
  <c r="C702"/>
  <c r="C175"/>
  <c r="C171" s="1"/>
  <c r="C318"/>
  <c r="C45"/>
  <c r="C302"/>
  <c r="C296" s="1"/>
  <c r="C22"/>
  <c r="C20" s="1"/>
  <c r="C16" s="1"/>
  <c r="C23"/>
  <c r="C21" s="1"/>
  <c r="C19" s="1"/>
  <c r="C284"/>
  <c r="C748" l="1"/>
  <c r="C282"/>
  <c r="C40"/>
  <c r="C34" s="1"/>
  <c r="C41"/>
  <c r="C15"/>
  <c r="C316"/>
  <c r="C314" s="1"/>
  <c r="C39" l="1"/>
  <c r="C33" s="1"/>
  <c r="C281"/>
  <c r="C280"/>
  <c r="C279" s="1"/>
  <c r="C170"/>
  <c r="C169"/>
  <c r="C168" s="1"/>
  <c r="C13" l="1"/>
  <c r="C14"/>
</calcChain>
</file>

<file path=xl/sharedStrings.xml><?xml version="1.0" encoding="utf-8"?>
<sst xmlns="http://schemas.openxmlformats.org/spreadsheetml/2006/main" count="1570" uniqueCount="319">
  <si>
    <t>I/II</t>
  </si>
  <si>
    <t>I</t>
  </si>
  <si>
    <t>II</t>
  </si>
  <si>
    <t xml:space="preserve">     I - Credite de angajament</t>
  </si>
  <si>
    <t xml:space="preserve">    II - Credite bugetare</t>
  </si>
  <si>
    <t>CAPITOL/</t>
  </si>
  <si>
    <t>GRUPA/</t>
  </si>
  <si>
    <t>SURSA</t>
  </si>
  <si>
    <t xml:space="preserve">C. Alte cheltuieli de investiţii </t>
  </si>
  <si>
    <t xml:space="preserve">     din care</t>
  </si>
  <si>
    <t>71 Active nefinanciare</t>
  </si>
  <si>
    <t>CONSILIUL JUDETEAN ARGES</t>
  </si>
  <si>
    <t>- mii lei -</t>
  </si>
  <si>
    <t xml:space="preserve"> Total surse de finanţare</t>
  </si>
  <si>
    <t>71.01.Active fixe</t>
  </si>
  <si>
    <t>TOTAL GENERAL</t>
  </si>
  <si>
    <t>din care</t>
  </si>
  <si>
    <t>71.01.02.Masini, echipamente si mijloace de transport</t>
  </si>
  <si>
    <t>10 Venituri proprii</t>
  </si>
  <si>
    <t>CAPITOLUL 51.02 AUTORITATI EXECUTIVE SI LEGISLATIVE</t>
  </si>
  <si>
    <t xml:space="preserve"> 02 Buget local</t>
  </si>
  <si>
    <t xml:space="preserve">     din care:</t>
  </si>
  <si>
    <t>02 Buget local</t>
  </si>
  <si>
    <t xml:space="preserve"> 1. Total surse de finanţare</t>
  </si>
  <si>
    <t>71.01 Active fixe</t>
  </si>
  <si>
    <t>71.01.30.Alte active fixe</t>
  </si>
  <si>
    <t>71,01,03.Mobilier, aparatura birotica si alte active corporale</t>
  </si>
  <si>
    <t>A. Obiective (proiecte) de investiţii în continuare</t>
  </si>
  <si>
    <t>71.01. Active fixe</t>
  </si>
  <si>
    <t>71.01.01.Constructii</t>
  </si>
  <si>
    <t xml:space="preserve">02 Buget local </t>
  </si>
  <si>
    <t>71.01.01. Constructii</t>
  </si>
  <si>
    <t>e. alte cheltuieli asimilate investitiilor</t>
  </si>
  <si>
    <t>71.03 Reparatii capitale aferente activelor fixe</t>
  </si>
  <si>
    <t xml:space="preserve"> INFLUENTE
la PROGRAMUL DE INVESTIŢII PUBLICE 
PE GRUPE DE INVESTITII SI SURSE DE FINANTARE
</t>
  </si>
  <si>
    <t>Total surse de finanţare</t>
  </si>
  <si>
    <t>CAPITOLUL 68 ASISTENTA SOCIALA</t>
  </si>
  <si>
    <t>b. dotari independente</t>
  </si>
  <si>
    <t>CAPITOLUL 61.02 ORDINE PUBLICA SI SIGURANTA NATIONALA</t>
  </si>
  <si>
    <t>Inspectoratul pentru Situatii de Urgenta</t>
  </si>
  <si>
    <t>CAPITOLUL 67.10 CULTURA,RECREERE SI RELIGIE</t>
  </si>
  <si>
    <t>56 Proiecte cu finantare din fonduri externe nerambursabile postaderare</t>
  </si>
  <si>
    <t>Dezumidificator</t>
  </si>
  <si>
    <t xml:space="preserve">CAPITOLUL68 ASISTENTA SOCIALA </t>
  </si>
  <si>
    <t>71.01.03 Mobilier,aparatura birotica si alte active corporale</t>
  </si>
  <si>
    <t>Sistem de detectare si alarmare la incendiu</t>
  </si>
  <si>
    <t>1.Unitatea de Asistenta Medico-Sociala Dedulesti</t>
  </si>
  <si>
    <t xml:space="preserve">  02 Buget local</t>
  </si>
  <si>
    <t xml:space="preserve">  din care</t>
  </si>
  <si>
    <t>c. cheltuieli aferente studiilor de fezabilitate si alte studii</t>
  </si>
  <si>
    <t>CAPITOLUL 66.10 SANATATE</t>
  </si>
  <si>
    <t xml:space="preserve"> 10 Venituri proprii</t>
  </si>
  <si>
    <t xml:space="preserve">CAPITOLUL 68 ASISTENTA SOCIALA </t>
  </si>
  <si>
    <t xml:space="preserve"> din care</t>
  </si>
  <si>
    <t>58 Proiecte cu finantare din fonduri externe nerambursabile postaderare</t>
  </si>
  <si>
    <t xml:space="preserve">B. Obiective (proiecte) de investiţii noi </t>
  </si>
  <si>
    <t xml:space="preserve">10 Venituri proprii </t>
  </si>
  <si>
    <t>CAPITOLUL 84 .02 TRANSPORTURI</t>
  </si>
  <si>
    <t>Servicii expertiza si DALI+PT+CS+DE+Asistenta tehnica Modernizare DJ 703 B Padureti (DJ 679) - Costesti (DN 65 A), km 48+975 - 59+287, L = 10,312 km, la Lunca Corbului si Costesti</t>
  </si>
  <si>
    <t>CAPITOLUL 67.10 CULTURA, RECREERE SI RELIGIE</t>
  </si>
  <si>
    <t>71.01.30 Alte active fixe</t>
  </si>
  <si>
    <t>CAPITOLUL 84.02 TRANSPORTURI</t>
  </si>
  <si>
    <t>Modernizare DJ 702 A Ciupa - Ratesti, km 33+030 - 35+696, la Ratesti</t>
  </si>
  <si>
    <t>Pod pe DJ 703 H Curtea de Arges (DN 7 C) - Valea Danului - Cepari, km 0+597, L = 152 m, in comuna Valea Danului</t>
  </si>
  <si>
    <t>1.Spitalul Judetean de Urgenta Pitesti</t>
  </si>
  <si>
    <t>Microscop binocular</t>
  </si>
  <si>
    <t>Monitor functii vitale</t>
  </si>
  <si>
    <t>2.Spitalul de Pediatrie Pitesti</t>
  </si>
  <si>
    <t>Criotom</t>
  </si>
  <si>
    <t>3. Spitalul Orasenesc Costesti</t>
  </si>
  <si>
    <t>4. Spitalul de Pneumoftiziologie "Sf. Andrei" Valea Iasului</t>
  </si>
  <si>
    <t>Aparat de electroterapie cu 2 canale</t>
  </si>
  <si>
    <t>71.01.03.Mobilier,aparatura birotica si alte active corporale</t>
  </si>
  <si>
    <t>1. Spitalul Judetean de Urgenta Pitesti</t>
  </si>
  <si>
    <t>2. Spitalul de Pediatrie Pitesti</t>
  </si>
  <si>
    <t>Avize autorizatii si asistenta tehnica amenajare parc agrement</t>
  </si>
  <si>
    <t>Avize autorizatii si asistenta tehnica constructie sala vestiare personal si circuit separare transport lenjerie</t>
  </si>
  <si>
    <t>Documentatii in vederea obtinerii autorizatiei de securitate la incendiu</t>
  </si>
  <si>
    <t>Constructie sala de vestiare si circuit separare transport lenjerie</t>
  </si>
  <si>
    <t>Amenajare parc agrement</t>
  </si>
  <si>
    <t>Amenajare canalizare pentru drum acces</t>
  </si>
  <si>
    <t>1.Directia Generala de Asistenta Sociala si Protectia Copilului Arges</t>
  </si>
  <si>
    <t>Consolidare si reabilitare Spital Judetean de Urgenta Pitesti</t>
  </si>
  <si>
    <t>Sistem informatic programare proceduri LRMFB (hard si soft)</t>
  </si>
  <si>
    <t>Centrul Cultural Judetean Arges</t>
  </si>
  <si>
    <t>2. Centrul de Integrare prin Terapie Ocupationala Tigveni</t>
  </si>
  <si>
    <t>CAPITOLUL 70. LOCUINTE, SEVICII SI DEZV PUBLICA</t>
  </si>
  <si>
    <t>Restaurarea Muzeului Judetean Arges-Consolidarea, protejarea si valorificarea patrimoniului cultural</t>
  </si>
  <si>
    <t>1.Serviciul Public Judetean  Salvamont Arges</t>
  </si>
  <si>
    <t>2. Centrul de Ingrijire si Asistenta Bascovele</t>
  </si>
  <si>
    <t xml:space="preserve">      din care</t>
  </si>
  <si>
    <t xml:space="preserve">    din care:</t>
  </si>
  <si>
    <t xml:space="preserve">58.  Proiecte cu finantare din fonduri externe nerambursabile postaderare </t>
  </si>
  <si>
    <t>Restaurarea Galeriei de Arta Rudolf Schweitzer-Cumpana--Consolidarea, protejarea si valorificarea patrimoniului cultural</t>
  </si>
  <si>
    <t>Conservarea si consolidarea Cetatii Poienari Arges</t>
  </si>
  <si>
    <t>Cresterea eficientei energetice a Spitalului de Recuperare Bradet</t>
  </si>
  <si>
    <t>Cresterea eficientei energetice a Palatului Administrativ situat in Pitesti-Piata Vasile Milea nr.1, judetul Arges</t>
  </si>
  <si>
    <t>Reabilitare si modernizare cladire Centrul Cultural Judetean Arges in Municipiul Pitesti,B-dul Nicolae Balcescu,nr.141,judetul Arges</t>
  </si>
  <si>
    <t xml:space="preserve">58 Proiecte cu finantare din fonduri externe nerambursabile postaderare </t>
  </si>
  <si>
    <t>Modernizarea drumului judetean DJ 504 Lim.Jud.Teleorman-Popesti-Izvoru-Recea-Cornatel-Vulpesti (DN 65 A), km 110+700-136+695. L=25,995 km, pe raza com. Popesti, Izvoru, Recea, Buzoesti, jud.Arges</t>
  </si>
  <si>
    <t>Modernizare pe DJ 725 Stoenesti-Dragoslavele, km 3+313-6+626, L=3,313 km, in comunele Stoenesti si Dragoslavele</t>
  </si>
  <si>
    <t xml:space="preserve"> Pod pe DJ 731 B Samara - Babana - Cocu, km 3+964 peste paraul Vartej, L = 24 m, in comuna Babana</t>
  </si>
  <si>
    <t xml:space="preserve"> Pod pe DJ 741 Pitesti - Valea Mare - Fagetu - Mioveni, km 2+060, peste paraul Valea Mare (Ploscaru), la Stefanesti</t>
  </si>
  <si>
    <t xml:space="preserve"> Pod pe DJ 738 Jugur - Draghici - Mihaesti peste riul Tirgului, km 21+900, in com. Mihaesti</t>
  </si>
  <si>
    <t xml:space="preserve"> Modernizare DJ 703 B Serbanesti (DJ 659) - Silistea, km 70+410 - 77+826, L = 7,416 km, in comunele Rociu si Cateasca</t>
  </si>
  <si>
    <t xml:space="preserve"> Modernizare DJ 703 B Moraresti - Uda, km 17+753 - 20+253, L = 2,5 km, la Uda</t>
  </si>
  <si>
    <t xml:space="preserve"> Modernizare DJ 703 B Costesti (DN 65 A) - Serbanesti (DJ 659), km 60+325 - 68+783, L = 8,458 km, la Costesti si Rociu</t>
  </si>
  <si>
    <t xml:space="preserve"> Modernizare DJ 703 B Padureti (DJ 679) - Costesti (DN 65 A), km 48+975 - 59+287, L = 10,312 km, la Lunca Corbului si Costesti</t>
  </si>
  <si>
    <t>Pod peste raul Neajlov, in satul Silistea, comuna Cateasca, judetul Arges</t>
  </si>
  <si>
    <t>Studii, Expertiza tehnica, Documentatii avize, D.A.L.I., PT, Verificare tehnica, Asistenta tehnica pentru obiectivul “Modernizare DJ731D, km 7+450-19+674, L=12,224 km, judetul Arges”.</t>
  </si>
  <si>
    <t xml:space="preserve">71.03.Reparatii capitale aferente activelor fixe </t>
  </si>
  <si>
    <t>d. cheltuieli privind consolidarile</t>
  </si>
  <si>
    <t xml:space="preserve">Sistem de computer tomografie cu 64 slice-uri </t>
  </si>
  <si>
    <t>Sistem de rotablatie</t>
  </si>
  <si>
    <t>Autoutilitara tip DOKER</t>
  </si>
  <si>
    <t>Analizor de gaze sanguine</t>
  </si>
  <si>
    <t>Analizor automat de biochimie</t>
  </si>
  <si>
    <t>Analizor automat CRP</t>
  </si>
  <si>
    <t>Linie pentru micrometoda</t>
  </si>
  <si>
    <t>Ecograf multidisciplinar</t>
  </si>
  <si>
    <t>Linie rapida de incalzire transfuzie/perfuzie</t>
  </si>
  <si>
    <t>Masa operatie radiotransparenta pentru ortopedie cu extensie adulti si copii</t>
  </si>
  <si>
    <t>Statie centrala monitorizare</t>
  </si>
  <si>
    <t>Aparat de anestezie complet echipat pentru copii si adulti</t>
  </si>
  <si>
    <t>Masa chinetoterapie electrica 2 sectiuni</t>
  </si>
  <si>
    <t>Aparat pentru vizualizarea venelor</t>
  </si>
  <si>
    <t>Sinoptofor</t>
  </si>
  <si>
    <t>Pachet TC 25 4.3' - dispozitiv PDA</t>
  </si>
  <si>
    <t>Trusa sterilizabila instrumentar</t>
  </si>
  <si>
    <t>Trusa sterilizabila pentru tije cu stativ pentru fiecare diametru</t>
  </si>
  <si>
    <t>Insertor canulat tije elastice TEN</t>
  </si>
  <si>
    <t>Tepusa dreapta</t>
  </si>
  <si>
    <t>Tepusa curba</t>
  </si>
  <si>
    <t>Impactor drept</t>
  </si>
  <si>
    <t>Impactor curb</t>
  </si>
  <si>
    <t>Insertor pentru end-cup</t>
  </si>
  <si>
    <t>Cleste pentru extractie</t>
  </si>
  <si>
    <t>Ciocan impactare/extractie</t>
  </si>
  <si>
    <t>1. Spitalul de Pediatrie Pitesti</t>
  </si>
  <si>
    <t>Masina profesionala de curatat cartofi (530*660*1200)</t>
  </si>
  <si>
    <t xml:space="preserve">Masa dulap cu inaltator la perete, compartiment inferior inchis cu usi culisante (1400*700*850) </t>
  </si>
  <si>
    <t>Spalator cu 2 cuve, inaltator la perete si polita inferioara (1400*700*850) dimensiuni cuve 400*400*250</t>
  </si>
  <si>
    <t xml:space="preserve">Masa dulap cu inaltator la perete, compartiment inferior inchis cu usi culisante </t>
  </si>
  <si>
    <t>Carucior cald, capacitate 15 cuve, structura inox</t>
  </si>
  <si>
    <t xml:space="preserve">Gratar fry-top, electric, suprafata dubla striata, baza </t>
  </si>
  <si>
    <t>Masina de gatit, electrica, 4 plite detasabile si cuptor electric static</t>
  </si>
  <si>
    <t>Cuptor pentru patiserie, electric, capacitate 10 tavi</t>
  </si>
  <si>
    <t>Marmita electrica, capacitate cuva 100L cu incalzire indirecta</t>
  </si>
  <si>
    <t>Rastel mobil pentru oale/cratite/ustensile, cu 4 polite tip grila cu margini pentru blocarea produsului</t>
  </si>
  <si>
    <t>Modul neutru cu sertar</t>
  </si>
  <si>
    <t>Trusa endoscopie digestiva High Definition</t>
  </si>
  <si>
    <t>Trusa de baza pentru endourologie joasa</t>
  </si>
  <si>
    <t>Instalatie de sterilizare 320 litri</t>
  </si>
  <si>
    <t>Sonda convexa C362</t>
  </si>
  <si>
    <t>Scaune recoltare sange</t>
  </si>
  <si>
    <t>Vitrina frigorifica</t>
  </si>
  <si>
    <t>Masa pentru magnetoterapie cu aplicator solenoid</t>
  </si>
  <si>
    <t>Baie galvanica 4 celulare</t>
  </si>
  <si>
    <t>1. Spitalul de Recuperare Bradet</t>
  </si>
  <si>
    <t>Defibrilator</t>
  </si>
  <si>
    <t>Geanta de urgente complet echipata</t>
  </si>
  <si>
    <t>Sistem de detectie si avertizare la incendiu</t>
  </si>
  <si>
    <t>Sistem antiefractie</t>
  </si>
  <si>
    <t>Sistem supraveghere video</t>
  </si>
  <si>
    <t>Sistem de avertizare/alarmare grupuri sanitare</t>
  </si>
  <si>
    <t>Sistem retea informatica cu implementare intranet</t>
  </si>
  <si>
    <t>Servicii de proiectare tehnica pentru construire Corp cladire nou la SJUP</t>
  </si>
  <si>
    <t>Proiectare reparatii capitale etaj 6 Sectia Pediatrie 2</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</si>
  <si>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</si>
  <si>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3.Spitalul de Recuperare Bradet</t>
  </si>
  <si>
    <t>4. Spitalul de Psihiatrie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</si>
  <si>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</si>
  <si>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Reparatie capitala si modernizare statie de epurare </t>
  </si>
  <si>
    <t>Proiect si executie reparatie capitala/modernizare canalizare de la spital pana la statia de epurare</t>
  </si>
  <si>
    <t>Proiect si executie rampa de acces persoane cu dizabilitati</t>
  </si>
  <si>
    <t>2.Spitalul de Pneumoftiziologie "Sf.Andrei" Valea Iasului</t>
  </si>
  <si>
    <t>Bazin rezerva apa, rezerva intangibila, camera pompe si statie de pompare</t>
  </si>
  <si>
    <t>Lucrari de construire in vederea conformarii imobilului la cerinta esentiala de calitate "Securitate la incendiu"</t>
  </si>
  <si>
    <t>Lucrari de reparatii capitale etaj 4</t>
  </si>
  <si>
    <t>Lucrari de reparatii capitale etaj 5</t>
  </si>
  <si>
    <t>Monitor functii vitale pacient</t>
  </si>
  <si>
    <t>3. Spitalul de Boli Cronice Calinesti</t>
  </si>
  <si>
    <t xml:space="preserve">2. Spitalul de Boli Cronice Calinesti </t>
  </si>
  <si>
    <t>Calculator PC (10 buc)</t>
  </si>
  <si>
    <t>Aparat foto DSRL+obiectiv</t>
  </si>
  <si>
    <t>Microbuz transport persoane capacitate min 18+1; max 22+1</t>
  </si>
  <si>
    <t>Autoutilitara cu cabina dubla - 7 locuri si bena basculabila</t>
  </si>
  <si>
    <t>71.01.03.Mobilier, aparatura birotica si alte active corporale</t>
  </si>
  <si>
    <t>Copiator</t>
  </si>
  <si>
    <t>Scaner (2 buc)</t>
  </si>
  <si>
    <t>Software specializat CAD</t>
  </si>
  <si>
    <t>Software specializat GIS</t>
  </si>
  <si>
    <t>Licente Antivirus bit Defender statie CAL</t>
  </si>
  <si>
    <t>Autospeciala misiuni pirotehnice</t>
  </si>
  <si>
    <t>Lucrari de proiectare si executie in vederea montarii unui rezervor stocare apa de 150 MC</t>
  </si>
  <si>
    <t>1. Muzeul Judetean Arges</t>
  </si>
  <si>
    <t>Remontare gospodarie pomi-viticola Palos-Brasov</t>
  </si>
  <si>
    <t>Remontare gospodarie pomi-viticola Palos-Brasov Casa Gh. Cernea</t>
  </si>
  <si>
    <t>1. Muzeul Viticulturii si Pomiculturii Golesti</t>
  </si>
  <si>
    <t>Proiectare si executie imprejmuire si porti acces la CIA Bascovele</t>
  </si>
  <si>
    <t>Racordare retea de canalizare</t>
  </si>
  <si>
    <t>1. Complexul de Locuinte Protejate Buzoesti</t>
  </si>
  <si>
    <t xml:space="preserve">Unitatea de Asistenta Medico Sociala Suici </t>
  </si>
  <si>
    <t>Reparatie capitala sarpanta Pavilion P+2</t>
  </si>
  <si>
    <t>Taxa ISC Arhiva</t>
  </si>
  <si>
    <t>Achizitie si montare pompa submersibila 5,5 kw</t>
  </si>
  <si>
    <t xml:space="preserve">Achizitionare si montare centrala termica pe combustibil solid </t>
  </si>
  <si>
    <t>Achizitionare si montare boiler termoelectric capacitate 500 l</t>
  </si>
  <si>
    <t>1. Centrul de Integrare prin Terapie Ocupationala Tigveni</t>
  </si>
  <si>
    <t>Achizitionare masina de spalat rufe capacitate 15 kg/ciclu spalare (3 buc)</t>
  </si>
  <si>
    <t>1. Complexul de Locuinte Protejate Tigveni</t>
  </si>
  <si>
    <t>2. Caminul de Persoane Varstnice Mozaceni</t>
  </si>
  <si>
    <t>Masina de spalat industriala</t>
  </si>
  <si>
    <t>Canapea consultatie hidraulica cu suport</t>
  </si>
  <si>
    <t>Carucior pentru instrumentar</t>
  </si>
  <si>
    <t>Generator 50 kva + automatizare</t>
  </si>
  <si>
    <t>Hota</t>
  </si>
  <si>
    <t>Pat spital cadru inox, actionat mecanic, laterale culisante</t>
  </si>
  <si>
    <t>Achizitie si montaj bazin GPL 3000 litri</t>
  </si>
  <si>
    <t>Cuptor electric</t>
  </si>
  <si>
    <t>Frigider dublu-dulap frigorific</t>
  </si>
  <si>
    <t>Masina de gatit pe gaz 6 focuri</t>
  </si>
  <si>
    <t>Masina de spalat vase</t>
  </si>
  <si>
    <t>Masina de gatit electrica 6 plite</t>
  </si>
  <si>
    <t>1. Unitatea de Asistenta Medico-Sociala Rucar</t>
  </si>
  <si>
    <t>2. Unitatea de Asistenta Medico-Sociala Dedulesti</t>
  </si>
  <si>
    <t>Achizitionare si montare grup de pompe automatizat cu turatie variabila complet automatizat in statia de repompare Trivale</t>
  </si>
  <si>
    <t>UTV - 2 buc</t>
  </si>
  <si>
    <t>Targa UT 2000 - 3 buc</t>
  </si>
  <si>
    <t>Defibrilator (4 buc)</t>
  </si>
  <si>
    <t>Baza modulara zona Voina</t>
  </si>
  <si>
    <t>Repartizor mixturi asfaltice</t>
  </si>
  <si>
    <t>Incarcator frontal (2,7-3,2 mc)</t>
  </si>
  <si>
    <t>Autogreder &gt; 18 t</t>
  </si>
  <si>
    <t>Lama zapada (2 buc)</t>
  </si>
  <si>
    <t>Masina de taiat asfalt (2 buc)</t>
  </si>
  <si>
    <t>3. Unitatea de Asistenta Medico Sociala Calinesti</t>
  </si>
  <si>
    <t>Masina de spalat profesionala</t>
  </si>
  <si>
    <t>Reabilitare, refunctionalizare si modernizare (extindere) a UAMS Dedulesti (constructie corp B Spital)</t>
  </si>
  <si>
    <t>Modernizare DJ 659 A Bradu-Costesti, km 5+060-9+744, L=4,684 km, la Costesti</t>
  </si>
  <si>
    <t>Modernizare pe DJ 679 D Negrasi (DJ 659) - Mozacu, km 34+500 - 39+500, L = 5,0 km, comuna Negrasi</t>
  </si>
  <si>
    <t>Modernizare DJ 704 H Merisani-Baiculesti-Curtea de Arges, km 13+035-17+600, L=4,565 km</t>
  </si>
  <si>
    <t>I.B.U. DJ 742 Leordeni (DJ 703 B)-Glimbocata (DN 7), km 0+000-11+050, in com.Leordeni</t>
  </si>
  <si>
    <t>IBU pe DJ 679 C Caldararu (DN 65A)-Izvoru-Mozaceni (DJ 659), km 22+215-23+515, L=1 km, la Mozaceni</t>
  </si>
  <si>
    <t>Pod pe DC 64 Rincaciov-Priboieni, km 1+400, peste Valea Glodu, com. Calinesti</t>
  </si>
  <si>
    <t>Documentatie de avizare a lucrarilor de interventie pentru obiectivul "Modernizare pe DJ 703 B lim.jud. Olt - Marghia - Padureti, km 41+275-41+775, L=0,500 km, com. Lunca Corbului, jud.Arges"</t>
  </si>
  <si>
    <t>Documentatie de avizare a lucrarilor de interventie pentru obiectivul "Modernizare pe DJ 742 Leordeni-Baloteasca-Cotu Malului-Glambocata, km 5+100-6+100, L=1,000 km, com. Leordeni, jud.Arges"</t>
  </si>
  <si>
    <t>Documentatie de avizare a lucrarilor de interventie pentru obiectivul "Modernizare pe DJ 508 Teiu-Buta, km 12+400-17+217, L= 4,817 km, comunele Teiu si Negrasi, jud. Arges"</t>
  </si>
  <si>
    <t>Documentatie de avizare a lucrarilor de interventie pentru obiectivul "Modernizare pe DJ 703 Moraresti-Cuca-Ciomagesti-lim.jud.Olt, km 13+400-16+600, L=3,200 km, comuna Cuca, jud.Arges"</t>
  </si>
  <si>
    <t>Proiectare si executie corp de legatura intre corpul A si corpul B</t>
  </si>
  <si>
    <t>CAPITOLUL 65.02 INVATAMANT</t>
  </si>
  <si>
    <t>Centrul Scolar de Educatie Incluziva "Sfanta Filofteia" Stefanesti</t>
  </si>
  <si>
    <t>71.01.01 Constructii</t>
  </si>
  <si>
    <t>ANUL 2019</t>
  </si>
  <si>
    <t>2. Unitatea de Asistenta Medico-Sociala Suici</t>
  </si>
  <si>
    <t xml:space="preserve">Achizitie si montare boilere de apa </t>
  </si>
  <si>
    <t xml:space="preserve"> Unitatea de Asistenta Medico-Sociala Suici</t>
  </si>
  <si>
    <t>Extindere, modernizare si dotare spatii urgenta Spitalul de Pediatrie Pitesti</t>
  </si>
  <si>
    <t>Servicii elaborare Plan de Amenajare a Teritoriului Judetean Arges</t>
  </si>
  <si>
    <t>Echipament radiologie (GRAFIE/SCOPIE)</t>
  </si>
  <si>
    <t>Taietor tije elastice TEN cu 2 brate (cu taiere pentru fiecare diametru de tije)</t>
  </si>
  <si>
    <t>Statie apa deionizata cu printer si buletin de verificare a apei</t>
  </si>
  <si>
    <t>Sistem de alarma (Nurse Call) cu butoane de alarma</t>
  </si>
  <si>
    <t>Achizitionarea si montarea a 2 centrale termice 25 kw pe combustibil solid</t>
  </si>
  <si>
    <t>71.01.30. Alte active fixe</t>
  </si>
  <si>
    <t>Servicii de expertiza tehnica structurala,studii de teren SF,documentatii avize solicitate prin Certificat de Urbanism pentru obiectivul de investitii Cale de acces mecanizata Cetatea Poienari</t>
  </si>
  <si>
    <t>Amenajare cale de acces mecanizata Cetatea Poienari - Plan Urbanistic Zonal</t>
  </si>
  <si>
    <t>5. Spitalul de Recuperare Bradet</t>
  </si>
  <si>
    <t>6. Spitalul de Boli Cronice Calinesti</t>
  </si>
  <si>
    <t>3. Spitalul de Boli Cronice si Geriatrie Stefanesti</t>
  </si>
  <si>
    <t>Subzidire cladire Laborator-Farmacie</t>
  </si>
  <si>
    <t>2. Spitalul Judetean de Urgenta Pitesti</t>
  </si>
  <si>
    <t>4. Spitalul Judetean de Urgenta Pitesti</t>
  </si>
  <si>
    <t>Autoclav</t>
  </si>
  <si>
    <t>Expertiza tehnica a constructiei aferente sediului Serviciului Judetean de Medicina Legala Arges</t>
  </si>
  <si>
    <t>Documentatie tehnico-economica (DALI, PAC, PT, DDE, CS) privind reabilitarea constructiei aferenta sediului Serviciului Judetean de Medicina Legala Arges</t>
  </si>
  <si>
    <t>Proiect Tehnic RK instalatii apa calda si caldura Sectia Oncologie</t>
  </si>
  <si>
    <t>Extindere si dotare spatii Urgenta si amenajari incinta Spitalul Judetean de Urgenta Pitesti</t>
  </si>
  <si>
    <t>Analizor automat de hematologie</t>
  </si>
  <si>
    <t>Distilator 4l/h</t>
  </si>
  <si>
    <t>Centrifuga de masa cu 12 locuri cu rotor unghiular</t>
  </si>
  <si>
    <t>Perdea de aer cu rezistenta electrica</t>
  </si>
  <si>
    <t>Aparat electroterapie</t>
  </si>
  <si>
    <t>Microbuz de persoane 22+1+1 locuri</t>
  </si>
  <si>
    <t>Spitalul Judetean de Urgenta Pitesti</t>
  </si>
  <si>
    <t>Instalatie de sterilizare cu plasma 64 l</t>
  </si>
  <si>
    <t xml:space="preserve">Ecograf 4D endocrinologie </t>
  </si>
  <si>
    <t>Ecograf 4D Medicina interna - modul cardio</t>
  </si>
  <si>
    <t>Analizor automat biochimie</t>
  </si>
  <si>
    <t>7. Spitalul PNF Leordeni</t>
  </si>
  <si>
    <t>8. Spitalul de Boli Cronice si Geriatrie Stefanesti</t>
  </si>
  <si>
    <t>Aparat RONTGEN digital cu developeza uscata</t>
  </si>
  <si>
    <t>Amenajare statii decantare la Pavilionul I si Pavilionul II</t>
  </si>
  <si>
    <t>Plan de interventie in caz de incendiu</t>
  </si>
  <si>
    <t xml:space="preserve">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</si>
  <si>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</si>
  <si>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</si>
  <si>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Directia Generala de Asistenta Sociala si Protectia Copilului Arges</t>
  </si>
  <si>
    <t xml:space="preserve">Complex de 3 Locuinte protejate si Centru de zi, comuna Babana, sat Lupuieni </t>
  </si>
  <si>
    <t>Complex de 4 Locuinte protejate si Centru de zi, comuna Tigveni, sat Barsestii de Jos</t>
  </si>
  <si>
    <t>Complex de 4 Locuinte protejate si Centru de zi, comuna Tigveni, sat Balilesti</t>
  </si>
  <si>
    <t>Modernizarea DJ 503 lim jud. Dambovita-Slobozia-Rociu-Oarja-Catanele (DJ 702G-km 3+824), km 98+000-140+034 (42,034 km), jud. Arges</t>
  </si>
  <si>
    <t>Complex de 4 Locuinte proteate si Centru de zi, comuna Ciofrangeni, sat Ciofrangeni</t>
  </si>
  <si>
    <t>Ecocardiograf cu sonda transtoracica si abdominala</t>
  </si>
  <si>
    <t>2. Spitalul de Psihiatrie Sfanta Maria Vedea</t>
  </si>
  <si>
    <t>Imbunatatirea accesului populatiei din judetele Arges, Teleorman si Calarasi la servicii medicale de urgenta</t>
  </si>
  <si>
    <t>Expertiza tehnica structura cladire sectiile Oncologie</t>
  </si>
  <si>
    <t>Expertiza tehnica structura cladire sectiile Infectioase</t>
  </si>
  <si>
    <t>Studiu de fezabilitate Laborator de Radioterapie</t>
  </si>
  <si>
    <t>Lucrari de proiectare a sistemelor si instalatiilor de semnalizare, alarmare si alertare in caz de incendiu</t>
  </si>
  <si>
    <t>Documentatie de securitate la incendiu</t>
  </si>
  <si>
    <t>Proiect, avize si autorizatii amenajare canalizare pentru drum acces</t>
  </si>
  <si>
    <t>Proiectare lucrare "Amenajare parc si alei UAMS Suici"</t>
  </si>
  <si>
    <t xml:space="preserve">Construire si dotare corp nou de cladire la Spitalul Judetean de Urgenta Pitesti </t>
  </si>
  <si>
    <t>Constructie Laborator de Radioterapie la Spitalul Judetean de Urgenta Pitesti</t>
  </si>
  <si>
    <t>Reparatii capitale instalatii de apa calda si caldura la sectiile Boli infectioase copii si adulti</t>
  </si>
  <si>
    <t>Proiect tehnic si detalii de executie Laborator de Radioterapie la Spitalul Judetean de Urgenta Pitesti</t>
  </si>
  <si>
    <t>Elaborare Documentatie tehnico-economica (SF, PAC, PT) aferente instalatiei de rezerva de apa la sectiile exterioare Spital Judetean nr.2, Oncologie si Infectioase</t>
  </si>
  <si>
    <t>ANEXA NR. 3</t>
  </si>
</sst>
</file>

<file path=xl/styles.xml><?xml version="1.0" encoding="utf-8"?>
<styleSheet xmlns="http://schemas.openxmlformats.org/spreadsheetml/2006/main">
  <fonts count="18">
    <font>
      <sz val="10"/>
      <name val="Arial"/>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sz val="10"/>
      <color rgb="FFFF0000"/>
      <name val="Arial"/>
      <family val="2"/>
    </font>
    <font>
      <sz val="11"/>
      <name val="Times New Roman"/>
      <family val="1"/>
    </font>
    <font>
      <i/>
      <sz val="10"/>
      <name val="Arial"/>
      <family val="2"/>
    </font>
    <font>
      <b/>
      <sz val="10"/>
      <color rgb="FFFF0000"/>
      <name val="Arial"/>
      <family val="2"/>
      <charset val="238"/>
    </font>
    <font>
      <sz val="10"/>
      <color rgb="FFFF0000"/>
      <name val="Arial"/>
      <family val="2"/>
      <charset val="238"/>
    </font>
    <font>
      <sz val="10"/>
      <color theme="1"/>
      <name val="Arial"/>
      <family val="2"/>
    </font>
    <font>
      <sz val="11"/>
      <color rgb="FFFF0000"/>
      <name val="Times New Roman"/>
      <family val="1"/>
    </font>
    <font>
      <b/>
      <sz val="11"/>
      <name val="Times New Roman"/>
      <family val="1"/>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
      <patternFill patternType="solid">
        <fgColor theme="4" tint="0.79998168889431442"/>
        <bgColor indexed="64"/>
      </patternFill>
    </fill>
    <fill>
      <patternFill patternType="solid">
        <fgColor indexed="51"/>
        <bgColor indexed="64"/>
      </patternFill>
    </fill>
    <fill>
      <patternFill patternType="solid">
        <fgColor indexed="9"/>
        <bgColor indexed="64"/>
      </patternFill>
    </fill>
  </fills>
  <borders count="18">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s>
  <cellStyleXfs count="1">
    <xf numFmtId="0" fontId="0" fillId="0" borderId="0"/>
  </cellStyleXfs>
  <cellXfs count="377">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2" xfId="0" applyFill="1" applyBorder="1" applyAlignment="1">
      <alignment horizontal="center"/>
    </xf>
    <xf numFmtId="0" fontId="0" fillId="0" borderId="3" xfId="0" applyFill="1" applyBorder="1"/>
    <xf numFmtId="0" fontId="0" fillId="0" borderId="3" xfId="0" applyFill="1" applyBorder="1" applyAlignment="1">
      <alignment horizontal="center"/>
    </xf>
    <xf numFmtId="0" fontId="0" fillId="0" borderId="5" xfId="0" applyFill="1" applyBorder="1" applyAlignment="1">
      <alignment horizontal="center"/>
    </xf>
    <xf numFmtId="0" fontId="0" fillId="0" borderId="0" xfId="0" applyBorder="1"/>
    <xf numFmtId="0" fontId="2" fillId="0" borderId="3" xfId="0" applyFont="1" applyFill="1" applyBorder="1" applyAlignment="1"/>
    <xf numFmtId="0" fontId="3" fillId="0" borderId="3" xfId="0" applyFont="1" applyFill="1" applyBorder="1"/>
    <xf numFmtId="0" fontId="3" fillId="0" borderId="5" xfId="0" applyFont="1" applyFill="1" applyBorder="1"/>
    <xf numFmtId="0" fontId="4" fillId="0" borderId="5" xfId="0" applyFont="1" applyFill="1" applyBorder="1" applyAlignment="1">
      <alignment horizontal="center"/>
    </xf>
    <xf numFmtId="0" fontId="4" fillId="0" borderId="3" xfId="0" applyFont="1" applyFill="1" applyBorder="1" applyAlignment="1">
      <alignment horizontal="center"/>
    </xf>
    <xf numFmtId="0" fontId="4" fillId="0" borderId="0" xfId="0" applyFont="1"/>
    <xf numFmtId="0" fontId="1" fillId="3" borderId="3" xfId="0" applyFont="1" applyFill="1" applyBorder="1"/>
    <xf numFmtId="0" fontId="1" fillId="3" borderId="5" xfId="0" applyFont="1" applyFill="1" applyBorder="1" applyAlignment="1">
      <alignment horizontal="center"/>
    </xf>
    <xf numFmtId="0" fontId="1" fillId="3" borderId="3" xfId="0" applyFont="1" applyFill="1" applyBorder="1" applyAlignment="1">
      <alignment horizontal="center"/>
    </xf>
    <xf numFmtId="4" fontId="0" fillId="0" borderId="4" xfId="0" applyNumberFormat="1" applyFill="1" applyBorder="1" applyAlignment="1">
      <alignment horizontal="right"/>
    </xf>
    <xf numFmtId="0" fontId="4" fillId="0" borderId="2" xfId="0" applyFont="1" applyFill="1" applyBorder="1"/>
    <xf numFmtId="0" fontId="4" fillId="0" borderId="5" xfId="0" applyFont="1" applyFill="1" applyBorder="1"/>
    <xf numFmtId="0" fontId="4" fillId="0" borderId="3" xfId="0" applyFont="1" applyFill="1" applyBorder="1"/>
    <xf numFmtId="0" fontId="2" fillId="0" borderId="2" xfId="0" applyFont="1" applyFill="1" applyBorder="1" applyAlignment="1"/>
    <xf numFmtId="0" fontId="4" fillId="0" borderId="2" xfId="0" applyFont="1" applyFill="1" applyBorder="1" applyAlignment="1">
      <alignment horizontal="center"/>
    </xf>
    <xf numFmtId="0" fontId="4" fillId="0" borderId="5" xfId="0" applyFont="1" applyFill="1" applyBorder="1" applyAlignment="1">
      <alignment wrapText="1"/>
    </xf>
    <xf numFmtId="0" fontId="7" fillId="0" borderId="2" xfId="0" applyFont="1" applyFill="1" applyBorder="1" applyAlignment="1"/>
    <xf numFmtId="0" fontId="4" fillId="0" borderId="2" xfId="0" applyFont="1" applyFill="1" applyBorder="1" applyAlignment="1">
      <alignment wrapText="1"/>
    </xf>
    <xf numFmtId="4" fontId="8" fillId="0" borderId="4" xfId="0" applyNumberFormat="1" applyFont="1" applyFill="1" applyBorder="1" applyAlignment="1">
      <alignment horizontal="right"/>
    </xf>
    <xf numFmtId="0" fontId="2" fillId="0" borderId="11" xfId="0" applyFont="1" applyFill="1" applyBorder="1" applyAlignment="1"/>
    <xf numFmtId="0" fontId="8" fillId="4" borderId="5" xfId="0" applyFont="1" applyFill="1" applyBorder="1" applyAlignment="1">
      <alignment horizontal="center"/>
    </xf>
    <xf numFmtId="4" fontId="8" fillId="4" borderId="4" xfId="0" applyNumberFormat="1" applyFont="1" applyFill="1" applyBorder="1" applyAlignment="1">
      <alignment horizontal="right"/>
    </xf>
    <xf numFmtId="0" fontId="8" fillId="4" borderId="3" xfId="0" applyFont="1" applyFill="1" applyBorder="1" applyAlignment="1">
      <alignment horizontal="center"/>
    </xf>
    <xf numFmtId="0" fontId="7" fillId="0" borderId="2" xfId="0" applyFont="1" applyFill="1" applyBorder="1"/>
    <xf numFmtId="0" fontId="4" fillId="0" borderId="8" xfId="0" applyFont="1" applyFill="1" applyBorder="1" applyAlignment="1">
      <alignment horizontal="center"/>
    </xf>
    <xf numFmtId="0" fontId="4" fillId="0" borderId="11" xfId="0" applyFont="1" applyFill="1" applyBorder="1" applyAlignment="1">
      <alignment horizontal="center"/>
    </xf>
    <xf numFmtId="0" fontId="3" fillId="0" borderId="12" xfId="0" applyFont="1" applyFill="1" applyBorder="1" applyAlignment="1">
      <alignment horizontal="left"/>
    </xf>
    <xf numFmtId="0" fontId="2" fillId="0" borderId="12" xfId="0" applyFont="1" applyFill="1" applyBorder="1" applyAlignment="1"/>
    <xf numFmtId="0" fontId="2" fillId="0" borderId="5" xfId="0" applyFont="1" applyFill="1" applyBorder="1" applyAlignment="1"/>
    <xf numFmtId="0" fontId="8" fillId="4" borderId="3" xfId="0" applyFont="1" applyFill="1" applyBorder="1"/>
    <xf numFmtId="0" fontId="2" fillId="0" borderId="8" xfId="0" applyFont="1" applyFill="1" applyBorder="1" applyAlignment="1"/>
    <xf numFmtId="4" fontId="0" fillId="0" borderId="10" xfId="0" applyNumberFormat="1" applyFill="1" applyBorder="1" applyAlignment="1">
      <alignment horizontal="right"/>
    </xf>
    <xf numFmtId="0" fontId="8" fillId="0" borderId="8" xfId="0" applyFont="1" applyFill="1" applyBorder="1" applyAlignment="1"/>
    <xf numFmtId="0" fontId="7" fillId="0" borderId="5" xfId="0" applyFont="1" applyFill="1" applyBorder="1" applyAlignment="1"/>
    <xf numFmtId="0" fontId="5" fillId="3" borderId="5" xfId="0" applyFont="1" applyFill="1" applyBorder="1" applyAlignment="1"/>
    <xf numFmtId="0" fontId="3" fillId="0" borderId="5" xfId="0" applyFont="1" applyFill="1" applyBorder="1" applyAlignment="1">
      <alignment horizontal="left"/>
    </xf>
    <xf numFmtId="0" fontId="9" fillId="0" borderId="2" xfId="0" applyFont="1" applyFill="1" applyBorder="1" applyAlignment="1">
      <alignment horizontal="left"/>
    </xf>
    <xf numFmtId="4" fontId="4" fillId="0" borderId="3" xfId="0" applyNumberFormat="1" applyFont="1" applyFill="1" applyBorder="1" applyAlignment="1">
      <alignment horizontal="right"/>
    </xf>
    <xf numFmtId="0" fontId="4" fillId="0" borderId="3" xfId="0" applyFont="1" applyFill="1" applyBorder="1" applyAlignment="1">
      <alignment wrapText="1"/>
    </xf>
    <xf numFmtId="0" fontId="1" fillId="0" borderId="5" xfId="0" applyFont="1" applyFill="1" applyBorder="1" applyAlignment="1">
      <alignment wrapText="1"/>
    </xf>
    <xf numFmtId="0" fontId="0" fillId="0" borderId="0" xfId="0" quotePrefix="1" applyBorder="1" applyAlignment="1">
      <alignment horizontal="right"/>
    </xf>
    <xf numFmtId="0" fontId="2" fillId="0" borderId="3" xfId="0" applyFont="1" applyFill="1" applyBorder="1" applyAlignment="1">
      <alignment horizontal="left"/>
    </xf>
    <xf numFmtId="0" fontId="7" fillId="0" borderId="2" xfId="0" applyFont="1" applyFill="1" applyBorder="1" applyAlignment="1">
      <alignment horizontal="left"/>
    </xf>
    <xf numFmtId="0" fontId="0" fillId="0" borderId="0" xfId="0" applyFill="1"/>
    <xf numFmtId="0" fontId="1" fillId="0" borderId="3" xfId="0" applyFont="1" applyFill="1" applyBorder="1"/>
    <xf numFmtId="0" fontId="2" fillId="0" borderId="3" xfId="0" applyFont="1" applyFill="1" applyBorder="1" applyAlignment="1">
      <alignment horizontal="center"/>
    </xf>
    <xf numFmtId="4" fontId="0" fillId="0" borderId="9" xfId="0" applyNumberFormat="1" applyFill="1" applyBorder="1" applyAlignment="1">
      <alignment horizontal="right"/>
    </xf>
    <xf numFmtId="4" fontId="4" fillId="0" borderId="4" xfId="0" applyNumberFormat="1" applyFont="1" applyFill="1" applyBorder="1" applyAlignment="1">
      <alignment horizontal="right"/>
    </xf>
    <xf numFmtId="4" fontId="4" fillId="0" borderId="0" xfId="0" applyNumberFormat="1" applyFont="1" applyFill="1" applyBorder="1" applyAlignment="1">
      <alignment horizontal="right"/>
    </xf>
    <xf numFmtId="4" fontId="2" fillId="0" borderId="0" xfId="0" applyNumberFormat="1" applyFont="1" applyFill="1" applyBorder="1" applyAlignment="1">
      <alignment horizontal="right"/>
    </xf>
    <xf numFmtId="0" fontId="0" fillId="0" borderId="0" xfId="0" applyFill="1" applyBorder="1"/>
    <xf numFmtId="0" fontId="2" fillId="0" borderId="0" xfId="0" applyFont="1"/>
    <xf numFmtId="0" fontId="8" fillId="0" borderId="0" xfId="0" applyFont="1" applyFill="1" applyBorder="1" applyAlignment="1"/>
    <xf numFmtId="4" fontId="2" fillId="0" borderId="4" xfId="0" applyNumberFormat="1" applyFont="1" applyFill="1" applyBorder="1" applyAlignment="1">
      <alignment horizontal="right"/>
    </xf>
    <xf numFmtId="0" fontId="2" fillId="0" borderId="12" xfId="0" applyFont="1" applyFill="1" applyBorder="1" applyAlignment="1">
      <alignment horizontal="center"/>
    </xf>
    <xf numFmtId="0" fontId="2" fillId="0" borderId="12" xfId="0" applyFont="1" applyBorder="1" applyAlignment="1">
      <alignment horizontal="center"/>
    </xf>
    <xf numFmtId="0" fontId="2" fillId="0" borderId="3" xfId="0" applyFont="1" applyFill="1" applyBorder="1"/>
    <xf numFmtId="0" fontId="2" fillId="0" borderId="11" xfId="0" applyFont="1" applyBorder="1" applyAlignment="1">
      <alignment horizontal="center"/>
    </xf>
    <xf numFmtId="0" fontId="2" fillId="0" borderId="8" xfId="0" applyFont="1" applyFill="1" applyBorder="1" applyAlignment="1">
      <alignment horizontal="center"/>
    </xf>
    <xf numFmtId="0" fontId="2" fillId="0" borderId="11" xfId="0" applyFont="1" applyFill="1" applyBorder="1" applyAlignment="1">
      <alignment horizontal="center"/>
    </xf>
    <xf numFmtId="0" fontId="3" fillId="0" borderId="5" xfId="0" applyFont="1" applyFill="1" applyBorder="1" applyAlignment="1"/>
    <xf numFmtId="4" fontId="2" fillId="0" borderId="0" xfId="0" applyNumberFormat="1" applyFont="1" applyBorder="1" applyAlignment="1">
      <alignment horizontal="right"/>
    </xf>
    <xf numFmtId="0" fontId="8" fillId="2" borderId="6" xfId="0" applyFont="1" applyFill="1" applyBorder="1" applyAlignment="1"/>
    <xf numFmtId="0" fontId="8" fillId="2" borderId="9" xfId="0" applyFont="1" applyFill="1" applyBorder="1" applyAlignment="1"/>
    <xf numFmtId="0" fontId="8" fillId="2" borderId="4" xfId="0" applyFont="1" applyFill="1" applyBorder="1" applyAlignment="1"/>
    <xf numFmtId="0" fontId="8" fillId="0" borderId="14" xfId="0" applyFont="1" applyFill="1" applyBorder="1" applyAlignment="1"/>
    <xf numFmtId="0" fontId="2" fillId="0" borderId="12" xfId="0" applyFont="1" applyFill="1" applyBorder="1"/>
    <xf numFmtId="0" fontId="2" fillId="0" borderId="13" xfId="0" applyFont="1" applyFill="1" applyBorder="1"/>
    <xf numFmtId="0" fontId="4" fillId="0" borderId="5" xfId="0" applyFont="1" applyFill="1" applyBorder="1" applyAlignment="1"/>
    <xf numFmtId="0" fontId="0" fillId="5" borderId="0" xfId="0" applyFill="1"/>
    <xf numFmtId="0" fontId="1" fillId="3" borderId="6" xfId="0" applyFont="1" applyFill="1" applyBorder="1" applyAlignment="1"/>
    <xf numFmtId="0" fontId="1" fillId="3" borderId="7" xfId="0" applyFont="1" applyFill="1" applyBorder="1" applyAlignment="1"/>
    <xf numFmtId="0" fontId="1" fillId="3" borderId="4" xfId="0" applyFont="1" applyFill="1" applyBorder="1" applyAlignment="1"/>
    <xf numFmtId="0" fontId="6" fillId="0" borderId="5" xfId="0" applyFont="1" applyFill="1" applyBorder="1" applyAlignment="1"/>
    <xf numFmtId="0" fontId="10" fillId="0" borderId="0" xfId="0" applyFont="1" applyFill="1"/>
    <xf numFmtId="0" fontId="6" fillId="4" borderId="5" xfId="0" applyFont="1" applyFill="1" applyBorder="1" applyAlignment="1">
      <alignment horizontal="left"/>
    </xf>
    <xf numFmtId="0" fontId="2" fillId="0" borderId="0" xfId="0" applyFont="1" applyFill="1"/>
    <xf numFmtId="4" fontId="8" fillId="3" borderId="4" xfId="0" applyNumberFormat="1" applyFont="1" applyFill="1" applyBorder="1" applyAlignment="1">
      <alignment horizontal="right"/>
    </xf>
    <xf numFmtId="0" fontId="0" fillId="0" borderId="10" xfId="0" applyFill="1" applyBorder="1" applyAlignment="1">
      <alignment horizontal="center"/>
    </xf>
    <xf numFmtId="0" fontId="0" fillId="0" borderId="14" xfId="0" applyFill="1" applyBorder="1" applyAlignment="1">
      <alignment horizontal="center"/>
    </xf>
    <xf numFmtId="0" fontId="4" fillId="0" borderId="3" xfId="0" applyFont="1" applyFill="1" applyBorder="1" applyAlignment="1"/>
    <xf numFmtId="0" fontId="2" fillId="0" borderId="10" xfId="0" applyFont="1" applyFill="1" applyBorder="1" applyAlignment="1">
      <alignment horizontal="center"/>
    </xf>
    <xf numFmtId="4" fontId="0" fillId="0" borderId="5" xfId="0" applyNumberFormat="1" applyFill="1" applyBorder="1" applyAlignment="1">
      <alignment horizontal="right"/>
    </xf>
    <xf numFmtId="4" fontId="0" fillId="0" borderId="3" xfId="0" applyNumberFormat="1" applyFill="1" applyBorder="1" applyAlignment="1">
      <alignment horizontal="right"/>
    </xf>
    <xf numFmtId="0" fontId="2" fillId="0" borderId="5" xfId="0" applyFont="1" applyFill="1" applyBorder="1" applyAlignment="1">
      <alignment horizontal="center"/>
    </xf>
    <xf numFmtId="0" fontId="2" fillId="0" borderId="2" xfId="0" applyFont="1" applyFill="1" applyBorder="1" applyAlignment="1">
      <alignment horizontal="center"/>
    </xf>
    <xf numFmtId="0" fontId="1" fillId="0" borderId="2" xfId="0" applyFont="1" applyFill="1" applyBorder="1" applyAlignment="1">
      <alignment wrapText="1"/>
    </xf>
    <xf numFmtId="0" fontId="0" fillId="0" borderId="2" xfId="0" applyFill="1" applyBorder="1"/>
    <xf numFmtId="0" fontId="8" fillId="0" borderId="2" xfId="0" applyFont="1" applyFill="1" applyBorder="1" applyAlignment="1">
      <alignment wrapText="1"/>
    </xf>
    <xf numFmtId="0" fontId="0" fillId="0" borderId="15" xfId="0" applyFill="1" applyBorder="1" applyAlignment="1">
      <alignment horizontal="center"/>
    </xf>
    <xf numFmtId="0" fontId="11" fillId="0" borderId="5" xfId="0" applyFont="1" applyFill="1" applyBorder="1"/>
    <xf numFmtId="0" fontId="12" fillId="0" borderId="2" xfId="0" applyFont="1" applyFill="1" applyBorder="1" applyAlignment="1"/>
    <xf numFmtId="0" fontId="11" fillId="0" borderId="2" xfId="0" applyFont="1" applyFill="1" applyBorder="1"/>
    <xf numFmtId="0" fontId="11" fillId="0" borderId="5" xfId="0" applyFont="1" applyFill="1" applyBorder="1" applyAlignment="1">
      <alignment wrapText="1"/>
    </xf>
    <xf numFmtId="0" fontId="11" fillId="0" borderId="3" xfId="0" applyFont="1" applyFill="1" applyBorder="1" applyAlignment="1">
      <alignment wrapText="1"/>
    </xf>
    <xf numFmtId="0" fontId="4" fillId="0" borderId="15" xfId="0" applyFont="1" applyFill="1" applyBorder="1" applyAlignment="1">
      <alignment horizontal="center"/>
    </xf>
    <xf numFmtId="0" fontId="8" fillId="0" borderId="2" xfId="0" applyFont="1" applyFill="1" applyBorder="1" applyAlignment="1"/>
    <xf numFmtId="0" fontId="8" fillId="0" borderId="2" xfId="0" applyFont="1" applyFill="1" applyBorder="1"/>
    <xf numFmtId="0" fontId="8" fillId="4" borderId="5" xfId="0" applyFont="1" applyFill="1" applyBorder="1" applyAlignment="1"/>
    <xf numFmtId="0" fontId="8" fillId="4" borderId="0" xfId="0" applyFont="1" applyFill="1"/>
    <xf numFmtId="0" fontId="8" fillId="4" borderId="2" xfId="0" applyFont="1" applyFill="1" applyBorder="1"/>
    <xf numFmtId="0" fontId="4" fillId="4" borderId="2" xfId="0" applyFont="1" applyFill="1" applyBorder="1"/>
    <xf numFmtId="0" fontId="4" fillId="4" borderId="5" xfId="0" applyFont="1" applyFill="1" applyBorder="1" applyAlignment="1">
      <alignment horizontal="center"/>
    </xf>
    <xf numFmtId="4" fontId="0" fillId="4" borderId="4" xfId="0" applyNumberFormat="1" applyFill="1" applyBorder="1" applyAlignment="1">
      <alignment horizontal="right"/>
    </xf>
    <xf numFmtId="0" fontId="0" fillId="4" borderId="0" xfId="0" applyFill="1"/>
    <xf numFmtId="0" fontId="0" fillId="4" borderId="3" xfId="0" applyFill="1" applyBorder="1"/>
    <xf numFmtId="0" fontId="4" fillId="4" borderId="3" xfId="0" applyFont="1" applyFill="1" applyBorder="1" applyAlignment="1">
      <alignment horizontal="center"/>
    </xf>
    <xf numFmtId="0" fontId="1" fillId="6" borderId="6" xfId="0" applyFont="1" applyFill="1" applyBorder="1" applyAlignment="1"/>
    <xf numFmtId="0" fontId="1" fillId="6" borderId="7" xfId="0" applyFont="1" applyFill="1" applyBorder="1" applyAlignment="1"/>
    <xf numFmtId="4" fontId="0" fillId="0" borderId="0" xfId="0" applyNumberFormat="1" applyFill="1" applyBorder="1" applyAlignment="1">
      <alignment horizontal="right"/>
    </xf>
    <xf numFmtId="4" fontId="8" fillId="4" borderId="0" xfId="0" applyNumberFormat="1" applyFont="1" applyFill="1" applyBorder="1" applyAlignment="1">
      <alignment horizontal="right"/>
    </xf>
    <xf numFmtId="0" fontId="8" fillId="4" borderId="0" xfId="0" applyFont="1" applyFill="1" applyBorder="1"/>
    <xf numFmtId="0" fontId="1" fillId="0" borderId="0" xfId="0" applyFont="1" applyFill="1" applyBorder="1" applyAlignment="1"/>
    <xf numFmtId="0" fontId="0" fillId="0" borderId="16" xfId="0" applyFill="1" applyBorder="1"/>
    <xf numFmtId="0" fontId="0" fillId="0" borderId="16" xfId="0" applyFill="1" applyBorder="1" applyAlignment="1">
      <alignment horizontal="center"/>
    </xf>
    <xf numFmtId="0" fontId="3" fillId="0" borderId="2" xfId="0" applyFont="1" applyFill="1" applyBorder="1" applyAlignment="1">
      <alignment horizontal="left"/>
    </xf>
    <xf numFmtId="0" fontId="9" fillId="0" borderId="12" xfId="0" applyFont="1" applyFill="1" applyBorder="1" applyAlignment="1"/>
    <xf numFmtId="0" fontId="8" fillId="0" borderId="5" xfId="0" applyFont="1" applyFill="1" applyBorder="1" applyAlignment="1">
      <alignment horizontal="center"/>
    </xf>
    <xf numFmtId="0" fontId="8" fillId="0" borderId="0" xfId="0" applyFont="1"/>
    <xf numFmtId="0" fontId="8" fillId="4" borderId="3" xfId="0" applyFont="1" applyFill="1" applyBorder="1" applyAlignment="1"/>
    <xf numFmtId="0" fontId="8" fillId="0" borderId="5" xfId="0" applyFont="1" applyFill="1" applyBorder="1"/>
    <xf numFmtId="0" fontId="2" fillId="4" borderId="5" xfId="0" applyFont="1" applyFill="1" applyBorder="1" applyAlignment="1">
      <alignment wrapText="1"/>
    </xf>
    <xf numFmtId="0" fontId="2" fillId="4" borderId="3" xfId="0" applyFont="1" applyFill="1" applyBorder="1" applyAlignment="1"/>
    <xf numFmtId="0" fontId="8" fillId="0" borderId="2" xfId="0" applyFont="1" applyFill="1" applyBorder="1" applyAlignment="1">
      <alignment horizontal="left"/>
    </xf>
    <xf numFmtId="0" fontId="8" fillId="0" borderId="3" xfId="0" applyFont="1" applyFill="1" applyBorder="1"/>
    <xf numFmtId="0" fontId="8" fillId="0" borderId="3" xfId="0" applyFont="1" applyFill="1" applyBorder="1" applyAlignment="1">
      <alignment horizontal="center"/>
    </xf>
    <xf numFmtId="0" fontId="8" fillId="0" borderId="5" xfId="0" applyFont="1" applyFill="1" applyBorder="1" applyAlignment="1"/>
    <xf numFmtId="0" fontId="8" fillId="4" borderId="10" xfId="0" applyFont="1" applyFill="1" applyBorder="1" applyAlignment="1">
      <alignment horizontal="center"/>
    </xf>
    <xf numFmtId="0" fontId="13" fillId="4" borderId="0" xfId="0" applyFont="1" applyFill="1"/>
    <xf numFmtId="0" fontId="8" fillId="4" borderId="15" xfId="0" applyFont="1"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2" fillId="4" borderId="4" xfId="0" applyFont="1" applyFill="1" applyBorder="1" applyAlignment="1">
      <alignment horizontal="center"/>
    </xf>
    <xf numFmtId="0" fontId="4" fillId="4" borderId="3" xfId="0" applyFont="1" applyFill="1" applyBorder="1"/>
    <xf numFmtId="0" fontId="7" fillId="4" borderId="2" xfId="0" applyFont="1" applyFill="1" applyBorder="1"/>
    <xf numFmtId="0" fontId="0" fillId="4" borderId="2" xfId="0" applyFill="1" applyBorder="1" applyAlignment="1">
      <alignment horizontal="center"/>
    </xf>
    <xf numFmtId="0" fontId="3" fillId="4" borderId="5" xfId="0" applyFont="1" applyFill="1" applyBorder="1"/>
    <xf numFmtId="0" fontId="3" fillId="4" borderId="3" xfId="0" applyFont="1" applyFill="1" applyBorder="1"/>
    <xf numFmtId="0" fontId="3" fillId="4" borderId="2" xfId="0" applyFont="1" applyFill="1" applyBorder="1" applyAlignment="1">
      <alignment horizontal="left"/>
    </xf>
    <xf numFmtId="0" fontId="8" fillId="4" borderId="2" xfId="0" applyFont="1" applyFill="1" applyBorder="1" applyAlignment="1"/>
    <xf numFmtId="0" fontId="8" fillId="4" borderId="2" xfId="0" applyFont="1" applyFill="1" applyBorder="1" applyAlignment="1">
      <alignment horizontal="center"/>
    </xf>
    <xf numFmtId="0" fontId="0" fillId="4" borderId="2" xfId="0" applyFill="1" applyBorder="1"/>
    <xf numFmtId="4" fontId="4" fillId="4" borderId="0" xfId="0" applyNumberFormat="1" applyFont="1" applyFill="1" applyBorder="1" applyAlignment="1">
      <alignment horizontal="right"/>
    </xf>
    <xf numFmtId="0" fontId="2" fillId="4" borderId="3" xfId="0" applyFont="1" applyFill="1" applyBorder="1" applyAlignment="1">
      <alignment horizontal="center"/>
    </xf>
    <xf numFmtId="0" fontId="0" fillId="4" borderId="0" xfId="0" applyFill="1" applyBorder="1"/>
    <xf numFmtId="0" fontId="8" fillId="0" borderId="2" xfId="0" applyFont="1" applyFill="1" applyBorder="1" applyAlignment="1">
      <alignment horizontal="center"/>
    </xf>
    <xf numFmtId="0" fontId="4" fillId="4" borderId="5" xfId="0" applyFont="1" applyFill="1" applyBorder="1"/>
    <xf numFmtId="4" fontId="0" fillId="4" borderId="0" xfId="0" applyNumberFormat="1" applyFill="1" applyBorder="1" applyAlignment="1">
      <alignment horizontal="right"/>
    </xf>
    <xf numFmtId="0" fontId="4" fillId="4" borderId="10" xfId="0" applyFont="1" applyFill="1" applyBorder="1" applyAlignment="1">
      <alignment horizontal="center"/>
    </xf>
    <xf numFmtId="0" fontId="4" fillId="4" borderId="15" xfId="0" applyFont="1" applyFill="1" applyBorder="1" applyAlignment="1">
      <alignment horizontal="center"/>
    </xf>
    <xf numFmtId="0" fontId="2" fillId="0" borderId="15" xfId="0" applyFont="1" applyFill="1" applyBorder="1" applyAlignment="1">
      <alignment horizontal="center"/>
    </xf>
    <xf numFmtId="0" fontId="7" fillId="0" borderId="5" xfId="0" applyFont="1" applyFill="1" applyBorder="1"/>
    <xf numFmtId="0" fontId="4" fillId="4" borderId="5" xfId="0" applyFont="1" applyFill="1" applyBorder="1" applyAlignment="1">
      <alignment wrapText="1"/>
    </xf>
    <xf numFmtId="0" fontId="4" fillId="0" borderId="10" xfId="0" applyFont="1" applyFill="1" applyBorder="1" applyAlignment="1">
      <alignment horizontal="center"/>
    </xf>
    <xf numFmtId="0" fontId="1" fillId="6" borderId="11" xfId="0" applyFont="1" applyFill="1" applyBorder="1" applyAlignment="1"/>
    <xf numFmtId="0" fontId="2" fillId="0" borderId="2" xfId="0" applyFont="1" applyFill="1" applyBorder="1"/>
    <xf numFmtId="0" fontId="7" fillId="4" borderId="5" xfId="0" applyFont="1" applyFill="1" applyBorder="1" applyAlignment="1"/>
    <xf numFmtId="0" fontId="8" fillId="4" borderId="8" xfId="0" applyFont="1" applyFill="1" applyBorder="1" applyAlignment="1">
      <alignment horizontal="center"/>
    </xf>
    <xf numFmtId="0" fontId="8" fillId="4" borderId="11" xfId="0" applyFont="1" applyFill="1" applyBorder="1" applyAlignment="1">
      <alignment horizontal="center"/>
    </xf>
    <xf numFmtId="0" fontId="8" fillId="4" borderId="5" xfId="0" applyFont="1" applyFill="1" applyBorder="1"/>
    <xf numFmtId="0" fontId="8" fillId="4" borderId="3" xfId="0" applyFont="1" applyFill="1" applyBorder="1" applyAlignment="1">
      <alignment wrapText="1"/>
    </xf>
    <xf numFmtId="0" fontId="2" fillId="4" borderId="5" xfId="0" applyFont="1" applyFill="1" applyBorder="1"/>
    <xf numFmtId="0" fontId="2" fillId="4" borderId="8" xfId="0" applyFont="1" applyFill="1" applyBorder="1" applyAlignment="1">
      <alignment horizontal="center"/>
    </xf>
    <xf numFmtId="4" fontId="2" fillId="4" borderId="4" xfId="0" applyNumberFormat="1" applyFont="1" applyFill="1" applyBorder="1" applyAlignment="1">
      <alignment horizontal="right"/>
    </xf>
    <xf numFmtId="0" fontId="2" fillId="4" borderId="3" xfId="0" applyFont="1" applyFill="1" applyBorder="1" applyAlignment="1">
      <alignment wrapText="1"/>
    </xf>
    <xf numFmtId="0" fontId="2" fillId="4" borderId="11" xfId="0" applyFont="1" applyFill="1" applyBorder="1" applyAlignment="1">
      <alignment horizontal="center"/>
    </xf>
    <xf numFmtId="0" fontId="8" fillId="6" borderId="7" xfId="0" applyFont="1" applyFill="1" applyBorder="1" applyAlignment="1"/>
    <xf numFmtId="4" fontId="2" fillId="4" borderId="0" xfId="0" applyNumberFormat="1" applyFont="1" applyFill="1" applyBorder="1" applyAlignment="1">
      <alignment horizontal="right"/>
    </xf>
    <xf numFmtId="0" fontId="0" fillId="0" borderId="12" xfId="0" applyFill="1" applyBorder="1" applyAlignment="1">
      <alignment horizontal="center"/>
    </xf>
    <xf numFmtId="0" fontId="0" fillId="0" borderId="11" xfId="0" applyFill="1" applyBorder="1" applyAlignment="1">
      <alignment horizontal="center"/>
    </xf>
    <xf numFmtId="0" fontId="8" fillId="6" borderId="4" xfId="0" applyFont="1" applyFill="1" applyBorder="1" applyAlignment="1"/>
    <xf numFmtId="0" fontId="2" fillId="4" borderId="17" xfId="0" applyFont="1" applyFill="1" applyBorder="1" applyAlignment="1">
      <alignment horizontal="center"/>
    </xf>
    <xf numFmtId="0" fontId="2" fillId="4" borderId="1" xfId="0" applyFont="1" applyFill="1" applyBorder="1" applyAlignment="1">
      <alignment horizontal="center"/>
    </xf>
    <xf numFmtId="0" fontId="8" fillId="4" borderId="2" xfId="0" applyFont="1" applyFill="1" applyBorder="1" applyAlignment="1">
      <alignment wrapText="1"/>
    </xf>
    <xf numFmtId="0" fontId="14" fillId="4" borderId="0" xfId="0" applyFont="1" applyFill="1"/>
    <xf numFmtId="0" fontId="2" fillId="4" borderId="3" xfId="0" applyFont="1" applyFill="1" applyBorder="1"/>
    <xf numFmtId="0" fontId="14" fillId="4" borderId="0" xfId="0" applyFont="1" applyFill="1" applyBorder="1" applyAlignment="1"/>
    <xf numFmtId="0" fontId="14" fillId="0" borderId="0" xfId="0" applyFont="1" applyFill="1"/>
    <xf numFmtId="0" fontId="14" fillId="7" borderId="0" xfId="0" applyFont="1" applyFill="1"/>
    <xf numFmtId="0" fontId="14" fillId="0" borderId="0" xfId="0" applyFont="1" applyFill="1" applyBorder="1"/>
    <xf numFmtId="0" fontId="0" fillId="4" borderId="12" xfId="0" applyFill="1" applyBorder="1" applyAlignment="1">
      <alignment horizontal="center"/>
    </xf>
    <xf numFmtId="0" fontId="0" fillId="4" borderId="11" xfId="0" applyFill="1" applyBorder="1" applyAlignment="1">
      <alignment horizontal="center"/>
    </xf>
    <xf numFmtId="0" fontId="2" fillId="0" borderId="17" xfId="0" applyFont="1" applyFill="1" applyBorder="1" applyAlignment="1">
      <alignment horizontal="center"/>
    </xf>
    <xf numFmtId="0" fontId="2" fillId="0" borderId="1" xfId="0" applyFont="1" applyFill="1" applyBorder="1" applyAlignment="1">
      <alignment horizontal="center"/>
    </xf>
    <xf numFmtId="0" fontId="0" fillId="4" borderId="8" xfId="0" applyFill="1" applyBorder="1" applyAlignment="1">
      <alignment horizontal="center"/>
    </xf>
    <xf numFmtId="0" fontId="1" fillId="6" borderId="4" xfId="0" applyFont="1" applyFill="1" applyBorder="1" applyAlignment="1"/>
    <xf numFmtId="0" fontId="15" fillId="4" borderId="5" xfId="0" applyFont="1" applyFill="1" applyBorder="1" applyAlignment="1">
      <alignment horizontal="center"/>
    </xf>
    <xf numFmtId="0" fontId="15" fillId="4" borderId="3" xfId="0" applyFont="1" applyFill="1" applyBorder="1" applyAlignment="1">
      <alignment horizontal="center"/>
    </xf>
    <xf numFmtId="4" fontId="15" fillId="4" borderId="0" xfId="0" applyNumberFormat="1" applyFont="1" applyFill="1" applyBorder="1" applyAlignment="1">
      <alignment horizontal="right"/>
    </xf>
    <xf numFmtId="0" fontId="4" fillId="4" borderId="3" xfId="0" applyFont="1" applyFill="1" applyBorder="1" applyAlignment="1">
      <alignment wrapText="1"/>
    </xf>
    <xf numFmtId="4" fontId="4" fillId="4" borderId="4" xfId="0" applyNumberFormat="1" applyFont="1" applyFill="1" applyBorder="1" applyAlignment="1">
      <alignment horizontal="right"/>
    </xf>
    <xf numFmtId="0" fontId="8" fillId="2" borderId="12" xfId="0" applyFont="1" applyFill="1" applyBorder="1" applyAlignment="1"/>
    <xf numFmtId="0" fontId="8" fillId="0" borderId="5" xfId="0" applyFont="1" applyFill="1" applyBorder="1" applyAlignment="1">
      <alignment wrapText="1"/>
    </xf>
    <xf numFmtId="0" fontId="4" fillId="4" borderId="0" xfId="0" applyFont="1" applyFill="1"/>
    <xf numFmtId="0" fontId="4" fillId="4" borderId="2" xfId="0" applyFont="1" applyFill="1" applyBorder="1" applyAlignment="1">
      <alignment horizontal="center"/>
    </xf>
    <xf numFmtId="0" fontId="2" fillId="4" borderId="5" xfId="0" applyFont="1" applyFill="1" applyBorder="1" applyAlignment="1"/>
    <xf numFmtId="0" fontId="7" fillId="0" borderId="3" xfId="0" applyFont="1" applyFill="1" applyBorder="1"/>
    <xf numFmtId="4" fontId="15" fillId="4" borderId="4" xfId="0" applyNumberFormat="1" applyFont="1" applyFill="1" applyBorder="1" applyAlignment="1">
      <alignment horizontal="right"/>
    </xf>
    <xf numFmtId="2" fontId="0" fillId="0" borderId="0" xfId="0" applyNumberFormat="1" applyBorder="1"/>
    <xf numFmtId="0" fontId="2" fillId="4" borderId="0" xfId="0" applyFont="1" applyFill="1"/>
    <xf numFmtId="0" fontId="2" fillId="4" borderId="2" xfId="0" applyFont="1" applyFill="1" applyBorder="1" applyAlignment="1">
      <alignment horizontal="center"/>
    </xf>
    <xf numFmtId="0" fontId="0" fillId="0" borderId="8" xfId="0" applyFill="1" applyBorder="1" applyAlignment="1">
      <alignment horizontal="center"/>
    </xf>
    <xf numFmtId="4" fontId="0" fillId="0" borderId="8" xfId="0" applyNumberFormat="1" applyFill="1" applyBorder="1" applyAlignment="1">
      <alignment horizontal="center"/>
    </xf>
    <xf numFmtId="4" fontId="4" fillId="0" borderId="11" xfId="0" applyNumberFormat="1" applyFont="1" applyFill="1" applyBorder="1" applyAlignment="1">
      <alignment horizontal="center"/>
    </xf>
    <xf numFmtId="0" fontId="3" fillId="4" borderId="2" xfId="0" applyFont="1" applyFill="1" applyBorder="1"/>
    <xf numFmtId="0" fontId="0" fillId="0" borderId="0" xfId="0" applyAlignment="1">
      <alignment horizontal="center" vertical="center"/>
    </xf>
    <xf numFmtId="4" fontId="10" fillId="0" borderId="4" xfId="0" applyNumberFormat="1" applyFont="1" applyFill="1" applyBorder="1" applyAlignment="1">
      <alignment horizontal="right"/>
    </xf>
    <xf numFmtId="0" fontId="1" fillId="4" borderId="6" xfId="0" applyFont="1" applyFill="1" applyBorder="1" applyAlignment="1">
      <alignment horizontal="left"/>
    </xf>
    <xf numFmtId="0" fontId="1" fillId="4" borderId="7" xfId="0" applyFont="1" applyFill="1" applyBorder="1" applyAlignment="1">
      <alignment horizontal="left"/>
    </xf>
    <xf numFmtId="0" fontId="1" fillId="4" borderId="0" xfId="0" applyFont="1" applyFill="1" applyBorder="1" applyAlignment="1">
      <alignment horizontal="left"/>
    </xf>
    <xf numFmtId="0" fontId="1" fillId="4" borderId="14" xfId="0" applyFont="1" applyFill="1" applyBorder="1" applyAlignment="1">
      <alignment horizontal="left"/>
    </xf>
    <xf numFmtId="0" fontId="2" fillId="4" borderId="2" xfId="0" applyFont="1" applyFill="1" applyBorder="1" applyAlignment="1">
      <alignment wrapText="1"/>
    </xf>
    <xf numFmtId="0" fontId="2" fillId="4" borderId="5" xfId="0" applyFont="1" applyFill="1" applyBorder="1" applyAlignment="1">
      <alignment horizontal="center"/>
    </xf>
    <xf numFmtId="0" fontId="1" fillId="0" borderId="5" xfId="0" applyFont="1" applyFill="1" applyBorder="1" applyAlignment="1">
      <alignment horizontal="center"/>
    </xf>
    <xf numFmtId="4" fontId="1" fillId="0" borderId="4" xfId="0" applyNumberFormat="1" applyFont="1" applyFill="1" applyBorder="1" applyAlignment="1">
      <alignment horizontal="right"/>
    </xf>
    <xf numFmtId="0" fontId="1" fillId="0" borderId="0" xfId="0" applyFont="1" applyFill="1"/>
    <xf numFmtId="0" fontId="1" fillId="0" borderId="0" xfId="0" applyFont="1"/>
    <xf numFmtId="0" fontId="1" fillId="0" borderId="3" xfId="0" applyFont="1" applyFill="1" applyBorder="1" applyAlignment="1">
      <alignment horizontal="center"/>
    </xf>
    <xf numFmtId="0" fontId="9" fillId="0" borderId="5" xfId="0" applyFont="1" applyFill="1" applyBorder="1"/>
    <xf numFmtId="0" fontId="1" fillId="0" borderId="2" xfId="0" applyFont="1" applyFill="1" applyBorder="1" applyAlignment="1">
      <alignment horizontal="center"/>
    </xf>
    <xf numFmtId="0" fontId="9" fillId="0" borderId="3" xfId="0" applyFont="1" applyFill="1" applyBorder="1"/>
    <xf numFmtId="0" fontId="1" fillId="0" borderId="2" xfId="0" applyFont="1" applyFill="1" applyBorder="1" applyAlignment="1"/>
    <xf numFmtId="0" fontId="1" fillId="0" borderId="10" xfId="0" applyFont="1" applyFill="1" applyBorder="1" applyAlignment="1">
      <alignment horizontal="center"/>
    </xf>
    <xf numFmtId="0" fontId="1" fillId="0" borderId="15" xfId="0" applyFont="1" applyFill="1" applyBorder="1" applyAlignment="1">
      <alignment horizontal="center"/>
    </xf>
    <xf numFmtId="0" fontId="1" fillId="0" borderId="2" xfId="0" applyFont="1" applyFill="1" applyBorder="1"/>
    <xf numFmtId="0" fontId="10" fillId="0" borderId="0" xfId="0" applyFont="1"/>
    <xf numFmtId="0" fontId="10" fillId="0" borderId="3" xfId="0" applyFont="1" applyFill="1" applyBorder="1"/>
    <xf numFmtId="0" fontId="16" fillId="0" borderId="5" xfId="0" applyFont="1" applyFill="1" applyBorder="1" applyAlignment="1">
      <alignment wrapText="1"/>
    </xf>
    <xf numFmtId="0" fontId="10" fillId="0" borderId="14" xfId="0" applyFont="1" applyFill="1" applyBorder="1" applyAlignment="1">
      <alignment horizontal="center"/>
    </xf>
    <xf numFmtId="0" fontId="10" fillId="0" borderId="15" xfId="0" applyFont="1" applyFill="1" applyBorder="1" applyAlignment="1">
      <alignment horizontal="center"/>
    </xf>
    <xf numFmtId="0" fontId="4" fillId="0" borderId="12" xfId="0" applyFont="1" applyFill="1" applyBorder="1" applyAlignment="1">
      <alignment horizontal="center"/>
    </xf>
    <xf numFmtId="0" fontId="1" fillId="0" borderId="3" xfId="0" applyFont="1" applyFill="1" applyBorder="1" applyAlignment="1">
      <alignment wrapText="1"/>
    </xf>
    <xf numFmtId="0" fontId="17" fillId="0" borderId="5" xfId="0" applyFont="1" applyFill="1" applyBorder="1"/>
    <xf numFmtId="0" fontId="17" fillId="0" borderId="2" xfId="0" applyFont="1" applyFill="1" applyBorder="1" applyAlignment="1">
      <alignment wrapText="1"/>
    </xf>
    <xf numFmtId="0" fontId="4" fillId="0" borderId="0" xfId="0" applyFont="1" applyFill="1"/>
    <xf numFmtId="0" fontId="4" fillId="0" borderId="0" xfId="0" applyFont="1" applyFill="1" applyBorder="1"/>
    <xf numFmtId="0" fontId="8" fillId="0" borderId="3" xfId="0" applyFont="1" applyFill="1" applyBorder="1" applyAlignment="1">
      <alignment wrapText="1"/>
    </xf>
    <xf numFmtId="0" fontId="8" fillId="0" borderId="10" xfId="0" applyFont="1" applyFill="1" applyBorder="1" applyAlignment="1">
      <alignment horizontal="center"/>
    </xf>
    <xf numFmtId="0" fontId="8" fillId="0" borderId="15" xfId="0" applyFont="1" applyFill="1" applyBorder="1" applyAlignment="1">
      <alignment horizontal="center"/>
    </xf>
    <xf numFmtId="0" fontId="1" fillId="4" borderId="9" xfId="0" applyFont="1" applyFill="1" applyBorder="1" applyAlignment="1">
      <alignment horizontal="left"/>
    </xf>
    <xf numFmtId="0" fontId="0" fillId="0" borderId="0" xfId="0" applyAlignment="1">
      <alignment horizontal="left"/>
    </xf>
    <xf numFmtId="4" fontId="2" fillId="0" borderId="3" xfId="0" applyNumberFormat="1" applyFont="1" applyFill="1" applyBorder="1" applyAlignment="1">
      <alignment horizontal="right"/>
    </xf>
    <xf numFmtId="4" fontId="2" fillId="0" borderId="5" xfId="0" applyNumberFormat="1" applyFont="1" applyFill="1" applyBorder="1" applyAlignment="1">
      <alignment horizontal="right"/>
    </xf>
    <xf numFmtId="0" fontId="12" fillId="0" borderId="2" xfId="0" applyFont="1" applyFill="1" applyBorder="1"/>
    <xf numFmtId="0" fontId="12" fillId="0" borderId="3" xfId="0" applyFont="1" applyFill="1" applyBorder="1"/>
    <xf numFmtId="0" fontId="4" fillId="4" borderId="5" xfId="0" applyFont="1" applyFill="1" applyBorder="1" applyAlignment="1">
      <alignment horizontal="left" wrapText="1"/>
    </xf>
    <xf numFmtId="0" fontId="4" fillId="4" borderId="3" xfId="0" applyFont="1" applyFill="1" applyBorder="1" applyAlignment="1">
      <alignment horizontal="left"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xf>
    <xf numFmtId="0" fontId="1" fillId="8" borderId="3" xfId="0" applyFont="1" applyFill="1" applyBorder="1" applyAlignment="1">
      <alignment horizontal="left" wrapText="1"/>
    </xf>
    <xf numFmtId="0" fontId="1" fillId="8" borderId="4" xfId="0" applyFont="1" applyFill="1" applyBorder="1" applyAlignment="1">
      <alignment horizontal="left" wrapText="1"/>
    </xf>
    <xf numFmtId="0" fontId="1" fillId="8" borderId="0" xfId="0" applyFont="1" applyFill="1" applyBorder="1" applyAlignment="1">
      <alignment horizontal="left" wrapText="1"/>
    </xf>
    <xf numFmtId="0" fontId="1" fillId="4" borderId="0" xfId="0" applyFont="1" applyFill="1" applyBorder="1" applyAlignment="1">
      <alignment horizontal="left" wrapText="1"/>
    </xf>
    <xf numFmtId="0" fontId="1" fillId="0" borderId="0" xfId="0" applyFont="1" applyFill="1" applyBorder="1" applyAlignment="1">
      <alignment horizontal="left"/>
    </xf>
    <xf numFmtId="0" fontId="12" fillId="0" borderId="3" xfId="0" applyFont="1" applyFill="1" applyBorder="1" applyAlignment="1">
      <alignment wrapText="1"/>
    </xf>
    <xf numFmtId="0" fontId="4" fillId="9" borderId="5" xfId="0" applyFont="1" applyFill="1" applyBorder="1" applyAlignment="1">
      <alignment wrapText="1"/>
    </xf>
    <xf numFmtId="0" fontId="12" fillId="0" borderId="5" xfId="0" applyFont="1" applyFill="1" applyBorder="1" applyAlignment="1">
      <alignment wrapText="1"/>
    </xf>
    <xf numFmtId="0" fontId="1" fillId="8" borderId="6" xfId="0" applyFont="1" applyFill="1" applyBorder="1" applyAlignment="1">
      <alignment horizontal="left"/>
    </xf>
    <xf numFmtId="0" fontId="1" fillId="8" borderId="7" xfId="0" applyFont="1" applyFill="1" applyBorder="1" applyAlignment="1">
      <alignment horizontal="left"/>
    </xf>
    <xf numFmtId="0" fontId="1" fillId="8" borderId="9" xfId="0" applyFont="1" applyFill="1" applyBorder="1" applyAlignment="1">
      <alignment horizontal="left"/>
    </xf>
    <xf numFmtId="0" fontId="1" fillId="4" borderId="12" xfId="0" applyFont="1" applyFill="1" applyBorder="1" applyAlignment="1">
      <alignment horizontal="left"/>
    </xf>
    <xf numFmtId="0" fontId="1" fillId="0" borderId="5" xfId="0" applyFont="1" applyFill="1" applyBorder="1" applyAlignment="1">
      <alignment horizontal="left" wrapText="1"/>
    </xf>
    <xf numFmtId="0" fontId="3" fillId="9" borderId="5" xfId="0" applyFont="1" applyFill="1" applyBorder="1" applyAlignment="1">
      <alignment wrapText="1"/>
    </xf>
    <xf numFmtId="0" fontId="14" fillId="0" borderId="3" xfId="0" applyFont="1" applyBorder="1" applyAlignment="1">
      <alignment wrapText="1"/>
    </xf>
    <xf numFmtId="0" fontId="4" fillId="9" borderId="3" xfId="0" applyFont="1" applyFill="1" applyBorder="1" applyAlignment="1">
      <alignment wrapText="1"/>
    </xf>
    <xf numFmtId="0" fontId="4" fillId="9" borderId="5" xfId="0" applyFont="1" applyFill="1" applyBorder="1" applyAlignment="1">
      <alignment horizontal="left" wrapText="1"/>
    </xf>
    <xf numFmtId="0" fontId="4" fillId="9" borderId="3" xfId="0" applyFont="1" applyFill="1" applyBorder="1" applyAlignment="1">
      <alignment horizontal="left" wrapText="1"/>
    </xf>
    <xf numFmtId="4" fontId="1" fillId="0" borderId="4" xfId="0" applyNumberFormat="1" applyFont="1" applyFill="1" applyBorder="1" applyAlignment="1">
      <alignment horizontal="right" wrapText="1"/>
    </xf>
    <xf numFmtId="0" fontId="2" fillId="9" borderId="5" xfId="0" applyFont="1" applyFill="1" applyBorder="1" applyAlignment="1">
      <alignment wrapText="1"/>
    </xf>
    <xf numFmtId="0" fontId="0" fillId="0" borderId="7" xfId="0" applyBorder="1" applyAlignment="1"/>
    <xf numFmtId="0" fontId="0" fillId="0" borderId="9" xfId="0" applyBorder="1" applyAlignment="1"/>
    <xf numFmtId="0" fontId="1" fillId="0" borderId="12" xfId="0" applyFont="1" applyFill="1" applyBorder="1" applyAlignment="1">
      <alignment horizontal="left"/>
    </xf>
    <xf numFmtId="0" fontId="1" fillId="0" borderId="2" xfId="0" applyFont="1" applyFill="1" applyBorder="1" applyAlignment="1">
      <alignment horizontal="left"/>
    </xf>
    <xf numFmtId="0" fontId="2" fillId="0" borderId="2" xfId="0" applyFont="1" applyFill="1" applyBorder="1" applyAlignment="1">
      <alignment horizontal="center" vertical="center"/>
    </xf>
    <xf numFmtId="0" fontId="1" fillId="2" borderId="0" xfId="0" applyFont="1" applyFill="1" applyBorder="1" applyAlignment="1">
      <alignment horizontal="left"/>
    </xf>
    <xf numFmtId="0" fontId="1" fillId="8" borderId="6" xfId="0" applyFont="1" applyFill="1" applyBorder="1" applyAlignment="1">
      <alignment horizontal="left" wrapText="1"/>
    </xf>
    <xf numFmtId="0" fontId="1" fillId="8" borderId="7" xfId="0" applyFont="1" applyFill="1" applyBorder="1" applyAlignment="1">
      <alignment horizontal="left" wrapText="1"/>
    </xf>
    <xf numFmtId="0" fontId="0" fillId="0" borderId="12" xfId="0" applyBorder="1" applyAlignment="1"/>
    <xf numFmtId="0" fontId="4" fillId="9" borderId="5" xfId="0" applyFont="1" applyFill="1" applyBorder="1" applyAlignment="1">
      <alignment vertical="top"/>
    </xf>
    <xf numFmtId="0" fontId="4" fillId="9" borderId="3" xfId="0" applyFont="1" applyFill="1" applyBorder="1"/>
    <xf numFmtId="0" fontId="7" fillId="9" borderId="5" xfId="0" applyFont="1" applyFill="1" applyBorder="1"/>
    <xf numFmtId="0" fontId="0" fillId="9" borderId="3" xfId="0" applyFill="1" applyBorder="1"/>
    <xf numFmtId="0" fontId="4" fillId="4" borderId="5" xfId="0" applyFont="1" applyFill="1" applyBorder="1" applyAlignment="1">
      <alignment horizontal="center" vertical="top"/>
    </xf>
    <xf numFmtId="0" fontId="2" fillId="4" borderId="5" xfId="0" applyFont="1" applyFill="1" applyBorder="1" applyAlignment="1">
      <alignment horizontal="center" vertical="top"/>
    </xf>
    <xf numFmtId="0" fontId="2" fillId="4" borderId="2" xfId="0" applyFont="1" applyFill="1" applyBorder="1" applyAlignment="1"/>
    <xf numFmtId="0" fontId="4" fillId="4" borderId="5" xfId="0" applyFont="1" applyFill="1" applyBorder="1" applyAlignment="1">
      <alignment vertical="top" wrapText="1"/>
    </xf>
    <xf numFmtId="4" fontId="4" fillId="0" borderId="4" xfId="0" applyNumberFormat="1" applyFont="1" applyFill="1" applyBorder="1" applyAlignment="1">
      <alignment horizontal="right" vertical="top"/>
    </xf>
    <xf numFmtId="0" fontId="2" fillId="4" borderId="5" xfId="0" applyFont="1" applyFill="1" applyBorder="1" applyAlignment="1">
      <alignment horizontal="left" vertical="center" wrapText="1"/>
    </xf>
    <xf numFmtId="0" fontId="0" fillId="4" borderId="3" xfId="0" applyFill="1" applyBorder="1" applyAlignment="1">
      <alignment horizontal="left" vertical="center" wrapText="1"/>
    </xf>
    <xf numFmtId="0" fontId="2" fillId="0" borderId="5" xfId="0" applyFont="1" applyFill="1" applyBorder="1" applyAlignment="1">
      <alignment horizontal="left" vertical="top" wrapText="1"/>
    </xf>
    <xf numFmtId="0" fontId="0" fillId="0" borderId="2" xfId="0" applyBorder="1" applyAlignment="1">
      <alignment horizontal="left" vertical="top" wrapText="1"/>
    </xf>
    <xf numFmtId="0" fontId="2" fillId="9" borderId="5" xfId="0" applyFont="1" applyFill="1" applyBorder="1" applyAlignment="1">
      <alignment horizontal="left" vertical="center" wrapText="1"/>
    </xf>
    <xf numFmtId="0" fontId="2" fillId="0" borderId="5" xfId="0" applyFont="1" applyFill="1" applyBorder="1"/>
    <xf numFmtId="4" fontId="0" fillId="0" borderId="7" xfId="0" applyNumberFormat="1" applyFill="1" applyBorder="1" applyAlignment="1">
      <alignment horizontal="right"/>
    </xf>
    <xf numFmtId="0" fontId="2" fillId="0" borderId="5" xfId="0" applyFont="1" applyFill="1" applyBorder="1" applyAlignment="1">
      <alignment horizontal="center" wrapText="1"/>
    </xf>
    <xf numFmtId="4" fontId="2" fillId="0" borderId="4" xfId="0" applyNumberFormat="1" applyFont="1" applyBorder="1"/>
    <xf numFmtId="0" fontId="2" fillId="9" borderId="3" xfId="0" applyFont="1" applyFill="1" applyBorder="1" applyAlignment="1">
      <alignment horizontal="left" vertical="center" wrapText="1"/>
    </xf>
    <xf numFmtId="0" fontId="2" fillId="0" borderId="5" xfId="0" applyFont="1" applyFill="1" applyBorder="1" applyAlignment="1">
      <alignment horizontal="center" vertical="top"/>
    </xf>
    <xf numFmtId="0" fontId="8" fillId="8" borderId="6" xfId="0" applyFont="1" applyFill="1" applyBorder="1" applyAlignment="1">
      <alignment horizontal="left"/>
    </xf>
    <xf numFmtId="0" fontId="8" fillId="8" borderId="7" xfId="0" applyFont="1" applyFill="1" applyBorder="1" applyAlignment="1">
      <alignment horizontal="left"/>
    </xf>
    <xf numFmtId="0" fontId="8" fillId="8" borderId="9" xfId="0" applyFont="1" applyFill="1" applyBorder="1" applyAlignment="1">
      <alignment horizontal="left"/>
    </xf>
    <xf numFmtId="0" fontId="8" fillId="4" borderId="0" xfId="0" applyFont="1" applyFill="1" applyBorder="1" applyAlignment="1">
      <alignment horizontal="left"/>
    </xf>
    <xf numFmtId="0" fontId="8" fillId="9" borderId="5" xfId="0" applyFont="1" applyFill="1" applyBorder="1" applyAlignment="1">
      <alignment wrapText="1"/>
    </xf>
    <xf numFmtId="4" fontId="8" fillId="0" borderId="5" xfId="0" applyNumberFormat="1" applyFont="1" applyFill="1" applyBorder="1" applyAlignment="1">
      <alignment horizontal="right"/>
    </xf>
    <xf numFmtId="0" fontId="2" fillId="0" borderId="5" xfId="0" applyFont="1" applyFill="1" applyBorder="1" applyAlignment="1">
      <alignment wrapText="1"/>
    </xf>
    <xf numFmtId="0" fontId="0" fillId="0" borderId="1" xfId="0" applyFill="1" applyBorder="1" applyAlignment="1">
      <alignment horizontal="center"/>
    </xf>
    <xf numFmtId="0" fontId="8" fillId="4" borderId="1" xfId="0" applyFont="1" applyFill="1" applyBorder="1" applyAlignment="1">
      <alignment horizontal="center"/>
    </xf>
    <xf numFmtId="0" fontId="8" fillId="4" borderId="17" xfId="0" applyFont="1" applyFill="1" applyBorder="1" applyAlignment="1">
      <alignment horizontal="center"/>
    </xf>
    <xf numFmtId="0" fontId="2" fillId="0" borderId="0" xfId="0" applyFont="1" applyFill="1" applyBorder="1" applyAlignment="1">
      <alignment horizontal="center"/>
    </xf>
    <xf numFmtId="0" fontId="0" fillId="0" borderId="0"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4" fillId="4" borderId="0" xfId="0" applyFont="1" applyFill="1" applyBorder="1" applyAlignment="1">
      <alignment horizontal="center"/>
    </xf>
    <xf numFmtId="0" fontId="8" fillId="4" borderId="5" xfId="0" applyFont="1" applyFill="1" applyBorder="1" applyAlignment="1">
      <alignment wrapText="1"/>
    </xf>
    <xf numFmtId="0" fontId="1" fillId="8" borderId="9" xfId="0" applyFont="1" applyFill="1" applyBorder="1" applyAlignment="1">
      <alignment horizontal="left" wrapText="1"/>
    </xf>
    <xf numFmtId="0" fontId="1" fillId="3" borderId="9" xfId="0" applyFont="1" applyFill="1" applyBorder="1" applyAlignment="1"/>
    <xf numFmtId="0" fontId="2" fillId="0" borderId="3" xfId="0" applyFont="1" applyBorder="1" applyAlignment="1">
      <alignment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0" fillId="4" borderId="5" xfId="0" applyFont="1" applyFill="1" applyBorder="1" applyAlignment="1">
      <alignment wrapText="1"/>
    </xf>
    <xf numFmtId="0" fontId="10" fillId="4" borderId="5" xfId="0" applyFont="1" applyFill="1" applyBorder="1" applyAlignment="1">
      <alignment horizontal="center"/>
    </xf>
    <xf numFmtId="0" fontId="10" fillId="4" borderId="0" xfId="0" applyFont="1" applyFill="1"/>
    <xf numFmtId="0" fontId="10" fillId="4" borderId="3" xfId="0" applyFont="1" applyFill="1" applyBorder="1"/>
    <xf numFmtId="0" fontId="10" fillId="4" borderId="3" xfId="0" applyFont="1" applyFill="1" applyBorder="1" applyAlignment="1">
      <alignment horizontal="center"/>
    </xf>
    <xf numFmtId="0" fontId="1" fillId="0" borderId="5" xfId="0" applyFont="1" applyFill="1" applyBorder="1" applyAlignment="1">
      <alignment horizontal="left"/>
    </xf>
    <xf numFmtId="0" fontId="1" fillId="0" borderId="5" xfId="0" applyFont="1" applyFill="1" applyBorder="1"/>
    <xf numFmtId="0" fontId="14" fillId="0" borderId="2" xfId="0" applyFont="1" applyFill="1" applyBorder="1" applyAlignment="1">
      <alignment wrapText="1"/>
    </xf>
    <xf numFmtId="0" fontId="14" fillId="0" borderId="2" xfId="0" applyFont="1" applyFill="1" applyBorder="1" applyAlignment="1">
      <alignment horizontal="center"/>
    </xf>
    <xf numFmtId="4" fontId="14" fillId="4" borderId="4" xfId="0" applyNumberFormat="1" applyFont="1" applyFill="1" applyBorder="1" applyAlignment="1">
      <alignment horizontal="right"/>
    </xf>
    <xf numFmtId="0" fontId="14" fillId="0" borderId="0" xfId="0" applyFont="1"/>
    <xf numFmtId="0" fontId="14" fillId="0" borderId="3" xfId="0" applyFont="1" applyFill="1" applyBorder="1"/>
    <xf numFmtId="0" fontId="14" fillId="0" borderId="3" xfId="0" applyFont="1" applyFill="1" applyBorder="1" applyAlignment="1">
      <alignment horizontal="center"/>
    </xf>
    <xf numFmtId="0" fontId="2" fillId="4" borderId="5" xfId="0" applyFont="1" applyFill="1" applyBorder="1" applyAlignment="1">
      <alignment vertical="top"/>
    </xf>
    <xf numFmtId="0" fontId="1" fillId="3" borderId="4" xfId="0" applyFont="1" applyFill="1" applyBorder="1" applyAlignment="1">
      <alignment horizontal="left" wrapText="1"/>
    </xf>
    <xf numFmtId="0" fontId="2" fillId="0" borderId="0" xfId="0" applyFont="1" applyAlignment="1">
      <alignment horizontal="left"/>
    </xf>
    <xf numFmtId="0" fontId="0" fillId="0" borderId="0" xfId="0" applyAlignment="1">
      <alignment horizontal="left"/>
    </xf>
    <xf numFmtId="0" fontId="1" fillId="0" borderId="0" xfId="0" applyFont="1" applyAlignment="1">
      <alignment horizontal="center" wrapText="1"/>
    </xf>
    <xf numFmtId="0" fontId="2" fillId="0" borderId="5" xfId="0" applyFont="1"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wrapText="1"/>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xf>
    <xf numFmtId="0" fontId="1" fillId="0" borderId="4" xfId="0" applyFont="1" applyFill="1" applyBorder="1" applyAlignment="1">
      <alignment horizontal="left"/>
    </xf>
    <xf numFmtId="0" fontId="1" fillId="6" borderId="6" xfId="0" applyFont="1" applyFill="1" applyBorder="1" applyAlignment="1">
      <alignment horizontal="left"/>
    </xf>
    <xf numFmtId="0" fontId="1" fillId="6" borderId="7" xfId="0" applyFont="1" applyFill="1" applyBorder="1" applyAlignment="1">
      <alignment horizontal="left"/>
    </xf>
    <xf numFmtId="0" fontId="1" fillId="2" borderId="4" xfId="0" applyFont="1" applyFill="1" applyBorder="1" applyAlignment="1">
      <alignment horizontal="left"/>
    </xf>
    <xf numFmtId="0" fontId="1" fillId="0" borderId="0" xfId="0" applyFont="1" applyFill="1" applyBorder="1" applyAlignment="1">
      <alignment horizontal="center"/>
    </xf>
    <xf numFmtId="0" fontId="1" fillId="6" borderId="6" xfId="0" applyFont="1" applyFill="1" applyBorder="1" applyAlignment="1">
      <alignment horizontal="left" wrapText="1"/>
    </xf>
    <xf numFmtId="0" fontId="1" fillId="6" borderId="7" xfId="0" applyFont="1" applyFill="1" applyBorder="1" applyAlignment="1">
      <alignment horizontal="left"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6" borderId="9" xfId="0" applyFont="1" applyFill="1" applyBorder="1" applyAlignment="1">
      <alignment horizontal="left"/>
    </xf>
    <xf numFmtId="0" fontId="1" fillId="6" borderId="4" xfId="0" applyFont="1" applyFill="1" applyBorder="1" applyAlignment="1">
      <alignment horizontal="left"/>
    </xf>
    <xf numFmtId="0" fontId="8" fillId="6" borderId="11" xfId="0" applyFont="1" applyFill="1" applyBorder="1" applyAlignment="1">
      <alignment horizontal="left"/>
    </xf>
    <xf numFmtId="0" fontId="8" fillId="6" borderId="1" xfId="0" applyFont="1" applyFill="1" applyBorder="1" applyAlignment="1">
      <alignment horizontal="left"/>
    </xf>
    <xf numFmtId="0" fontId="8" fillId="6" borderId="7" xfId="0" applyFont="1" applyFill="1" applyBorder="1" applyAlignment="1">
      <alignment horizontal="left"/>
    </xf>
    <xf numFmtId="0" fontId="2" fillId="0" borderId="5" xfId="0" applyFont="1" applyFill="1" applyBorder="1" applyAlignment="1">
      <alignment horizontal="left" vertical="top" wrapText="1"/>
    </xf>
    <xf numFmtId="0" fontId="0" fillId="0" borderId="3" xfId="0" applyBorder="1" applyAlignment="1">
      <alignment horizontal="left" vertical="top" wrapText="1"/>
    </xf>
    <xf numFmtId="0" fontId="1" fillId="0" borderId="12"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A1049"/>
  <sheetViews>
    <sheetView tabSelected="1" workbookViewId="0">
      <selection activeCell="A313" sqref="A313:XFD318"/>
    </sheetView>
  </sheetViews>
  <sheetFormatPr defaultRowHeight="12.75"/>
  <cols>
    <col min="1" max="1" width="60" customWidth="1"/>
    <col min="2" max="2" width="6.85546875" style="1" customWidth="1"/>
    <col min="3" max="3" width="17" customWidth="1"/>
    <col min="4" max="4" width="0" style="57" hidden="1" customWidth="1"/>
    <col min="6" max="9" width="0" hidden="1" customWidth="1"/>
  </cols>
  <sheetData>
    <row r="1" spans="1:3">
      <c r="A1" s="19"/>
      <c r="B1" s="351" t="s">
        <v>318</v>
      </c>
      <c r="C1" s="352"/>
    </row>
    <row r="2" spans="1:3">
      <c r="A2" s="19" t="s">
        <v>11</v>
      </c>
      <c r="B2" s="351"/>
      <c r="C2" s="352"/>
    </row>
    <row r="3" spans="1:3">
      <c r="A3" s="254" t="s">
        <v>3</v>
      </c>
    </row>
    <row r="4" spans="1:3">
      <c r="A4" t="s">
        <v>4</v>
      </c>
    </row>
    <row r="7" spans="1:3" ht="55.5" customHeight="1">
      <c r="A7" s="353" t="s">
        <v>34</v>
      </c>
      <c r="B7" s="353"/>
      <c r="C7" s="353"/>
    </row>
    <row r="8" spans="1:3">
      <c r="B8" s="2"/>
      <c r="C8" s="54" t="s">
        <v>12</v>
      </c>
    </row>
    <row r="9" spans="1:3">
      <c r="A9" s="8" t="s">
        <v>5</v>
      </c>
      <c r="B9" s="5" t="s">
        <v>0</v>
      </c>
      <c r="C9" s="354" t="s">
        <v>253</v>
      </c>
    </row>
    <row r="10" spans="1:3">
      <c r="A10" s="3" t="s">
        <v>6</v>
      </c>
      <c r="B10" s="6"/>
      <c r="C10" s="355"/>
    </row>
    <row r="11" spans="1:3">
      <c r="A11" s="3" t="s">
        <v>7</v>
      </c>
      <c r="B11" s="6"/>
      <c r="C11" s="356"/>
    </row>
    <row r="12" spans="1:3">
      <c r="A12" s="4">
        <v>0</v>
      </c>
      <c r="B12" s="4">
        <v>1</v>
      </c>
      <c r="C12" s="7">
        <v>2</v>
      </c>
    </row>
    <row r="13" spans="1:3" ht="15.75">
      <c r="A13" s="48" t="s">
        <v>13</v>
      </c>
      <c r="B13" s="21" t="s">
        <v>1</v>
      </c>
      <c r="C13" s="91">
        <f>C15+C33</f>
        <v>94254</v>
      </c>
    </row>
    <row r="14" spans="1:3">
      <c r="A14" s="20"/>
      <c r="B14" s="22" t="s">
        <v>2</v>
      </c>
      <c r="C14" s="91">
        <f>C16+C34</f>
        <v>94254</v>
      </c>
    </row>
    <row r="15" spans="1:3">
      <c r="A15" s="30" t="s">
        <v>22</v>
      </c>
      <c r="B15" s="17" t="s">
        <v>1</v>
      </c>
      <c r="C15" s="23">
        <f>C16</f>
        <v>41228</v>
      </c>
    </row>
    <row r="16" spans="1:3">
      <c r="A16" s="14" t="s">
        <v>9</v>
      </c>
      <c r="B16" s="18" t="s">
        <v>2</v>
      </c>
      <c r="C16" s="23">
        <f>C18+C20</f>
        <v>41228</v>
      </c>
    </row>
    <row r="17" spans="1:12" s="118" customFormat="1">
      <c r="A17" s="105" t="s">
        <v>54</v>
      </c>
      <c r="B17" s="214" t="s">
        <v>1</v>
      </c>
      <c r="C17" s="23">
        <f>C58+C172</f>
        <v>15150</v>
      </c>
    </row>
    <row r="18" spans="1:12" s="118" customFormat="1">
      <c r="A18" s="218"/>
      <c r="B18" s="214" t="s">
        <v>2</v>
      </c>
      <c r="C18" s="23">
        <f>C59+C173</f>
        <v>15150</v>
      </c>
    </row>
    <row r="19" spans="1:12">
      <c r="A19" s="16" t="s">
        <v>10</v>
      </c>
      <c r="B19" s="12" t="s">
        <v>1</v>
      </c>
      <c r="C19" s="23">
        <f>C21+C31</f>
        <v>26078</v>
      </c>
    </row>
    <row r="20" spans="1:12">
      <c r="A20" s="15"/>
      <c r="B20" s="11" t="s">
        <v>2</v>
      </c>
      <c r="C20" s="23">
        <f>C22+C32</f>
        <v>26078</v>
      </c>
    </row>
    <row r="21" spans="1:12">
      <c r="A21" s="82" t="s">
        <v>14</v>
      </c>
      <c r="B21" s="12" t="s">
        <v>1</v>
      </c>
      <c r="C21" s="23">
        <f>C29+C27+C25+C23</f>
        <v>25158</v>
      </c>
    </row>
    <row r="22" spans="1:12">
      <c r="A22" s="94"/>
      <c r="B22" s="95" t="s">
        <v>2</v>
      </c>
      <c r="C22" s="23">
        <f>C24+C26+C28+C30</f>
        <v>25158</v>
      </c>
    </row>
    <row r="23" spans="1:12">
      <c r="A23" s="25" t="s">
        <v>29</v>
      </c>
      <c r="B23" s="92" t="s">
        <v>1</v>
      </c>
      <c r="C23" s="23">
        <f>C24</f>
        <v>16449</v>
      </c>
    </row>
    <row r="24" spans="1:12">
      <c r="A24" s="26"/>
      <c r="B24" s="93" t="s">
        <v>2</v>
      </c>
      <c r="C24" s="96">
        <f>C65+C179</f>
        <v>16449</v>
      </c>
    </row>
    <row r="25" spans="1:12">
      <c r="A25" s="27" t="s">
        <v>17</v>
      </c>
      <c r="B25" s="12" t="s">
        <v>1</v>
      </c>
      <c r="C25" s="23">
        <f>C26</f>
        <v>5773</v>
      </c>
    </row>
    <row r="26" spans="1:12">
      <c r="A26" s="27"/>
      <c r="B26" s="9" t="s">
        <v>2</v>
      </c>
      <c r="C26" s="96">
        <f>C288</f>
        <v>5773</v>
      </c>
    </row>
    <row r="27" spans="1:12">
      <c r="A27" s="44" t="s">
        <v>26</v>
      </c>
      <c r="B27" s="12" t="s">
        <v>1</v>
      </c>
      <c r="C27" s="45">
        <f>C28</f>
        <v>80</v>
      </c>
      <c r="L27" s="57"/>
    </row>
    <row r="28" spans="1:12">
      <c r="A28" s="33"/>
      <c r="B28" s="11" t="s">
        <v>2</v>
      </c>
      <c r="C28" s="45">
        <f>C290</f>
        <v>80</v>
      </c>
      <c r="L28" s="57"/>
    </row>
    <row r="29" spans="1:12">
      <c r="A29" s="27" t="s">
        <v>25</v>
      </c>
      <c r="B29" s="9" t="s">
        <v>1</v>
      </c>
      <c r="C29" s="23">
        <f>C30</f>
        <v>2856</v>
      </c>
      <c r="L29" s="57"/>
    </row>
    <row r="30" spans="1:12">
      <c r="A30" s="10"/>
      <c r="B30" s="11" t="s">
        <v>2</v>
      </c>
      <c r="C30" s="23">
        <f>C292</f>
        <v>2856</v>
      </c>
      <c r="L30" s="57"/>
    </row>
    <row r="31" spans="1:12">
      <c r="A31" s="27" t="s">
        <v>33</v>
      </c>
      <c r="B31" s="9" t="s">
        <v>1</v>
      </c>
      <c r="C31" s="23">
        <f>C32</f>
        <v>920</v>
      </c>
      <c r="L31" s="57"/>
    </row>
    <row r="32" spans="1:12">
      <c r="A32" s="10"/>
      <c r="B32" s="11" t="s">
        <v>2</v>
      </c>
      <c r="C32" s="23">
        <f>C294</f>
        <v>920</v>
      </c>
    </row>
    <row r="33" spans="1:53">
      <c r="A33" s="56" t="s">
        <v>18</v>
      </c>
      <c r="B33" s="12" t="s">
        <v>1</v>
      </c>
      <c r="C33" s="23">
        <f>C37+C39</f>
        <v>53026</v>
      </c>
    </row>
    <row r="34" spans="1:53">
      <c r="A34" s="55" t="s">
        <v>9</v>
      </c>
      <c r="B34" s="11" t="s">
        <v>2</v>
      </c>
      <c r="C34" s="23">
        <f>C38+C40</f>
        <v>53026</v>
      </c>
    </row>
    <row r="35" spans="1:53" ht="0.75" customHeight="1">
      <c r="A35" s="105" t="s">
        <v>41</v>
      </c>
      <c r="B35" s="9" t="s">
        <v>1</v>
      </c>
      <c r="C35" s="23" t="e">
        <f>C36</f>
        <v>#REF!</v>
      </c>
      <c r="D35"/>
    </row>
    <row r="36" spans="1:53" hidden="1">
      <c r="A36" s="10"/>
      <c r="B36" s="11" t="s">
        <v>2</v>
      </c>
      <c r="C36" s="23" t="e">
        <f>C298</f>
        <v>#REF!</v>
      </c>
      <c r="D36"/>
    </row>
    <row r="37" spans="1:53">
      <c r="A37" s="105" t="s">
        <v>54</v>
      </c>
      <c r="B37" s="99" t="s">
        <v>1</v>
      </c>
      <c r="C37" s="23">
        <f>C299</f>
        <v>344</v>
      </c>
    </row>
    <row r="38" spans="1:53">
      <c r="A38" s="15"/>
      <c r="B38" s="59" t="s">
        <v>2</v>
      </c>
      <c r="C38" s="23">
        <f>C300</f>
        <v>344</v>
      </c>
    </row>
    <row r="39" spans="1:53">
      <c r="A39" s="16" t="s">
        <v>10</v>
      </c>
      <c r="B39" s="9" t="s">
        <v>1</v>
      </c>
      <c r="C39" s="23">
        <f>C40</f>
        <v>52682</v>
      </c>
    </row>
    <row r="40" spans="1:53">
      <c r="A40" s="15"/>
      <c r="B40" s="11" t="s">
        <v>2</v>
      </c>
      <c r="C40" s="23">
        <f>C42+C52</f>
        <v>52682</v>
      </c>
    </row>
    <row r="41" spans="1:53">
      <c r="A41" s="16" t="s">
        <v>14</v>
      </c>
      <c r="B41" s="12" t="s">
        <v>1</v>
      </c>
      <c r="C41" s="23">
        <f>C42</f>
        <v>49208.63</v>
      </c>
    </row>
    <row r="42" spans="1:53">
      <c r="A42" s="10"/>
      <c r="B42" s="11" t="s">
        <v>2</v>
      </c>
      <c r="C42" s="23">
        <f>C46+C48+C50+C44</f>
        <v>49208.63</v>
      </c>
    </row>
    <row r="43" spans="1:53">
      <c r="A43" s="25" t="s">
        <v>29</v>
      </c>
      <c r="B43" s="92" t="s">
        <v>1</v>
      </c>
      <c r="C43" s="23">
        <f>C72+C186</f>
        <v>36988.5</v>
      </c>
    </row>
    <row r="44" spans="1:53">
      <c r="A44" s="26"/>
      <c r="B44" s="93" t="s">
        <v>2</v>
      </c>
      <c r="C44" s="23">
        <f>C73+C187</f>
        <v>36988.5</v>
      </c>
    </row>
    <row r="45" spans="1:53">
      <c r="A45" s="31" t="s">
        <v>17</v>
      </c>
      <c r="B45" s="12" t="s">
        <v>1</v>
      </c>
      <c r="C45" s="23">
        <f>C46</f>
        <v>9183.5</v>
      </c>
    </row>
    <row r="46" spans="1:53">
      <c r="A46" s="10"/>
      <c r="B46" s="11" t="s">
        <v>2</v>
      </c>
      <c r="C46" s="23">
        <f>C306</f>
        <v>9183.5</v>
      </c>
    </row>
    <row r="47" spans="1:53">
      <c r="A47" s="44" t="s">
        <v>26</v>
      </c>
      <c r="B47" s="12" t="s">
        <v>1</v>
      </c>
      <c r="C47" s="45">
        <f>C48</f>
        <v>448.13</v>
      </c>
    </row>
    <row r="48" spans="1:53">
      <c r="A48" s="33"/>
      <c r="B48" s="11" t="s">
        <v>2</v>
      </c>
      <c r="C48" s="45">
        <f>C308</f>
        <v>448.13</v>
      </c>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row>
    <row r="49" spans="1:53">
      <c r="A49" s="27" t="s">
        <v>25</v>
      </c>
      <c r="B49" s="9" t="s">
        <v>1</v>
      </c>
      <c r="C49" s="23">
        <f>C50</f>
        <v>2588.5</v>
      </c>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row>
    <row r="50" spans="1:53" ht="14.25" customHeight="1">
      <c r="A50" s="10"/>
      <c r="B50" s="11" t="s">
        <v>2</v>
      </c>
      <c r="C50" s="23">
        <f>C310</f>
        <v>2588.5</v>
      </c>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row>
    <row r="51" spans="1:53">
      <c r="A51" s="27" t="s">
        <v>33</v>
      </c>
      <c r="B51" s="9" t="s">
        <v>1</v>
      </c>
      <c r="C51" s="23">
        <f>C311</f>
        <v>3473.37</v>
      </c>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row>
    <row r="52" spans="1:53">
      <c r="A52" s="10"/>
      <c r="B52" s="11" t="s">
        <v>2</v>
      </c>
      <c r="C52" s="23">
        <f>C312</f>
        <v>3473.37</v>
      </c>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row>
    <row r="53" spans="1:53" s="83" customFormat="1">
      <c r="A53" s="84" t="s">
        <v>27</v>
      </c>
      <c r="B53" s="85"/>
      <c r="C53" s="8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row>
    <row r="54" spans="1:53" s="57" customFormat="1" ht="15">
      <c r="A54" s="87" t="s">
        <v>35</v>
      </c>
      <c r="B54" s="98" t="s">
        <v>1</v>
      </c>
      <c r="C54" s="32">
        <f>C56+C66</f>
        <v>23514</v>
      </c>
    </row>
    <row r="55" spans="1:53" s="57" customFormat="1">
      <c r="A55" s="58"/>
      <c r="B55" s="59" t="s">
        <v>2</v>
      </c>
      <c r="C55" s="23">
        <f>C57+C67</f>
        <v>23514</v>
      </c>
    </row>
    <row r="56" spans="1:53" s="57" customFormat="1">
      <c r="A56" s="50" t="s">
        <v>20</v>
      </c>
      <c r="B56" s="28" t="s">
        <v>1</v>
      </c>
      <c r="C56" s="51">
        <f>C57</f>
        <v>22249</v>
      </c>
    </row>
    <row r="57" spans="1:53" s="57" customFormat="1">
      <c r="A57" s="26" t="s">
        <v>9</v>
      </c>
      <c r="B57" s="18" t="s">
        <v>2</v>
      </c>
      <c r="C57" s="51">
        <f>C61+C59</f>
        <v>22249</v>
      </c>
    </row>
    <row r="58" spans="1:53" s="57" customFormat="1">
      <c r="A58" s="105" t="s">
        <v>54</v>
      </c>
      <c r="B58" s="98" t="s">
        <v>1</v>
      </c>
      <c r="C58" s="97">
        <f>C79+C126</f>
        <v>13000</v>
      </c>
    </row>
    <row r="59" spans="1:53" s="57" customFormat="1">
      <c r="A59" s="58"/>
      <c r="B59" s="59" t="s">
        <v>2</v>
      </c>
      <c r="C59" s="97">
        <f>C80+C127</f>
        <v>13000</v>
      </c>
    </row>
    <row r="60" spans="1:53" s="57" customFormat="1">
      <c r="A60" s="16" t="s">
        <v>10</v>
      </c>
      <c r="B60" s="9" t="s">
        <v>1</v>
      </c>
      <c r="C60" s="51">
        <f t="shared" ref="C60:C63" si="0">C62</f>
        <v>9249</v>
      </c>
    </row>
    <row r="61" spans="1:53" s="57" customFormat="1">
      <c r="A61" s="15"/>
      <c r="B61" s="11" t="s">
        <v>2</v>
      </c>
      <c r="C61" s="51">
        <f t="shared" si="0"/>
        <v>9249</v>
      </c>
    </row>
    <row r="62" spans="1:53" s="57" customFormat="1">
      <c r="A62" s="24" t="s">
        <v>28</v>
      </c>
      <c r="B62" s="28" t="s">
        <v>1</v>
      </c>
      <c r="C62" s="51">
        <f t="shared" si="0"/>
        <v>9249</v>
      </c>
    </row>
    <row r="63" spans="1:53" s="57" customFormat="1">
      <c r="A63" s="24"/>
      <c r="B63" s="28" t="s">
        <v>2</v>
      </c>
      <c r="C63" s="51">
        <f t="shared" si="0"/>
        <v>9249</v>
      </c>
    </row>
    <row r="64" spans="1:53" s="57" customFormat="1">
      <c r="A64" s="25" t="s">
        <v>29</v>
      </c>
      <c r="B64" s="17" t="s">
        <v>1</v>
      </c>
      <c r="C64" s="61">
        <f>C134</f>
        <v>9249</v>
      </c>
    </row>
    <row r="65" spans="1:16" s="57" customFormat="1">
      <c r="A65" s="26"/>
      <c r="B65" s="18" t="s">
        <v>2</v>
      </c>
      <c r="C65" s="61">
        <f>C135</f>
        <v>9249</v>
      </c>
      <c r="D65" s="64"/>
      <c r="E65" s="64"/>
      <c r="F65" s="64"/>
      <c r="G65" s="64"/>
      <c r="H65" s="64"/>
      <c r="I65" s="64"/>
    </row>
    <row r="66" spans="1:16" s="57" customFormat="1">
      <c r="A66" s="47" t="s">
        <v>18</v>
      </c>
      <c r="B66" s="12" t="s">
        <v>1</v>
      </c>
      <c r="C66" s="23">
        <f>C68</f>
        <v>1265</v>
      </c>
      <c r="D66" s="62"/>
      <c r="E66" s="62"/>
      <c r="F66" s="62"/>
      <c r="G66" s="62"/>
      <c r="H66" s="62"/>
      <c r="I66" s="62"/>
      <c r="K66" s="64"/>
      <c r="L66" s="64"/>
      <c r="M66" s="64"/>
      <c r="N66" s="64"/>
      <c r="O66" s="64"/>
      <c r="P66" s="64"/>
    </row>
    <row r="67" spans="1:16" s="57" customFormat="1">
      <c r="A67" s="14" t="s">
        <v>9</v>
      </c>
      <c r="B67" s="11" t="s">
        <v>2</v>
      </c>
      <c r="C67" s="23">
        <f>C69</f>
        <v>1265</v>
      </c>
      <c r="D67" s="62"/>
      <c r="E67" s="62"/>
      <c r="F67" s="62"/>
      <c r="G67" s="62"/>
      <c r="H67" s="62"/>
      <c r="I67" s="62"/>
      <c r="K67" s="64"/>
      <c r="L67" s="64"/>
      <c r="M67" s="64"/>
      <c r="N67" s="64"/>
      <c r="O67" s="64"/>
      <c r="P67" s="64"/>
    </row>
    <row r="68" spans="1:16" s="57" customFormat="1">
      <c r="A68" s="16" t="s">
        <v>10</v>
      </c>
      <c r="B68" s="9" t="s">
        <v>1</v>
      </c>
      <c r="C68" s="23">
        <f t="shared" ref="C68:C71" si="1">C70</f>
        <v>1265</v>
      </c>
      <c r="D68" s="62"/>
      <c r="E68" s="62"/>
      <c r="F68" s="62"/>
      <c r="G68" s="62"/>
      <c r="H68" s="62"/>
      <c r="I68" s="62"/>
      <c r="K68" s="64"/>
      <c r="L68" s="64"/>
      <c r="M68" s="64"/>
      <c r="N68" s="64"/>
      <c r="O68" s="64"/>
      <c r="P68" s="64"/>
    </row>
    <row r="69" spans="1:16" s="57" customFormat="1">
      <c r="A69" s="15"/>
      <c r="B69" s="11" t="s">
        <v>2</v>
      </c>
      <c r="C69" s="23">
        <f t="shared" si="1"/>
        <v>1265</v>
      </c>
      <c r="D69" s="62"/>
      <c r="E69" s="62"/>
      <c r="F69" s="62"/>
      <c r="G69" s="62"/>
      <c r="H69" s="62"/>
      <c r="I69" s="62"/>
      <c r="K69" s="64"/>
      <c r="L69" s="64"/>
      <c r="M69" s="64"/>
      <c r="N69" s="64"/>
      <c r="O69" s="64"/>
      <c r="P69" s="64"/>
    </row>
    <row r="70" spans="1:16" s="57" customFormat="1">
      <c r="A70" s="16" t="s">
        <v>14</v>
      </c>
      <c r="B70" s="12" t="s">
        <v>1</v>
      </c>
      <c r="C70" s="23">
        <f t="shared" si="1"/>
        <v>1265</v>
      </c>
      <c r="D70" s="62"/>
      <c r="E70" s="62"/>
      <c r="F70" s="62"/>
      <c r="G70" s="62"/>
      <c r="H70" s="62"/>
      <c r="I70" s="62"/>
      <c r="K70" s="64"/>
      <c r="L70" s="64"/>
      <c r="M70" s="64"/>
      <c r="N70" s="64"/>
      <c r="O70" s="64"/>
      <c r="P70" s="64"/>
    </row>
    <row r="71" spans="1:16" s="57" customFormat="1">
      <c r="A71" s="10"/>
      <c r="B71" s="11" t="s">
        <v>2</v>
      </c>
      <c r="C71" s="23">
        <f t="shared" si="1"/>
        <v>1265</v>
      </c>
      <c r="D71" s="62"/>
      <c r="E71" s="62"/>
      <c r="F71" s="62"/>
      <c r="G71" s="62"/>
      <c r="H71" s="62"/>
      <c r="I71" s="62"/>
      <c r="K71" s="64"/>
      <c r="L71" s="64"/>
      <c r="M71" s="64"/>
      <c r="N71" s="64"/>
      <c r="O71" s="64"/>
      <c r="P71" s="64"/>
    </row>
    <row r="72" spans="1:16" s="57" customFormat="1">
      <c r="A72" s="25" t="s">
        <v>29</v>
      </c>
      <c r="B72" s="17" t="s">
        <v>1</v>
      </c>
      <c r="C72" s="61">
        <f>C100+C115</f>
        <v>1265</v>
      </c>
    </row>
    <row r="73" spans="1:16" s="57" customFormat="1">
      <c r="A73" s="26"/>
      <c r="B73" s="18" t="s">
        <v>2</v>
      </c>
      <c r="C73" s="61">
        <f>C101+C116</f>
        <v>1265</v>
      </c>
      <c r="D73" s="64"/>
      <c r="E73" s="64"/>
      <c r="F73" s="64"/>
      <c r="G73" s="64"/>
      <c r="H73" s="64"/>
      <c r="I73" s="64"/>
    </row>
    <row r="74" spans="1:16" s="57" customFormat="1">
      <c r="A74" s="266" t="s">
        <v>19</v>
      </c>
      <c r="B74" s="266"/>
      <c r="C74" s="267"/>
      <c r="D74" s="268"/>
      <c r="E74" s="269"/>
      <c r="F74" s="268"/>
      <c r="G74" s="268"/>
      <c r="H74" s="268"/>
      <c r="I74" s="268"/>
    </row>
    <row r="75" spans="1:16" s="57" customFormat="1">
      <c r="A75" s="341" t="s">
        <v>15</v>
      </c>
      <c r="B75" s="98" t="s">
        <v>1</v>
      </c>
      <c r="C75" s="67">
        <f>C77</f>
        <v>9500</v>
      </c>
      <c r="D75" s="270"/>
      <c r="E75" s="270"/>
      <c r="F75" s="270"/>
      <c r="G75" s="270"/>
      <c r="H75" s="270"/>
      <c r="I75" s="270"/>
    </row>
    <row r="76" spans="1:16" s="57" customFormat="1">
      <c r="A76" s="26" t="s">
        <v>90</v>
      </c>
      <c r="B76" s="18" t="s">
        <v>2</v>
      </c>
      <c r="C76" s="67">
        <f>C78</f>
        <v>9500</v>
      </c>
      <c r="D76" s="64"/>
      <c r="E76" s="64"/>
      <c r="F76" s="64"/>
      <c r="G76" s="64"/>
      <c r="H76" s="64"/>
      <c r="I76" s="64"/>
    </row>
    <row r="77" spans="1:16" s="57" customFormat="1">
      <c r="A77" s="342" t="s">
        <v>30</v>
      </c>
      <c r="B77" s="17" t="s">
        <v>1</v>
      </c>
      <c r="C77" s="61">
        <f>C79</f>
        <v>9500</v>
      </c>
      <c r="D77" s="64"/>
      <c r="E77" s="64"/>
      <c r="F77" s="64"/>
      <c r="G77" s="64"/>
      <c r="H77" s="64"/>
      <c r="I77" s="64"/>
    </row>
    <row r="78" spans="1:16" s="57" customFormat="1">
      <c r="A78" s="26" t="s">
        <v>91</v>
      </c>
      <c r="B78" s="18" t="s">
        <v>2</v>
      </c>
      <c r="C78" s="61">
        <f>C80</f>
        <v>9500</v>
      </c>
      <c r="D78" s="64"/>
      <c r="E78" s="64"/>
      <c r="F78" s="64"/>
      <c r="G78" s="64"/>
      <c r="H78" s="64"/>
      <c r="I78" s="64"/>
    </row>
    <row r="79" spans="1:16" s="57" customFormat="1" ht="25.5">
      <c r="A79" s="273" t="s">
        <v>92</v>
      </c>
      <c r="B79" s="17" t="s">
        <v>1</v>
      </c>
      <c r="C79" s="61">
        <f>C81+C83+C85+C87+C89</f>
        <v>9500</v>
      </c>
      <c r="D79" s="64"/>
      <c r="E79" s="64"/>
      <c r="F79" s="64"/>
      <c r="G79" s="64"/>
      <c r="H79" s="64"/>
      <c r="I79" s="64"/>
    </row>
    <row r="80" spans="1:16" s="57" customFormat="1">
      <c r="A80" s="271"/>
      <c r="B80" s="18" t="s">
        <v>2</v>
      </c>
      <c r="C80" s="61">
        <f>C82+C84+C86+C88+C90</f>
        <v>9500</v>
      </c>
      <c r="D80" s="64"/>
      <c r="E80" s="64"/>
      <c r="F80" s="64"/>
      <c r="G80" s="64"/>
      <c r="H80" s="64"/>
      <c r="I80" s="64"/>
    </row>
    <row r="81" spans="1:10" s="57" customFormat="1" ht="25.5">
      <c r="A81" s="272" t="s">
        <v>93</v>
      </c>
      <c r="B81" s="17" t="s">
        <v>1</v>
      </c>
      <c r="C81" s="61">
        <v>2500</v>
      </c>
      <c r="D81" s="64"/>
      <c r="E81" s="64"/>
      <c r="F81" s="64"/>
      <c r="G81" s="64"/>
      <c r="H81" s="64"/>
      <c r="I81" s="64"/>
    </row>
    <row r="82" spans="1:10" s="57" customFormat="1">
      <c r="A82" s="26"/>
      <c r="B82" s="18" t="s">
        <v>2</v>
      </c>
      <c r="C82" s="61">
        <v>2500</v>
      </c>
      <c r="D82" s="64"/>
      <c r="E82" s="64"/>
      <c r="F82" s="64"/>
      <c r="G82" s="64"/>
      <c r="H82" s="64"/>
      <c r="I82" s="64"/>
    </row>
    <row r="83" spans="1:10" s="57" customFormat="1" ht="25.5">
      <c r="A83" s="272" t="s">
        <v>87</v>
      </c>
      <c r="B83" s="17" t="s">
        <v>1</v>
      </c>
      <c r="C83" s="61">
        <v>2000</v>
      </c>
      <c r="D83" s="64"/>
      <c r="E83" s="64"/>
      <c r="F83" s="64"/>
      <c r="G83" s="64"/>
      <c r="H83" s="64"/>
      <c r="I83" s="64"/>
    </row>
    <row r="84" spans="1:10" s="57" customFormat="1">
      <c r="A84" s="26"/>
      <c r="B84" s="18" t="s">
        <v>2</v>
      </c>
      <c r="C84" s="61">
        <v>2000</v>
      </c>
      <c r="D84" s="64"/>
      <c r="E84" s="64"/>
      <c r="F84" s="64"/>
      <c r="G84" s="64"/>
      <c r="H84" s="64"/>
      <c r="I84" s="64"/>
    </row>
    <row r="85" spans="1:10" s="57" customFormat="1">
      <c r="A85" s="272" t="s">
        <v>94</v>
      </c>
      <c r="B85" s="17" t="s">
        <v>1</v>
      </c>
      <c r="C85" s="61">
        <v>2500</v>
      </c>
      <c r="D85" s="64"/>
      <c r="E85" s="64"/>
      <c r="F85" s="64"/>
      <c r="G85" s="64"/>
      <c r="H85" s="64"/>
      <c r="I85" s="64"/>
    </row>
    <row r="86" spans="1:10" s="57" customFormat="1">
      <c r="A86" s="26"/>
      <c r="B86" s="18" t="s">
        <v>2</v>
      </c>
      <c r="C86" s="61">
        <v>2500</v>
      </c>
      <c r="D86" s="64"/>
      <c r="E86" s="64"/>
      <c r="F86" s="64"/>
      <c r="G86" s="64"/>
      <c r="H86" s="64"/>
      <c r="I86" s="64"/>
    </row>
    <row r="87" spans="1:10" s="57" customFormat="1">
      <c r="A87" s="272" t="s">
        <v>95</v>
      </c>
      <c r="B87" s="17" t="s">
        <v>1</v>
      </c>
      <c r="C87" s="61">
        <v>1000</v>
      </c>
      <c r="D87" s="64"/>
      <c r="E87" s="64"/>
      <c r="F87" s="64"/>
      <c r="G87" s="64"/>
      <c r="H87" s="64"/>
      <c r="I87" s="64"/>
    </row>
    <row r="88" spans="1:10" s="57" customFormat="1">
      <c r="A88" s="26"/>
      <c r="B88" s="18" t="s">
        <v>2</v>
      </c>
      <c r="C88" s="61">
        <v>1000</v>
      </c>
      <c r="D88" s="64"/>
      <c r="E88" s="64"/>
      <c r="F88" s="64"/>
      <c r="G88" s="64"/>
      <c r="H88" s="64"/>
      <c r="I88" s="64"/>
    </row>
    <row r="89" spans="1:10" s="57" customFormat="1" ht="25.5">
      <c r="A89" s="272" t="s">
        <v>96</v>
      </c>
      <c r="B89" s="17" t="s">
        <v>1</v>
      </c>
      <c r="C89" s="61">
        <v>1500</v>
      </c>
      <c r="D89" s="64"/>
      <c r="E89" s="64"/>
      <c r="F89" s="64"/>
      <c r="G89" s="64"/>
      <c r="H89" s="64"/>
      <c r="I89" s="64"/>
    </row>
    <row r="90" spans="1:10" s="57" customFormat="1">
      <c r="A90" s="26"/>
      <c r="B90" s="18" t="s">
        <v>2</v>
      </c>
      <c r="C90" s="61">
        <v>1500</v>
      </c>
      <c r="D90" s="64"/>
      <c r="E90" s="64"/>
      <c r="F90" s="64"/>
      <c r="G90" s="64"/>
      <c r="H90" s="64"/>
      <c r="I90" s="64"/>
    </row>
    <row r="91" spans="1:10" s="57" customFormat="1">
      <c r="A91" s="274" t="s">
        <v>59</v>
      </c>
      <c r="B91" s="275"/>
      <c r="C91" s="275"/>
      <c r="D91" s="275"/>
      <c r="E91" s="277"/>
      <c r="F91" s="275"/>
      <c r="G91" s="275"/>
      <c r="H91" s="275"/>
      <c r="I91" s="276"/>
    </row>
    <row r="92" spans="1:10" s="57" customFormat="1">
      <c r="A92" s="29" t="s">
        <v>15</v>
      </c>
      <c r="B92" s="17" t="s">
        <v>1</v>
      </c>
      <c r="C92" s="32">
        <f t="shared" ref="C92:C103" si="2">C94</f>
        <v>715</v>
      </c>
      <c r="E92" s="64"/>
      <c r="F92" s="64"/>
      <c r="G92" s="64"/>
      <c r="H92" s="64"/>
      <c r="I92" s="64"/>
      <c r="J92" s="64"/>
    </row>
    <row r="93" spans="1:10" s="57" customFormat="1">
      <c r="A93" s="26" t="s">
        <v>16</v>
      </c>
      <c r="B93" s="18" t="s">
        <v>2</v>
      </c>
      <c r="C93" s="61">
        <f t="shared" si="2"/>
        <v>715</v>
      </c>
      <c r="E93" s="64"/>
      <c r="F93" s="64"/>
      <c r="G93" s="64"/>
      <c r="H93" s="64"/>
      <c r="I93" s="64"/>
      <c r="J93" s="64"/>
    </row>
    <row r="94" spans="1:10" s="57" customFormat="1">
      <c r="A94" s="47" t="s">
        <v>18</v>
      </c>
      <c r="B94" s="28" t="s">
        <v>1</v>
      </c>
      <c r="C94" s="23">
        <f t="shared" si="2"/>
        <v>715</v>
      </c>
    </row>
    <row r="95" spans="1:10" s="57" customFormat="1">
      <c r="A95" s="27" t="s">
        <v>9</v>
      </c>
      <c r="B95" s="18" t="s">
        <v>2</v>
      </c>
      <c r="C95" s="23">
        <f t="shared" si="2"/>
        <v>715</v>
      </c>
    </row>
    <row r="96" spans="1:10" s="57" customFormat="1">
      <c r="A96" s="16" t="s">
        <v>10</v>
      </c>
      <c r="B96" s="17" t="s">
        <v>1</v>
      </c>
      <c r="C96" s="61">
        <f t="shared" si="2"/>
        <v>715</v>
      </c>
      <c r="E96" s="64"/>
      <c r="F96" s="64"/>
      <c r="G96" s="64"/>
      <c r="H96" s="64"/>
      <c r="I96" s="64"/>
      <c r="J96" s="64"/>
    </row>
    <row r="97" spans="1:22" s="57" customFormat="1">
      <c r="A97" s="52"/>
      <c r="B97" s="18" t="s">
        <v>2</v>
      </c>
      <c r="C97" s="61">
        <f t="shared" si="2"/>
        <v>715</v>
      </c>
      <c r="E97" s="64"/>
      <c r="F97" s="64"/>
      <c r="G97" s="64"/>
      <c r="H97" s="64"/>
      <c r="I97" s="64"/>
      <c r="J97" s="64"/>
    </row>
    <row r="98" spans="1:22" s="57" customFormat="1">
      <c r="A98" s="24" t="s">
        <v>14</v>
      </c>
      <c r="B98" s="28" t="s">
        <v>1</v>
      </c>
      <c r="C98" s="23">
        <f t="shared" si="2"/>
        <v>715</v>
      </c>
    </row>
    <row r="99" spans="1:22" s="57" customFormat="1">
      <c r="A99" s="100"/>
      <c r="B99" s="18" t="s">
        <v>2</v>
      </c>
      <c r="C99" s="23">
        <f t="shared" si="2"/>
        <v>715</v>
      </c>
    </row>
    <row r="100" spans="1:22" s="57" customFormat="1">
      <c r="A100" s="206" t="s">
        <v>31</v>
      </c>
      <c r="B100" s="17" t="s">
        <v>1</v>
      </c>
      <c r="C100" s="61">
        <f t="shared" si="2"/>
        <v>715</v>
      </c>
      <c r="E100" s="64"/>
      <c r="F100" s="64"/>
      <c r="G100" s="64"/>
      <c r="H100" s="64"/>
      <c r="I100" s="64"/>
      <c r="J100" s="64"/>
    </row>
    <row r="101" spans="1:22" s="57" customFormat="1">
      <c r="A101" s="52"/>
      <c r="B101" s="18" t="s">
        <v>2</v>
      </c>
      <c r="C101" s="61">
        <f t="shared" si="2"/>
        <v>715</v>
      </c>
      <c r="E101" s="64"/>
      <c r="F101" s="64"/>
      <c r="G101" s="64"/>
      <c r="H101" s="64"/>
      <c r="I101" s="64"/>
      <c r="J101" s="64"/>
    </row>
    <row r="102" spans="1:22" s="57" customFormat="1">
      <c r="A102" s="206" t="s">
        <v>84</v>
      </c>
      <c r="B102" s="28" t="s">
        <v>1</v>
      </c>
      <c r="C102" s="23">
        <f t="shared" si="2"/>
        <v>715</v>
      </c>
    </row>
    <row r="103" spans="1:22" s="57" customFormat="1">
      <c r="A103" s="100"/>
      <c r="B103" s="18" t="s">
        <v>2</v>
      </c>
      <c r="C103" s="23">
        <f t="shared" si="2"/>
        <v>715</v>
      </c>
    </row>
    <row r="104" spans="1:22" s="57" customFormat="1" ht="25.5">
      <c r="A104" s="29" t="s">
        <v>97</v>
      </c>
      <c r="B104" s="17" t="s">
        <v>1</v>
      </c>
      <c r="C104" s="61">
        <v>715</v>
      </c>
      <c r="E104" s="64"/>
      <c r="F104" s="64"/>
      <c r="G104" s="64"/>
      <c r="H104" s="64"/>
      <c r="I104" s="64"/>
      <c r="J104" s="64"/>
    </row>
    <row r="105" spans="1:22" s="57" customFormat="1">
      <c r="A105" s="52"/>
      <c r="B105" s="18" t="s">
        <v>2</v>
      </c>
      <c r="C105" s="61">
        <v>715</v>
      </c>
      <c r="E105" s="64"/>
      <c r="F105" s="64"/>
      <c r="G105" s="64"/>
      <c r="H105" s="64"/>
      <c r="I105" s="64"/>
      <c r="J105" s="64"/>
    </row>
    <row r="106" spans="1:22" s="83" customFormat="1">
      <c r="A106" s="350" t="s">
        <v>36</v>
      </c>
      <c r="B106" s="350"/>
      <c r="C106" s="350"/>
      <c r="D106" s="57"/>
      <c r="E106" s="57"/>
      <c r="F106" s="57"/>
      <c r="G106" s="57"/>
      <c r="H106" s="57"/>
      <c r="I106" s="57"/>
      <c r="J106" s="57"/>
      <c r="K106" s="57"/>
      <c r="L106" s="57"/>
      <c r="M106" s="57"/>
      <c r="N106" s="57"/>
      <c r="O106" s="57"/>
      <c r="P106" s="57"/>
      <c r="Q106" s="57"/>
      <c r="R106" s="57"/>
      <c r="S106" s="57"/>
      <c r="T106" s="57"/>
      <c r="U106" s="57"/>
      <c r="V106" s="57"/>
    </row>
    <row r="107" spans="1:22" s="88" customFormat="1">
      <c r="A107" s="278" t="s">
        <v>15</v>
      </c>
      <c r="B107" s="311" t="s">
        <v>1</v>
      </c>
      <c r="C107" s="32">
        <f t="shared" ref="C107:C118" si="3">C109</f>
        <v>550</v>
      </c>
    </row>
    <row r="108" spans="1:22" s="88" customFormat="1">
      <c r="A108" s="52" t="s">
        <v>16</v>
      </c>
      <c r="B108" s="18" t="s">
        <v>2</v>
      </c>
      <c r="C108" s="32">
        <f t="shared" si="3"/>
        <v>550</v>
      </c>
    </row>
    <row r="109" spans="1:22" s="57" customFormat="1">
      <c r="A109" s="47" t="s">
        <v>18</v>
      </c>
      <c r="B109" s="12" t="s">
        <v>1</v>
      </c>
      <c r="C109" s="23">
        <f t="shared" si="3"/>
        <v>550</v>
      </c>
      <c r="D109" s="62"/>
      <c r="E109" s="62"/>
      <c r="F109" s="62"/>
      <c r="G109" s="62"/>
      <c r="H109" s="62"/>
      <c r="I109" s="62"/>
      <c r="K109" s="64"/>
      <c r="L109" s="64"/>
      <c r="M109" s="64"/>
      <c r="N109" s="64"/>
      <c r="O109" s="64"/>
      <c r="P109" s="64"/>
    </row>
    <row r="110" spans="1:22" s="57" customFormat="1">
      <c r="A110" s="14" t="s">
        <v>9</v>
      </c>
      <c r="B110" s="11" t="s">
        <v>2</v>
      </c>
      <c r="C110" s="23">
        <f t="shared" si="3"/>
        <v>550</v>
      </c>
      <c r="D110" s="62"/>
      <c r="E110" s="62"/>
      <c r="F110" s="62"/>
      <c r="G110" s="62"/>
      <c r="H110" s="62"/>
      <c r="I110" s="62"/>
      <c r="K110" s="64"/>
      <c r="L110" s="64"/>
      <c r="M110" s="64"/>
      <c r="N110" s="64"/>
      <c r="O110" s="64"/>
      <c r="P110" s="64"/>
    </row>
    <row r="111" spans="1:22" s="57" customFormat="1">
      <c r="A111" s="16" t="s">
        <v>10</v>
      </c>
      <c r="B111" s="9" t="s">
        <v>1</v>
      </c>
      <c r="C111" s="23">
        <f t="shared" si="3"/>
        <v>550</v>
      </c>
      <c r="D111" s="62"/>
      <c r="E111" s="62"/>
      <c r="F111" s="62"/>
      <c r="G111" s="62"/>
      <c r="H111" s="62"/>
      <c r="I111" s="62"/>
      <c r="K111" s="64"/>
      <c r="L111" s="64"/>
      <c r="M111" s="64"/>
      <c r="N111" s="64"/>
      <c r="O111" s="64"/>
      <c r="P111" s="64"/>
    </row>
    <row r="112" spans="1:22" s="57" customFormat="1">
      <c r="A112" s="15"/>
      <c r="B112" s="11" t="s">
        <v>2</v>
      </c>
      <c r="C112" s="23">
        <f t="shared" si="3"/>
        <v>550</v>
      </c>
      <c r="D112" s="23">
        <f>D114</f>
        <v>0</v>
      </c>
      <c r="E112" s="62"/>
      <c r="F112" s="62"/>
      <c r="G112" s="62"/>
      <c r="H112" s="62"/>
      <c r="I112" s="62"/>
      <c r="K112" s="64"/>
      <c r="L112" s="64"/>
      <c r="M112" s="64"/>
      <c r="N112" s="64"/>
      <c r="O112" s="64"/>
      <c r="P112" s="64"/>
    </row>
    <row r="113" spans="1:26" s="57" customFormat="1">
      <c r="A113" s="16" t="s">
        <v>14</v>
      </c>
      <c r="B113" s="12" t="s">
        <v>1</v>
      </c>
      <c r="C113" s="23">
        <f t="shared" si="3"/>
        <v>550</v>
      </c>
      <c r="D113" s="62"/>
      <c r="E113" s="62"/>
      <c r="F113" s="62"/>
      <c r="G113" s="62"/>
      <c r="H113" s="62"/>
      <c r="I113" s="62"/>
      <c r="K113" s="64"/>
      <c r="L113" s="64"/>
      <c r="M113" s="64"/>
      <c r="N113" s="64"/>
      <c r="O113" s="64"/>
      <c r="P113" s="64"/>
    </row>
    <row r="114" spans="1:26" s="57" customFormat="1">
      <c r="A114" s="10"/>
      <c r="B114" s="11" t="s">
        <v>2</v>
      </c>
      <c r="C114" s="23">
        <f t="shared" si="3"/>
        <v>550</v>
      </c>
      <c r="D114" s="62"/>
      <c r="E114" s="62"/>
      <c r="F114" s="62"/>
      <c r="G114" s="62"/>
      <c r="H114" s="62"/>
      <c r="I114" s="62"/>
      <c r="K114" s="64"/>
      <c r="L114" s="64"/>
      <c r="M114" s="64"/>
      <c r="N114" s="64"/>
      <c r="O114" s="64"/>
      <c r="P114" s="64"/>
    </row>
    <row r="115" spans="1:26" s="57" customFormat="1">
      <c r="A115" s="25" t="s">
        <v>29</v>
      </c>
      <c r="B115" s="17" t="s">
        <v>1</v>
      </c>
      <c r="C115" s="61">
        <f t="shared" si="3"/>
        <v>550</v>
      </c>
    </row>
    <row r="116" spans="1:26" s="57" customFormat="1">
      <c r="A116" s="26"/>
      <c r="B116" s="18" t="s">
        <v>2</v>
      </c>
      <c r="C116" s="61">
        <f t="shared" si="3"/>
        <v>550</v>
      </c>
      <c r="D116" s="64"/>
      <c r="E116" s="64"/>
      <c r="F116" s="64"/>
      <c r="G116" s="64"/>
      <c r="H116" s="64"/>
      <c r="I116" s="64"/>
    </row>
    <row r="117" spans="1:26" s="57" customFormat="1">
      <c r="A117" s="100" t="s">
        <v>46</v>
      </c>
      <c r="B117" s="28" t="s">
        <v>1</v>
      </c>
      <c r="C117" s="32">
        <f t="shared" si="3"/>
        <v>550</v>
      </c>
    </row>
    <row r="118" spans="1:26" s="57" customFormat="1">
      <c r="A118" s="100"/>
      <c r="B118" s="18" t="s">
        <v>2</v>
      </c>
      <c r="C118" s="23">
        <f t="shared" si="3"/>
        <v>550</v>
      </c>
    </row>
    <row r="119" spans="1:26" s="57" customFormat="1" ht="25.5">
      <c r="A119" s="29" t="s">
        <v>238</v>
      </c>
      <c r="B119" s="17" t="s">
        <v>1</v>
      </c>
      <c r="C119" s="61">
        <v>550</v>
      </c>
      <c r="E119" s="64"/>
      <c r="F119" s="64"/>
      <c r="G119" s="64"/>
      <c r="H119" s="64"/>
      <c r="I119" s="64"/>
      <c r="J119" s="64"/>
    </row>
    <row r="120" spans="1:26" s="57" customFormat="1">
      <c r="A120" s="52"/>
      <c r="B120" s="18" t="s">
        <v>2</v>
      </c>
      <c r="C120" s="61">
        <v>550</v>
      </c>
      <c r="E120" s="64"/>
      <c r="F120" s="64"/>
      <c r="G120" s="64"/>
      <c r="H120" s="64"/>
      <c r="I120" s="64"/>
      <c r="J120" s="64"/>
    </row>
    <row r="121" spans="1:26" s="83" customFormat="1">
      <c r="A121" s="350" t="s">
        <v>61</v>
      </c>
      <c r="B121" s="350"/>
      <c r="C121" s="350"/>
      <c r="D121" s="57"/>
      <c r="E121" s="64"/>
      <c r="F121" s="57"/>
      <c r="G121" s="57"/>
      <c r="H121" s="57"/>
      <c r="I121" s="57"/>
      <c r="J121" s="57"/>
      <c r="K121" s="57"/>
      <c r="L121" s="57"/>
      <c r="M121" s="57"/>
      <c r="N121" s="57"/>
      <c r="O121" s="57"/>
      <c r="P121" s="57"/>
      <c r="Q121" s="57"/>
      <c r="R121" s="57"/>
      <c r="S121" s="57"/>
      <c r="T121" s="57"/>
      <c r="U121" s="57"/>
      <c r="V121" s="57"/>
      <c r="W121" s="57"/>
      <c r="X121" s="57"/>
      <c r="Y121" s="57"/>
      <c r="Z121" s="57"/>
    </row>
    <row r="122" spans="1:26" s="88" customFormat="1">
      <c r="A122" s="278" t="s">
        <v>15</v>
      </c>
      <c r="B122" s="311" t="s">
        <v>1</v>
      </c>
      <c r="C122" s="284">
        <f>C124</f>
        <v>12749</v>
      </c>
    </row>
    <row r="123" spans="1:26" s="88" customFormat="1">
      <c r="A123" s="52" t="s">
        <v>16</v>
      </c>
      <c r="B123" s="18" t="s">
        <v>2</v>
      </c>
      <c r="C123" s="284">
        <f>C125</f>
        <v>12749</v>
      </c>
    </row>
    <row r="124" spans="1:26" s="88" customFormat="1">
      <c r="A124" s="53" t="s">
        <v>30</v>
      </c>
      <c r="B124" s="17" t="s">
        <v>1</v>
      </c>
      <c r="C124" s="23">
        <f>C126+C130</f>
        <v>12749</v>
      </c>
    </row>
    <row r="125" spans="1:26" s="88" customFormat="1">
      <c r="A125" s="52" t="s">
        <v>16</v>
      </c>
      <c r="B125" s="18" t="s">
        <v>2</v>
      </c>
      <c r="C125" s="23">
        <f>C127+C131</f>
        <v>12749</v>
      </c>
    </row>
    <row r="126" spans="1:26" s="88" customFormat="1" ht="25.5">
      <c r="A126" s="279" t="s">
        <v>98</v>
      </c>
      <c r="B126" s="17" t="s">
        <v>1</v>
      </c>
      <c r="C126" s="23">
        <f>C128</f>
        <v>3500</v>
      </c>
    </row>
    <row r="127" spans="1:26" s="88" customFormat="1">
      <c r="A127" s="31"/>
      <c r="B127" s="18" t="s">
        <v>2</v>
      </c>
      <c r="C127" s="23">
        <f>C129</f>
        <v>3500</v>
      </c>
    </row>
    <row r="128" spans="1:26" s="57" customFormat="1" ht="51.75" customHeight="1">
      <c r="A128" s="285" t="s">
        <v>99</v>
      </c>
      <c r="B128" s="17" t="s">
        <v>1</v>
      </c>
      <c r="C128" s="61">
        <v>3500</v>
      </c>
      <c r="E128" s="64"/>
      <c r="F128" s="64"/>
      <c r="G128" s="64"/>
      <c r="H128" s="64"/>
      <c r="I128" s="64"/>
      <c r="J128" s="64"/>
    </row>
    <row r="129" spans="1:13" s="57" customFormat="1">
      <c r="A129" s="280"/>
      <c r="B129" s="18" t="s">
        <v>2</v>
      </c>
      <c r="C129" s="61">
        <v>3500</v>
      </c>
      <c r="E129" s="64"/>
      <c r="F129" s="64"/>
      <c r="G129" s="64"/>
      <c r="H129" s="64"/>
      <c r="I129" s="64"/>
      <c r="J129" s="64"/>
    </row>
    <row r="130" spans="1:13" s="88" customFormat="1">
      <c r="A130" s="16" t="s">
        <v>10</v>
      </c>
      <c r="B130" s="9" t="s">
        <v>1</v>
      </c>
      <c r="C130" s="23">
        <f>C132</f>
        <v>9249</v>
      </c>
    </row>
    <row r="131" spans="1:13" s="88" customFormat="1">
      <c r="A131" s="15"/>
      <c r="B131" s="11" t="s">
        <v>2</v>
      </c>
      <c r="C131" s="23">
        <f>C133</f>
        <v>9249</v>
      </c>
    </row>
    <row r="132" spans="1:13" s="57" customFormat="1">
      <c r="A132" s="25" t="s">
        <v>28</v>
      </c>
      <c r="B132" s="17" t="s">
        <v>1</v>
      </c>
      <c r="C132" s="23">
        <f>C134</f>
        <v>9249</v>
      </c>
    </row>
    <row r="133" spans="1:13" s="57" customFormat="1">
      <c r="A133" s="52"/>
      <c r="B133" s="18" t="s">
        <v>2</v>
      </c>
      <c r="C133" s="23">
        <f>C135</f>
        <v>9249</v>
      </c>
    </row>
    <row r="134" spans="1:13" s="57" customFormat="1">
      <c r="A134" s="31" t="s">
        <v>31</v>
      </c>
      <c r="B134" s="28" t="s">
        <v>1</v>
      </c>
      <c r="C134" s="23">
        <f>C136+C138+C140+C142+C144+C146+C148+C150+C152+C154+C156+C158+C160+C162+C164</f>
        <v>9249</v>
      </c>
    </row>
    <row r="135" spans="1:13" s="57" customFormat="1">
      <c r="A135" s="31"/>
      <c r="B135" s="18" t="s">
        <v>2</v>
      </c>
      <c r="C135" s="23">
        <f>C137+C139+C141+C143+C145+C147+C149+C151+C153+C155+C157+C159+C161+C163+C165</f>
        <v>9249</v>
      </c>
    </row>
    <row r="136" spans="1:13" s="57" customFormat="1" ht="30" customHeight="1">
      <c r="A136" s="29" t="s">
        <v>100</v>
      </c>
      <c r="B136" s="17" t="s">
        <v>1</v>
      </c>
      <c r="C136" s="61">
        <v>93</v>
      </c>
      <c r="E136" s="64"/>
      <c r="F136" s="64"/>
      <c r="G136" s="64"/>
      <c r="H136" s="64"/>
      <c r="I136" s="64"/>
      <c r="J136" s="64"/>
    </row>
    <row r="137" spans="1:13" s="57" customFormat="1" ht="15.75" customHeight="1">
      <c r="A137" s="52"/>
      <c r="B137" s="18" t="s">
        <v>2</v>
      </c>
      <c r="C137" s="61">
        <v>93</v>
      </c>
      <c r="E137" s="64"/>
      <c r="F137" s="64"/>
      <c r="G137" s="64"/>
      <c r="H137" s="64"/>
      <c r="I137" s="64"/>
      <c r="J137" s="64"/>
    </row>
    <row r="138" spans="1:13" s="57" customFormat="1" ht="25.5">
      <c r="A138" s="272" t="s">
        <v>101</v>
      </c>
      <c r="B138" s="17" t="s">
        <v>1</v>
      </c>
      <c r="C138" s="61">
        <v>96</v>
      </c>
      <c r="D138" s="191"/>
      <c r="E138" s="64"/>
      <c r="F138" s="64"/>
      <c r="G138" s="64"/>
      <c r="H138" s="64"/>
      <c r="I138" s="64"/>
      <c r="J138" s="64"/>
    </row>
    <row r="139" spans="1:13" s="57" customFormat="1" ht="19.5" customHeight="1">
      <c r="A139" s="281"/>
      <c r="B139" s="18" t="s">
        <v>2</v>
      </c>
      <c r="C139" s="61">
        <v>96</v>
      </c>
      <c r="E139" s="64"/>
      <c r="F139" s="64"/>
      <c r="G139" s="64"/>
      <c r="H139" s="64"/>
      <c r="I139" s="64"/>
      <c r="J139" s="64"/>
    </row>
    <row r="140" spans="1:13" s="118" customFormat="1" ht="25.5">
      <c r="A140" s="272" t="s">
        <v>102</v>
      </c>
      <c r="B140" s="200" t="s">
        <v>1</v>
      </c>
      <c r="C140" s="211">
        <v>231</v>
      </c>
      <c r="D140" s="202"/>
      <c r="E140" s="202"/>
      <c r="F140" s="202"/>
      <c r="G140" s="202"/>
      <c r="H140" s="202"/>
      <c r="I140" s="202"/>
      <c r="J140" s="158"/>
      <c r="K140" s="158"/>
      <c r="L140" s="158"/>
      <c r="M140" s="158"/>
    </row>
    <row r="141" spans="1:13" s="118" customFormat="1">
      <c r="A141" s="281"/>
      <c r="B141" s="201" t="s">
        <v>2</v>
      </c>
      <c r="C141" s="211">
        <v>231</v>
      </c>
      <c r="D141" s="202"/>
      <c r="E141" s="202"/>
      <c r="F141" s="202"/>
      <c r="G141" s="202"/>
      <c r="H141" s="202"/>
      <c r="I141" s="202"/>
      <c r="J141" s="158"/>
      <c r="K141" s="158"/>
      <c r="L141" s="158"/>
      <c r="M141" s="158"/>
    </row>
    <row r="142" spans="1:13" s="118" customFormat="1" ht="27.75" customHeight="1">
      <c r="A142" s="272" t="s">
        <v>103</v>
      </c>
      <c r="B142" s="200" t="s">
        <v>1</v>
      </c>
      <c r="C142" s="211">
        <v>144</v>
      </c>
      <c r="D142" s="202"/>
      <c r="E142" s="202"/>
      <c r="F142" s="202"/>
      <c r="G142" s="202"/>
      <c r="H142" s="202"/>
      <c r="I142" s="202"/>
      <c r="J142" s="158"/>
      <c r="K142" s="158"/>
      <c r="L142" s="158"/>
      <c r="M142" s="158"/>
    </row>
    <row r="143" spans="1:13" s="118" customFormat="1">
      <c r="A143" s="281"/>
      <c r="B143" s="201" t="s">
        <v>2</v>
      </c>
      <c r="C143" s="211">
        <v>144</v>
      </c>
      <c r="D143" s="202"/>
      <c r="E143" s="202"/>
      <c r="F143" s="202"/>
      <c r="G143" s="202"/>
      <c r="H143" s="202"/>
      <c r="I143" s="202"/>
      <c r="J143" s="158"/>
      <c r="K143" s="158"/>
      <c r="L143" s="158"/>
      <c r="M143" s="158"/>
    </row>
    <row r="144" spans="1:13" s="118" customFormat="1" ht="27" customHeight="1">
      <c r="A144" s="272" t="s">
        <v>104</v>
      </c>
      <c r="B144" s="200" t="s">
        <v>1</v>
      </c>
      <c r="C144" s="211">
        <v>176</v>
      </c>
      <c r="D144" s="202"/>
      <c r="E144" s="202"/>
      <c r="F144" s="202"/>
      <c r="G144" s="202"/>
      <c r="H144" s="202"/>
      <c r="I144" s="202"/>
      <c r="J144" s="158"/>
      <c r="K144" s="158"/>
      <c r="L144" s="158"/>
      <c r="M144" s="158"/>
    </row>
    <row r="145" spans="1:13" s="118" customFormat="1" ht="18" customHeight="1">
      <c r="A145" s="281"/>
      <c r="B145" s="201" t="s">
        <v>2</v>
      </c>
      <c r="C145" s="211">
        <v>176</v>
      </c>
      <c r="D145" s="202"/>
      <c r="E145" s="202"/>
      <c r="F145" s="202"/>
      <c r="G145" s="202"/>
      <c r="H145" s="202"/>
      <c r="I145" s="202"/>
      <c r="J145" s="158"/>
      <c r="K145" s="158"/>
      <c r="L145" s="158"/>
      <c r="M145" s="158"/>
    </row>
    <row r="146" spans="1:13" s="57" customFormat="1" ht="25.5">
      <c r="A146" s="272" t="s">
        <v>63</v>
      </c>
      <c r="B146" s="17" t="s">
        <v>1</v>
      </c>
      <c r="C146" s="61">
        <v>468</v>
      </c>
      <c r="E146" s="64"/>
      <c r="F146" s="64"/>
      <c r="G146" s="64"/>
      <c r="H146" s="64"/>
      <c r="I146" s="64"/>
      <c r="J146" s="64"/>
    </row>
    <row r="147" spans="1:13" s="57" customFormat="1">
      <c r="A147" s="281"/>
      <c r="B147" s="18" t="s">
        <v>2</v>
      </c>
      <c r="C147" s="61">
        <v>468</v>
      </c>
      <c r="E147" s="64"/>
      <c r="F147" s="64"/>
      <c r="G147" s="64"/>
      <c r="H147" s="64"/>
      <c r="I147" s="64"/>
      <c r="J147" s="64"/>
    </row>
    <row r="148" spans="1:13" s="248" customFormat="1" ht="25.5">
      <c r="A148" s="282" t="s">
        <v>105</v>
      </c>
      <c r="B148" s="17" t="s">
        <v>1</v>
      </c>
      <c r="C148" s="61">
        <v>132</v>
      </c>
      <c r="E148" s="249"/>
      <c r="F148" s="249"/>
      <c r="G148" s="249"/>
      <c r="H148" s="249"/>
      <c r="I148" s="249"/>
      <c r="J148" s="249"/>
    </row>
    <row r="149" spans="1:13" s="248" customFormat="1">
      <c r="A149" s="283"/>
      <c r="B149" s="18" t="s">
        <v>2</v>
      </c>
      <c r="C149" s="61">
        <v>132</v>
      </c>
      <c r="E149" s="249"/>
      <c r="F149" s="249"/>
      <c r="G149" s="249"/>
      <c r="H149" s="249"/>
      <c r="I149" s="249"/>
      <c r="J149" s="249"/>
    </row>
    <row r="150" spans="1:13" s="57" customFormat="1" ht="16.5" customHeight="1">
      <c r="A150" s="272" t="s">
        <v>62</v>
      </c>
      <c r="B150" s="17" t="s">
        <v>1</v>
      </c>
      <c r="C150" s="61">
        <v>411</v>
      </c>
      <c r="E150" s="64"/>
      <c r="F150" s="64"/>
      <c r="G150" s="64"/>
      <c r="H150" s="64"/>
      <c r="I150" s="64"/>
      <c r="J150" s="64"/>
    </row>
    <row r="151" spans="1:13" s="57" customFormat="1" ht="17.25" customHeight="1">
      <c r="A151" s="281"/>
      <c r="B151" s="18" t="s">
        <v>2</v>
      </c>
      <c r="C151" s="61">
        <v>411</v>
      </c>
      <c r="E151" s="64"/>
      <c r="F151" s="64"/>
      <c r="G151" s="64"/>
      <c r="H151" s="64"/>
      <c r="I151" s="64"/>
      <c r="J151" s="64"/>
    </row>
    <row r="152" spans="1:13" s="57" customFormat="1" ht="25.5">
      <c r="A152" s="272" t="s">
        <v>106</v>
      </c>
      <c r="B152" s="17" t="s">
        <v>1</v>
      </c>
      <c r="C152" s="61">
        <v>154</v>
      </c>
      <c r="D152" s="191"/>
      <c r="E152" s="64"/>
      <c r="F152" s="64"/>
      <c r="G152" s="64"/>
      <c r="H152" s="64"/>
      <c r="I152" s="64"/>
      <c r="J152" s="64"/>
    </row>
    <row r="153" spans="1:13" s="57" customFormat="1">
      <c r="A153" s="281"/>
      <c r="B153" s="18" t="s">
        <v>2</v>
      </c>
      <c r="C153" s="61">
        <v>154</v>
      </c>
      <c r="E153" s="64"/>
      <c r="F153" s="64"/>
      <c r="G153" s="64"/>
      <c r="H153" s="64"/>
      <c r="I153" s="64"/>
      <c r="J153" s="64"/>
    </row>
    <row r="154" spans="1:13" s="118" customFormat="1" ht="25.5">
      <c r="A154" s="261" t="s">
        <v>107</v>
      </c>
      <c r="B154" s="200" t="s">
        <v>1</v>
      </c>
      <c r="C154" s="67">
        <v>5000</v>
      </c>
      <c r="D154" s="202"/>
      <c r="E154" s="202"/>
      <c r="F154" s="202"/>
      <c r="G154" s="202"/>
      <c r="H154" s="202"/>
      <c r="I154" s="202"/>
      <c r="J154" s="158"/>
      <c r="K154" s="158"/>
      <c r="L154" s="158"/>
      <c r="M154" s="158"/>
    </row>
    <row r="155" spans="1:13" s="118" customFormat="1">
      <c r="A155" s="262"/>
      <c r="B155" s="201" t="s">
        <v>2</v>
      </c>
      <c r="C155" s="67">
        <v>5000</v>
      </c>
      <c r="D155" s="202"/>
      <c r="E155" s="202"/>
      <c r="F155" s="202"/>
      <c r="G155" s="202"/>
      <c r="H155" s="202"/>
      <c r="I155" s="202"/>
      <c r="J155" s="158"/>
      <c r="K155" s="158"/>
      <c r="L155" s="158"/>
      <c r="M155" s="158"/>
    </row>
    <row r="156" spans="1:13" s="118" customFormat="1" ht="27" customHeight="1">
      <c r="A156" s="29" t="s">
        <v>239</v>
      </c>
      <c r="B156" s="200" t="s">
        <v>1</v>
      </c>
      <c r="C156" s="312">
        <v>300</v>
      </c>
      <c r="D156" s="202"/>
      <c r="E156" s="202"/>
      <c r="F156" s="202"/>
      <c r="G156" s="202"/>
      <c r="H156" s="202"/>
      <c r="I156" s="202"/>
      <c r="J156" s="158"/>
      <c r="K156" s="158"/>
      <c r="L156" s="158"/>
      <c r="M156" s="158"/>
    </row>
    <row r="157" spans="1:13" s="118" customFormat="1" ht="18.75" customHeight="1">
      <c r="A157" s="203"/>
      <c r="B157" s="201" t="s">
        <v>2</v>
      </c>
      <c r="C157" s="312">
        <v>300</v>
      </c>
      <c r="D157" s="202"/>
      <c r="E157" s="202"/>
      <c r="F157" s="202"/>
      <c r="G157" s="202"/>
      <c r="H157" s="202"/>
      <c r="I157" s="202"/>
      <c r="J157" s="158"/>
      <c r="K157" s="158"/>
      <c r="L157" s="158"/>
      <c r="M157" s="158"/>
    </row>
    <row r="158" spans="1:13" s="118" customFormat="1" ht="25.5">
      <c r="A158" s="308" t="s">
        <v>240</v>
      </c>
      <c r="B158" s="200" t="s">
        <v>1</v>
      </c>
      <c r="C158" s="211">
        <v>900</v>
      </c>
      <c r="D158" s="202"/>
      <c r="E158" s="202"/>
      <c r="F158" s="202"/>
      <c r="G158" s="202"/>
      <c r="H158" s="202"/>
      <c r="I158" s="202"/>
      <c r="J158" s="158"/>
      <c r="K158" s="158"/>
      <c r="L158" s="158"/>
      <c r="M158" s="158"/>
    </row>
    <row r="159" spans="1:13" s="118" customFormat="1" ht="16.5" customHeight="1">
      <c r="A159" s="313"/>
      <c r="B159" s="201" t="s">
        <v>2</v>
      </c>
      <c r="C159" s="211">
        <v>900</v>
      </c>
      <c r="D159" s="202"/>
      <c r="E159" s="202"/>
      <c r="F159" s="202"/>
      <c r="G159" s="202"/>
      <c r="H159" s="202"/>
      <c r="I159" s="202"/>
      <c r="J159" s="158"/>
      <c r="K159" s="158"/>
      <c r="L159" s="158"/>
      <c r="M159" s="158"/>
    </row>
    <row r="160" spans="1:13" s="57" customFormat="1" ht="26.25" customHeight="1">
      <c r="A160" s="272" t="s">
        <v>242</v>
      </c>
      <c r="B160" s="17" t="s">
        <v>1</v>
      </c>
      <c r="C160" s="61">
        <v>700</v>
      </c>
      <c r="E160" s="64"/>
      <c r="F160" s="64"/>
      <c r="G160" s="64"/>
      <c r="H160" s="64"/>
      <c r="I160" s="64"/>
      <c r="J160" s="64"/>
    </row>
    <row r="161" spans="1:13" s="57" customFormat="1" ht="18" customHeight="1">
      <c r="A161" s="31"/>
      <c r="B161" s="18" t="s">
        <v>2</v>
      </c>
      <c r="C161" s="61">
        <v>700</v>
      </c>
      <c r="E161" s="64"/>
      <c r="F161" s="64"/>
      <c r="G161" s="64"/>
      <c r="H161" s="64"/>
      <c r="I161" s="64"/>
      <c r="J161" s="64"/>
    </row>
    <row r="162" spans="1:13" s="57" customFormat="1" ht="25.5">
      <c r="A162" s="282" t="s">
        <v>243</v>
      </c>
      <c r="B162" s="167" t="s">
        <v>1</v>
      </c>
      <c r="C162" s="61">
        <v>380</v>
      </c>
      <c r="E162" s="64"/>
      <c r="F162" s="64"/>
      <c r="G162" s="64"/>
      <c r="H162" s="64"/>
      <c r="I162" s="64"/>
      <c r="J162" s="64"/>
    </row>
    <row r="163" spans="1:13" s="57" customFormat="1" ht="14.25" customHeight="1">
      <c r="A163" s="203"/>
      <c r="B163" s="109" t="s">
        <v>2</v>
      </c>
      <c r="C163" s="61">
        <v>380</v>
      </c>
      <c r="D163" s="64"/>
      <c r="E163" s="64"/>
      <c r="F163" s="64"/>
      <c r="G163" s="64"/>
      <c r="H163" s="64"/>
      <c r="I163" s="64"/>
      <c r="J163" s="64"/>
    </row>
    <row r="164" spans="1:13" s="118" customFormat="1" ht="25.5">
      <c r="A164" s="272" t="s">
        <v>244</v>
      </c>
      <c r="B164" s="116" t="s">
        <v>1</v>
      </c>
      <c r="C164" s="117">
        <v>64</v>
      </c>
      <c r="D164" s="161"/>
      <c r="E164" s="156"/>
      <c r="F164" s="161"/>
      <c r="G164" s="161"/>
      <c r="H164" s="161"/>
      <c r="I164" s="161"/>
    </row>
    <row r="165" spans="1:13" s="118" customFormat="1">
      <c r="A165" s="203"/>
      <c r="B165" s="120" t="s">
        <v>2</v>
      </c>
      <c r="C165" s="117">
        <v>64</v>
      </c>
      <c r="D165" s="161"/>
      <c r="E165" s="156"/>
      <c r="F165" s="161"/>
      <c r="G165" s="161"/>
      <c r="H165" s="161"/>
      <c r="I165" s="161"/>
    </row>
    <row r="166" spans="1:13">
      <c r="A166" s="84" t="s">
        <v>55</v>
      </c>
      <c r="B166" s="85"/>
      <c r="C166" s="332"/>
      <c r="D166" s="126"/>
      <c r="E166" s="126"/>
      <c r="F166" s="126"/>
      <c r="G166" s="126"/>
      <c r="H166" s="126"/>
      <c r="I166" s="126"/>
      <c r="J166" s="64"/>
      <c r="K166" s="64"/>
      <c r="L166" s="13"/>
      <c r="M166" s="13"/>
    </row>
    <row r="167" spans="1:13">
      <c r="A167" s="221" t="s">
        <v>15</v>
      </c>
      <c r="B167" s="222"/>
      <c r="C167" s="253"/>
      <c r="D167" s="223"/>
      <c r="E167" s="223"/>
      <c r="F167" s="223"/>
      <c r="G167" s="223"/>
      <c r="H167" s="223"/>
      <c r="I167" s="224"/>
      <c r="J167" s="64"/>
      <c r="K167" s="13"/>
      <c r="L167" s="13"/>
      <c r="M167" s="13"/>
    </row>
    <row r="168" spans="1:13">
      <c r="A168" s="155" t="s">
        <v>23</v>
      </c>
      <c r="B168" s="149" t="s">
        <v>1</v>
      </c>
      <c r="C168" s="35">
        <f>C169</f>
        <v>45073.5</v>
      </c>
      <c r="D168" s="62"/>
      <c r="E168" s="62"/>
      <c r="F168" s="62"/>
      <c r="G168" s="62"/>
      <c r="H168" s="62"/>
      <c r="I168" s="156"/>
      <c r="J168" s="13"/>
      <c r="K168" s="13"/>
      <c r="L168" s="13"/>
      <c r="M168" s="13"/>
    </row>
    <row r="169" spans="1:13">
      <c r="A169" s="155"/>
      <c r="B169" s="149" t="s">
        <v>2</v>
      </c>
      <c r="C169" s="117">
        <f>C171+C181</f>
        <v>45073.5</v>
      </c>
      <c r="D169" s="62"/>
      <c r="E169" s="62"/>
      <c r="F169" s="62"/>
      <c r="G169" s="62"/>
      <c r="H169" s="62"/>
      <c r="I169" s="156"/>
      <c r="J169" s="13"/>
      <c r="K169" s="13"/>
      <c r="L169" s="13"/>
      <c r="M169" s="13"/>
    </row>
    <row r="170" spans="1:13">
      <c r="A170" s="47" t="s">
        <v>30</v>
      </c>
      <c r="B170" s="12" t="s">
        <v>1</v>
      </c>
      <c r="C170" s="23">
        <f>C171</f>
        <v>9350</v>
      </c>
      <c r="D170" s="62"/>
      <c r="E170" s="62"/>
      <c r="F170" s="62"/>
      <c r="G170" s="62"/>
      <c r="H170" s="62"/>
      <c r="I170" s="62"/>
      <c r="J170" s="13"/>
      <c r="K170" s="13"/>
      <c r="L170" s="13"/>
      <c r="M170" s="13"/>
    </row>
    <row r="171" spans="1:13">
      <c r="A171" s="14" t="s">
        <v>21</v>
      </c>
      <c r="B171" s="11" t="s">
        <v>2</v>
      </c>
      <c r="C171" s="23">
        <f>C175+C173</f>
        <v>9350</v>
      </c>
      <c r="D171" s="62"/>
      <c r="E171" s="62"/>
      <c r="F171" s="62"/>
      <c r="G171" s="62"/>
      <c r="H171" s="62"/>
      <c r="I171" s="62"/>
      <c r="J171" s="13"/>
      <c r="K171" s="13"/>
      <c r="L171" s="13"/>
      <c r="M171" s="13"/>
    </row>
    <row r="172" spans="1:13" s="57" customFormat="1">
      <c r="A172" s="105" t="s">
        <v>54</v>
      </c>
      <c r="B172" s="98" t="s">
        <v>1</v>
      </c>
      <c r="C172" s="97">
        <f>C193+C233+C262</f>
        <v>2150</v>
      </c>
    </row>
    <row r="173" spans="1:13" s="57" customFormat="1">
      <c r="A173" s="105"/>
      <c r="B173" s="59" t="s">
        <v>2</v>
      </c>
      <c r="C173" s="97">
        <f>C194+C234+C263</f>
        <v>2150</v>
      </c>
    </row>
    <row r="174" spans="1:13">
      <c r="A174" s="16" t="s">
        <v>10</v>
      </c>
      <c r="B174" s="9" t="s">
        <v>1</v>
      </c>
      <c r="C174" s="23">
        <f>C176</f>
        <v>7200</v>
      </c>
      <c r="D174" s="62"/>
      <c r="E174" s="62"/>
      <c r="F174" s="62"/>
      <c r="G174" s="62"/>
      <c r="H174" s="62"/>
      <c r="I174" s="62"/>
      <c r="J174" s="13"/>
      <c r="K174" s="13"/>
      <c r="L174" s="13"/>
      <c r="M174" s="13"/>
    </row>
    <row r="175" spans="1:13">
      <c r="A175" s="15"/>
      <c r="B175" s="11" t="s">
        <v>2</v>
      </c>
      <c r="C175" s="23">
        <f>C177</f>
        <v>7200</v>
      </c>
      <c r="D175" s="62"/>
      <c r="E175" s="62"/>
      <c r="F175" s="62"/>
      <c r="G175" s="62"/>
      <c r="H175" s="62"/>
      <c r="I175" s="62"/>
      <c r="J175" s="13"/>
      <c r="K175" s="13"/>
      <c r="L175" s="13"/>
      <c r="M175" s="13"/>
    </row>
    <row r="176" spans="1:13">
      <c r="A176" s="16" t="s">
        <v>14</v>
      </c>
      <c r="B176" s="12" t="s">
        <v>1</v>
      </c>
      <c r="C176" s="23">
        <f>C178</f>
        <v>7200</v>
      </c>
      <c r="D176" s="62"/>
      <c r="E176" s="62"/>
      <c r="F176" s="62"/>
      <c r="G176" s="62"/>
      <c r="H176" s="62"/>
      <c r="I176" s="62"/>
      <c r="J176" s="13"/>
      <c r="K176" s="13"/>
      <c r="L176" s="13"/>
      <c r="M176" s="13"/>
    </row>
    <row r="177" spans="1:13">
      <c r="A177" s="10"/>
      <c r="B177" s="11" t="s">
        <v>2</v>
      </c>
      <c r="C177" s="23">
        <f>C179</f>
        <v>7200</v>
      </c>
      <c r="D177" s="62"/>
      <c r="E177" s="62"/>
      <c r="F177" s="62"/>
      <c r="G177" s="62"/>
      <c r="H177" s="62"/>
      <c r="I177" s="62"/>
      <c r="J177" s="13"/>
      <c r="K177" s="13"/>
      <c r="L177" s="13"/>
      <c r="M177" s="13"/>
    </row>
    <row r="178" spans="1:13">
      <c r="A178" s="29" t="s">
        <v>31</v>
      </c>
      <c r="B178" s="17" t="s">
        <v>1</v>
      </c>
      <c r="C178" s="23">
        <f>C272</f>
        <v>7200</v>
      </c>
      <c r="D178" s="62"/>
      <c r="E178" s="62"/>
      <c r="F178" s="62"/>
      <c r="G178" s="62"/>
      <c r="H178" s="62"/>
      <c r="I178" s="62"/>
      <c r="J178" s="13"/>
      <c r="K178" s="13"/>
      <c r="L178" s="13"/>
      <c r="M178" s="13"/>
    </row>
    <row r="179" spans="1:13">
      <c r="A179" s="10"/>
      <c r="B179" s="18" t="s">
        <v>2</v>
      </c>
      <c r="C179" s="23">
        <f>C273</f>
        <v>7200</v>
      </c>
      <c r="D179" s="62"/>
      <c r="E179" s="62"/>
      <c r="F179" s="62"/>
      <c r="G179" s="62"/>
      <c r="H179" s="62"/>
      <c r="I179" s="62"/>
      <c r="J179" s="13"/>
      <c r="K179" s="13"/>
      <c r="L179" s="13"/>
      <c r="M179" s="13"/>
    </row>
    <row r="180" spans="1:13">
      <c r="A180" s="47" t="s">
        <v>56</v>
      </c>
      <c r="B180" s="12" t="s">
        <v>1</v>
      </c>
      <c r="C180" s="23">
        <f>C181</f>
        <v>35723.5</v>
      </c>
      <c r="D180" s="62"/>
      <c r="E180" s="62"/>
      <c r="F180" s="62"/>
      <c r="G180" s="62"/>
      <c r="H180" s="62"/>
      <c r="I180" s="62"/>
      <c r="J180" s="13"/>
      <c r="K180" s="13"/>
      <c r="L180" s="13"/>
      <c r="M180" s="13"/>
    </row>
    <row r="181" spans="1:13">
      <c r="A181" s="14" t="s">
        <v>9</v>
      </c>
      <c r="B181" s="11" t="s">
        <v>2</v>
      </c>
      <c r="C181" s="23">
        <f>C183</f>
        <v>35723.5</v>
      </c>
      <c r="D181" s="62"/>
      <c r="E181" s="62"/>
      <c r="F181" s="62"/>
      <c r="G181" s="62"/>
      <c r="H181" s="62"/>
      <c r="I181" s="62"/>
      <c r="J181" s="13"/>
      <c r="K181" s="13"/>
      <c r="L181" s="13"/>
      <c r="M181" s="13"/>
    </row>
    <row r="182" spans="1:13">
      <c r="A182" s="16" t="s">
        <v>10</v>
      </c>
      <c r="B182" s="9" t="s">
        <v>1</v>
      </c>
      <c r="C182" s="23">
        <f>C183</f>
        <v>35723.5</v>
      </c>
      <c r="D182" s="62"/>
      <c r="E182" s="62"/>
      <c r="F182" s="62"/>
      <c r="G182" s="62"/>
      <c r="H182" s="62"/>
      <c r="I182" s="62"/>
      <c r="J182" s="13"/>
      <c r="K182" s="13"/>
      <c r="L182" s="13"/>
      <c r="M182" s="13"/>
    </row>
    <row r="183" spans="1:13">
      <c r="A183" s="15"/>
      <c r="B183" s="11" t="s">
        <v>2</v>
      </c>
      <c r="C183" s="23">
        <f>C185</f>
        <v>35723.5</v>
      </c>
      <c r="D183" s="62"/>
      <c r="E183" s="62"/>
      <c r="F183" s="62"/>
      <c r="G183" s="62"/>
      <c r="H183" s="62"/>
      <c r="I183" s="62"/>
      <c r="J183" s="13"/>
      <c r="K183" s="13"/>
      <c r="L183" s="13"/>
      <c r="M183" s="13"/>
    </row>
    <row r="184" spans="1:13">
      <c r="A184" s="16" t="s">
        <v>14</v>
      </c>
      <c r="B184" s="12" t="s">
        <v>1</v>
      </c>
      <c r="C184" s="23">
        <f>C185</f>
        <v>35723.5</v>
      </c>
      <c r="D184" s="62"/>
      <c r="E184" s="62"/>
      <c r="F184" s="62"/>
      <c r="G184" s="62"/>
      <c r="H184" s="62"/>
      <c r="I184" s="62"/>
      <c r="J184" s="13"/>
      <c r="K184" s="13"/>
      <c r="L184" s="13"/>
      <c r="M184" s="13"/>
    </row>
    <row r="185" spans="1:13">
      <c r="A185" s="10"/>
      <c r="B185" s="11" t="s">
        <v>2</v>
      </c>
      <c r="C185" s="23">
        <f>C187</f>
        <v>35723.5</v>
      </c>
      <c r="D185" s="62"/>
      <c r="E185" s="62"/>
      <c r="F185" s="62"/>
      <c r="G185" s="62"/>
      <c r="H185" s="62"/>
      <c r="I185" s="62"/>
      <c r="J185" s="13"/>
      <c r="K185" s="13"/>
      <c r="L185" s="13"/>
      <c r="M185" s="13"/>
    </row>
    <row r="186" spans="1:13">
      <c r="A186" s="29" t="s">
        <v>31</v>
      </c>
      <c r="B186" s="17" t="s">
        <v>1</v>
      </c>
      <c r="C186" s="23">
        <f>C208+C251</f>
        <v>35723.5</v>
      </c>
      <c r="D186" s="62"/>
      <c r="E186" s="62"/>
      <c r="F186" s="62"/>
      <c r="G186" s="62"/>
      <c r="H186" s="62"/>
      <c r="I186" s="62"/>
      <c r="J186" s="13"/>
      <c r="K186" s="13"/>
      <c r="L186" s="13"/>
      <c r="M186" s="13"/>
    </row>
    <row r="187" spans="1:13">
      <c r="A187" s="10"/>
      <c r="B187" s="18" t="s">
        <v>2</v>
      </c>
      <c r="C187" s="23">
        <f>C209+C252</f>
        <v>35723.5</v>
      </c>
      <c r="D187" s="62"/>
      <c r="E187" s="62"/>
      <c r="F187" s="62"/>
      <c r="G187" s="62"/>
      <c r="H187" s="62"/>
      <c r="I187" s="62"/>
      <c r="J187" s="13"/>
      <c r="K187" s="13"/>
      <c r="L187" s="13"/>
      <c r="M187" s="13"/>
    </row>
    <row r="188" spans="1:13" s="57" customFormat="1">
      <c r="A188" s="266" t="s">
        <v>19</v>
      </c>
      <c r="B188" s="266"/>
      <c r="C188" s="267"/>
      <c r="D188" s="268"/>
      <c r="E188" s="269"/>
      <c r="F188" s="268"/>
      <c r="G188" s="268"/>
      <c r="H188" s="268"/>
      <c r="I188" s="268"/>
    </row>
    <row r="189" spans="1:13" s="57" customFormat="1">
      <c r="A189" s="341" t="s">
        <v>15</v>
      </c>
      <c r="B189" s="98" t="s">
        <v>1</v>
      </c>
      <c r="C189" s="67">
        <f t="shared" ref="C189:C192" si="4">C191</f>
        <v>450</v>
      </c>
      <c r="D189" s="270"/>
      <c r="E189" s="270"/>
      <c r="F189" s="270"/>
      <c r="G189" s="270"/>
      <c r="H189" s="270"/>
      <c r="I189" s="270"/>
    </row>
    <row r="190" spans="1:13" s="57" customFormat="1">
      <c r="A190" s="26" t="s">
        <v>90</v>
      </c>
      <c r="B190" s="18" t="s">
        <v>2</v>
      </c>
      <c r="C190" s="67">
        <f t="shared" si="4"/>
        <v>450</v>
      </c>
      <c r="D190" s="64"/>
      <c r="E190" s="64"/>
      <c r="F190" s="64"/>
      <c r="G190" s="64"/>
      <c r="H190" s="64"/>
      <c r="I190" s="64"/>
    </row>
    <row r="191" spans="1:13" s="57" customFormat="1">
      <c r="A191" s="342" t="s">
        <v>30</v>
      </c>
      <c r="B191" s="17" t="s">
        <v>1</v>
      </c>
      <c r="C191" s="61">
        <f t="shared" si="4"/>
        <v>450</v>
      </c>
      <c r="D191" s="64"/>
      <c r="E191" s="64"/>
      <c r="F191" s="64"/>
      <c r="G191" s="64"/>
      <c r="H191" s="64"/>
      <c r="I191" s="64"/>
    </row>
    <row r="192" spans="1:13" s="57" customFormat="1">
      <c r="A192" s="26" t="s">
        <v>91</v>
      </c>
      <c r="B192" s="18" t="s">
        <v>2</v>
      </c>
      <c r="C192" s="61">
        <f t="shared" si="4"/>
        <v>450</v>
      </c>
      <c r="D192" s="64"/>
      <c r="E192" s="64"/>
      <c r="F192" s="64"/>
      <c r="G192" s="64"/>
      <c r="H192" s="64"/>
      <c r="I192" s="64"/>
    </row>
    <row r="193" spans="1:10" s="57" customFormat="1" ht="25.5">
      <c r="A193" s="273" t="s">
        <v>92</v>
      </c>
      <c r="B193" s="17" t="s">
        <v>1</v>
      </c>
      <c r="C193" s="61">
        <f>C195+C197</f>
        <v>450</v>
      </c>
      <c r="D193" s="64"/>
      <c r="E193" s="64"/>
      <c r="F193" s="64"/>
      <c r="G193" s="64"/>
      <c r="H193" s="64"/>
      <c r="I193" s="64"/>
    </row>
    <row r="194" spans="1:10" s="57" customFormat="1">
      <c r="A194" s="271"/>
      <c r="B194" s="18" t="s">
        <v>2</v>
      </c>
      <c r="C194" s="61">
        <f>C196+C198</f>
        <v>450</v>
      </c>
      <c r="D194" s="64"/>
      <c r="E194" s="64"/>
      <c r="F194" s="64"/>
      <c r="G194" s="64"/>
      <c r="H194" s="64"/>
      <c r="I194" s="64"/>
    </row>
    <row r="195" spans="1:10" s="57" customFormat="1" ht="25.5">
      <c r="A195" s="321" t="s">
        <v>257</v>
      </c>
      <c r="B195" s="17" t="s">
        <v>1</v>
      </c>
      <c r="C195" s="61">
        <v>200</v>
      </c>
      <c r="D195" s="64"/>
      <c r="E195" s="64"/>
      <c r="F195" s="64"/>
      <c r="G195" s="64"/>
      <c r="H195" s="64"/>
      <c r="I195" s="64"/>
    </row>
    <row r="196" spans="1:10" s="57" customFormat="1">
      <c r="A196" s="271"/>
      <c r="B196" s="18" t="s">
        <v>2</v>
      </c>
      <c r="C196" s="61">
        <v>200</v>
      </c>
      <c r="D196" s="64"/>
      <c r="E196" s="64"/>
      <c r="F196" s="64"/>
      <c r="G196" s="64"/>
      <c r="H196" s="64"/>
      <c r="I196" s="64"/>
    </row>
    <row r="197" spans="1:10" s="57" customFormat="1" ht="25.5">
      <c r="A197" s="321" t="s">
        <v>277</v>
      </c>
      <c r="B197" s="17" t="s">
        <v>1</v>
      </c>
      <c r="C197" s="61">
        <v>250</v>
      </c>
      <c r="D197" s="64"/>
      <c r="E197" s="64"/>
      <c r="F197" s="64"/>
      <c r="G197" s="64"/>
      <c r="H197" s="64"/>
      <c r="I197" s="64"/>
    </row>
    <row r="198" spans="1:10" s="57" customFormat="1">
      <c r="A198" s="271"/>
      <c r="B198" s="18" t="s">
        <v>2</v>
      </c>
      <c r="C198" s="61">
        <v>250</v>
      </c>
      <c r="D198" s="64"/>
      <c r="E198" s="64"/>
      <c r="F198" s="64"/>
      <c r="G198" s="64"/>
      <c r="H198" s="64"/>
      <c r="I198" s="64"/>
    </row>
    <row r="199" spans="1:10">
      <c r="A199" s="365" t="s">
        <v>50</v>
      </c>
      <c r="B199" s="366"/>
      <c r="C199" s="366"/>
      <c r="D199"/>
      <c r="E199" s="65"/>
      <c r="F199" s="13"/>
      <c r="G199" s="13"/>
      <c r="H199" s="13"/>
      <c r="I199" s="13"/>
      <c r="J199" s="13"/>
    </row>
    <row r="200" spans="1:10">
      <c r="A200" s="134" t="s">
        <v>15</v>
      </c>
      <c r="B200" s="17" t="s">
        <v>1</v>
      </c>
      <c r="C200" s="35">
        <f t="shared" ref="C200:C207" si="5">C202</f>
        <v>35470.5</v>
      </c>
      <c r="D200"/>
      <c r="E200" s="212"/>
      <c r="F200" s="13"/>
      <c r="G200" s="13"/>
      <c r="H200" s="13"/>
      <c r="I200" s="13"/>
      <c r="J200" s="13"/>
    </row>
    <row r="201" spans="1:10">
      <c r="A201" s="26" t="s">
        <v>16</v>
      </c>
      <c r="B201" s="18" t="s">
        <v>2</v>
      </c>
      <c r="C201" s="177">
        <f t="shared" si="5"/>
        <v>35470.5</v>
      </c>
      <c r="D201"/>
      <c r="E201" s="13"/>
      <c r="F201" s="13"/>
      <c r="G201" s="13"/>
      <c r="H201" s="13"/>
      <c r="I201" s="13"/>
      <c r="J201" s="13"/>
    </row>
    <row r="202" spans="1:10">
      <c r="A202" s="47" t="s">
        <v>56</v>
      </c>
      <c r="B202" s="12" t="s">
        <v>1</v>
      </c>
      <c r="C202" s="204">
        <f>C204</f>
        <v>35470.5</v>
      </c>
      <c r="D202"/>
      <c r="E202" s="13"/>
      <c r="F202" s="13"/>
      <c r="G202" s="13"/>
      <c r="H202" s="13"/>
      <c r="I202" s="13"/>
      <c r="J202" s="13"/>
    </row>
    <row r="203" spans="1:10">
      <c r="A203" s="14" t="s">
        <v>9</v>
      </c>
      <c r="B203" s="11" t="s">
        <v>2</v>
      </c>
      <c r="C203" s="204">
        <f>C205</f>
        <v>35470.5</v>
      </c>
      <c r="D203"/>
      <c r="E203" s="13"/>
      <c r="F203" s="13"/>
      <c r="G203" s="13"/>
      <c r="H203" s="13"/>
      <c r="I203" s="13"/>
      <c r="J203" s="13"/>
    </row>
    <row r="204" spans="1:10">
      <c r="A204" s="16" t="s">
        <v>10</v>
      </c>
      <c r="B204" s="9" t="s">
        <v>1</v>
      </c>
      <c r="C204" s="204">
        <f t="shared" si="5"/>
        <v>35470.5</v>
      </c>
      <c r="D204"/>
    </row>
    <row r="205" spans="1:10">
      <c r="A205" s="15"/>
      <c r="B205" s="11" t="s">
        <v>2</v>
      </c>
      <c r="C205" s="204">
        <f t="shared" si="5"/>
        <v>35470.5</v>
      </c>
      <c r="D205"/>
    </row>
    <row r="206" spans="1:10">
      <c r="A206" s="24" t="s">
        <v>28</v>
      </c>
      <c r="B206" s="17" t="s">
        <v>1</v>
      </c>
      <c r="C206" s="204">
        <f t="shared" si="5"/>
        <v>35470.5</v>
      </c>
      <c r="D206"/>
    </row>
    <row r="207" spans="1:10">
      <c r="A207" s="24"/>
      <c r="B207" s="18" t="s">
        <v>2</v>
      </c>
      <c r="C207" s="204">
        <f t="shared" si="5"/>
        <v>35470.5</v>
      </c>
      <c r="D207"/>
    </row>
    <row r="208" spans="1:10">
      <c r="A208" s="25" t="s">
        <v>29</v>
      </c>
      <c r="B208" s="17" t="s">
        <v>1</v>
      </c>
      <c r="C208" s="204">
        <f>C210+C222</f>
        <v>35470.5</v>
      </c>
      <c r="D208"/>
    </row>
    <row r="209" spans="1:4">
      <c r="A209" s="24"/>
      <c r="B209" s="18" t="s">
        <v>2</v>
      </c>
      <c r="C209" s="204">
        <f>C211+C223</f>
        <v>35470.5</v>
      </c>
      <c r="D209"/>
    </row>
    <row r="210" spans="1:4" s="113" customFormat="1">
      <c r="A210" s="173" t="s">
        <v>158</v>
      </c>
      <c r="B210" s="34" t="s">
        <v>1</v>
      </c>
      <c r="C210" s="32">
        <f>C212+C214+C216+C218+C220</f>
        <v>1825.5</v>
      </c>
    </row>
    <row r="211" spans="1:4" s="113" customFormat="1">
      <c r="A211" s="43"/>
      <c r="B211" s="36" t="s">
        <v>2</v>
      </c>
      <c r="C211" s="32">
        <f>C213+C215+C217+C219+C221</f>
        <v>1825.5</v>
      </c>
    </row>
    <row r="212" spans="1:4" s="207" customFormat="1">
      <c r="A212" s="175" t="s">
        <v>78</v>
      </c>
      <c r="B212" s="116" t="s">
        <v>1</v>
      </c>
      <c r="C212" s="61">
        <v>290</v>
      </c>
    </row>
    <row r="213" spans="1:4" s="207" customFormat="1">
      <c r="A213" s="147"/>
      <c r="B213" s="120" t="s">
        <v>2</v>
      </c>
      <c r="C213" s="61">
        <v>290</v>
      </c>
    </row>
    <row r="214" spans="1:4" s="207" customFormat="1">
      <c r="A214" s="175" t="s">
        <v>79</v>
      </c>
      <c r="B214" s="116" t="s">
        <v>1</v>
      </c>
      <c r="C214" s="61">
        <v>347</v>
      </c>
    </row>
    <row r="215" spans="1:4" s="207" customFormat="1">
      <c r="A215" s="147"/>
      <c r="B215" s="120" t="s">
        <v>2</v>
      </c>
      <c r="C215" s="61">
        <v>347</v>
      </c>
    </row>
    <row r="216" spans="1:4" s="207" customFormat="1" ht="25.5">
      <c r="A216" s="135" t="s">
        <v>176</v>
      </c>
      <c r="B216" s="116" t="s">
        <v>1</v>
      </c>
      <c r="C216" s="61">
        <v>547</v>
      </c>
    </row>
    <row r="217" spans="1:4" s="207" customFormat="1">
      <c r="A217" s="147"/>
      <c r="B217" s="120" t="s">
        <v>2</v>
      </c>
      <c r="C217" s="61">
        <v>547</v>
      </c>
    </row>
    <row r="218" spans="1:4" s="207" customFormat="1">
      <c r="A218" s="175" t="s">
        <v>80</v>
      </c>
      <c r="B218" s="116" t="s">
        <v>1</v>
      </c>
      <c r="C218" s="61">
        <v>180</v>
      </c>
    </row>
    <row r="219" spans="1:4" s="207" customFormat="1">
      <c r="A219" s="147"/>
      <c r="B219" s="120" t="s">
        <v>2</v>
      </c>
      <c r="C219" s="61">
        <v>180</v>
      </c>
    </row>
    <row r="220" spans="1:4" s="207" customFormat="1" ht="24.75" customHeight="1">
      <c r="A220" s="135" t="s">
        <v>177</v>
      </c>
      <c r="B220" s="116" t="s">
        <v>1</v>
      </c>
      <c r="C220" s="61">
        <v>461.5</v>
      </c>
    </row>
    <row r="221" spans="1:4" s="207" customFormat="1" ht="21.75" customHeight="1">
      <c r="A221" s="147"/>
      <c r="B221" s="120" t="s">
        <v>2</v>
      </c>
      <c r="C221" s="61">
        <v>461.5</v>
      </c>
    </row>
    <row r="222" spans="1:4" s="113" customFormat="1">
      <c r="A222" s="173" t="s">
        <v>271</v>
      </c>
      <c r="B222" s="34" t="s">
        <v>1</v>
      </c>
      <c r="C222" s="32">
        <f>C224+C226</f>
        <v>33645</v>
      </c>
    </row>
    <row r="223" spans="1:4" s="113" customFormat="1">
      <c r="A223" s="43"/>
      <c r="B223" s="36" t="s">
        <v>2</v>
      </c>
      <c r="C223" s="32">
        <f>C225+C227</f>
        <v>33645</v>
      </c>
    </row>
    <row r="224" spans="1:4" s="207" customFormat="1" ht="25.5">
      <c r="A224" s="135" t="s">
        <v>313</v>
      </c>
      <c r="B224" s="116" t="s">
        <v>1</v>
      </c>
      <c r="C224" s="61">
        <v>21145</v>
      </c>
    </row>
    <row r="225" spans="1:22" s="207" customFormat="1">
      <c r="A225" s="147"/>
      <c r="B225" s="120" t="s">
        <v>2</v>
      </c>
      <c r="C225" s="61">
        <v>21145</v>
      </c>
    </row>
    <row r="226" spans="1:22" s="213" customFormat="1" ht="25.5">
      <c r="A226" s="135" t="s">
        <v>314</v>
      </c>
      <c r="B226" s="226" t="s">
        <v>1</v>
      </c>
      <c r="C226" s="67">
        <v>12500</v>
      </c>
    </row>
    <row r="227" spans="1:22" s="207" customFormat="1">
      <c r="A227" s="147"/>
      <c r="B227" s="120" t="s">
        <v>2</v>
      </c>
      <c r="C227" s="61">
        <v>12500</v>
      </c>
    </row>
    <row r="228" spans="1:22" s="83" customFormat="1">
      <c r="A228" s="350" t="s">
        <v>36</v>
      </c>
      <c r="B228" s="350"/>
      <c r="C228" s="350"/>
      <c r="D228" s="57"/>
      <c r="E228" s="57"/>
      <c r="F228" s="57"/>
      <c r="G228" s="57"/>
      <c r="H228" s="57"/>
      <c r="I228" s="57"/>
      <c r="J228" s="57"/>
      <c r="K228" s="57"/>
      <c r="L228" s="57"/>
      <c r="M228" s="57"/>
      <c r="N228" s="57"/>
      <c r="O228" s="57"/>
      <c r="P228" s="57"/>
      <c r="Q228" s="57"/>
      <c r="R228" s="57"/>
      <c r="S228" s="57"/>
      <c r="T228" s="57"/>
      <c r="U228" s="57"/>
      <c r="V228" s="57"/>
    </row>
    <row r="229" spans="1:22" s="88" customFormat="1">
      <c r="A229" s="278" t="s">
        <v>15</v>
      </c>
      <c r="B229" s="311" t="s">
        <v>1</v>
      </c>
      <c r="C229" s="32">
        <f>C231+C245</f>
        <v>953</v>
      </c>
    </row>
    <row r="230" spans="1:22" s="88" customFormat="1">
      <c r="A230" s="52" t="s">
        <v>16</v>
      </c>
      <c r="B230" s="18" t="s">
        <v>2</v>
      </c>
      <c r="C230" s="32">
        <f>C232+C246</f>
        <v>953</v>
      </c>
    </row>
    <row r="231" spans="1:22" s="118" customFormat="1">
      <c r="A231" s="148" t="s">
        <v>20</v>
      </c>
      <c r="B231" s="194" t="s">
        <v>1</v>
      </c>
      <c r="C231" s="117">
        <f>C233</f>
        <v>700</v>
      </c>
      <c r="D231" s="64"/>
      <c r="E231" s="64"/>
      <c r="F231" s="64"/>
      <c r="G231" s="64"/>
      <c r="H231" s="64"/>
      <c r="I231" s="64"/>
    </row>
    <row r="232" spans="1:22" s="118" customFormat="1">
      <c r="A232" s="119" t="s">
        <v>21</v>
      </c>
      <c r="B232" s="145" t="s">
        <v>2</v>
      </c>
      <c r="C232" s="117">
        <f>C234</f>
        <v>700</v>
      </c>
    </row>
    <row r="233" spans="1:22">
      <c r="A233" s="105" t="s">
        <v>54</v>
      </c>
      <c r="B233" s="99" t="s">
        <v>1</v>
      </c>
      <c r="C233" s="117">
        <f>C235</f>
        <v>700</v>
      </c>
      <c r="D233"/>
    </row>
    <row r="234" spans="1:22">
      <c r="A234" s="15"/>
      <c r="B234" s="59" t="s">
        <v>2</v>
      </c>
      <c r="C234" s="117">
        <f>C236</f>
        <v>700</v>
      </c>
      <c r="D234"/>
    </row>
    <row r="235" spans="1:22" s="65" customFormat="1" ht="25.5">
      <c r="A235" s="102" t="s">
        <v>297</v>
      </c>
      <c r="B235" s="99" t="s">
        <v>1</v>
      </c>
      <c r="C235" s="177">
        <f>C237+C239+C241+C243</f>
        <v>700</v>
      </c>
    </row>
    <row r="236" spans="1:22" s="65" customFormat="1">
      <c r="A236" s="70"/>
      <c r="B236" s="59" t="s">
        <v>2</v>
      </c>
      <c r="C236" s="177">
        <f>C238+C240+C242+C244</f>
        <v>700</v>
      </c>
    </row>
    <row r="237" spans="1:22" s="346" customFormat="1" ht="25.5">
      <c r="A237" s="343" t="s">
        <v>298</v>
      </c>
      <c r="B237" s="344" t="s">
        <v>1</v>
      </c>
      <c r="C237" s="345">
        <v>145</v>
      </c>
    </row>
    <row r="238" spans="1:22" s="346" customFormat="1">
      <c r="A238" s="347"/>
      <c r="B238" s="348" t="s">
        <v>2</v>
      </c>
      <c r="C238" s="345">
        <v>145</v>
      </c>
    </row>
    <row r="239" spans="1:22" s="346" customFormat="1" ht="25.5">
      <c r="A239" s="343" t="s">
        <v>299</v>
      </c>
      <c r="B239" s="344" t="s">
        <v>1</v>
      </c>
      <c r="C239" s="345">
        <v>177</v>
      </c>
    </row>
    <row r="240" spans="1:22" s="346" customFormat="1">
      <c r="A240" s="347"/>
      <c r="B240" s="348" t="s">
        <v>2</v>
      </c>
      <c r="C240" s="345">
        <v>177</v>
      </c>
    </row>
    <row r="241" spans="1:16" s="346" customFormat="1" ht="25.5">
      <c r="A241" s="343" t="s">
        <v>300</v>
      </c>
      <c r="B241" s="344" t="s">
        <v>1</v>
      </c>
      <c r="C241" s="345">
        <v>192</v>
      </c>
    </row>
    <row r="242" spans="1:16" s="346" customFormat="1">
      <c r="A242" s="347"/>
      <c r="B242" s="348" t="s">
        <v>2</v>
      </c>
      <c r="C242" s="345">
        <v>192</v>
      </c>
    </row>
    <row r="243" spans="1:16" s="346" customFormat="1" ht="25.5">
      <c r="A243" s="343" t="s">
        <v>302</v>
      </c>
      <c r="B243" s="344" t="s">
        <v>1</v>
      </c>
      <c r="C243" s="345">
        <v>186</v>
      </c>
    </row>
    <row r="244" spans="1:16" s="346" customFormat="1">
      <c r="A244" s="347"/>
      <c r="B244" s="348" t="s">
        <v>2</v>
      </c>
      <c r="C244" s="345">
        <v>186</v>
      </c>
    </row>
    <row r="245" spans="1:16" s="57" customFormat="1">
      <c r="A245" s="47" t="s">
        <v>18</v>
      </c>
      <c r="B245" s="12" t="s">
        <v>1</v>
      </c>
      <c r="C245" s="23">
        <f t="shared" ref="C245:C254" si="6">C247</f>
        <v>253</v>
      </c>
      <c r="D245" s="62"/>
      <c r="E245" s="62"/>
      <c r="F245" s="62"/>
      <c r="G245" s="62"/>
      <c r="H245" s="62"/>
      <c r="I245" s="62"/>
      <c r="K245" s="64"/>
      <c r="L245" s="64"/>
      <c r="M245" s="64"/>
      <c r="N245" s="64"/>
      <c r="O245" s="64"/>
      <c r="P245" s="64"/>
    </row>
    <row r="246" spans="1:16" s="57" customFormat="1">
      <c r="A246" s="14" t="s">
        <v>9</v>
      </c>
      <c r="B246" s="11" t="s">
        <v>2</v>
      </c>
      <c r="C246" s="23">
        <f t="shared" si="6"/>
        <v>253</v>
      </c>
      <c r="D246" s="62"/>
      <c r="E246" s="62"/>
      <c r="F246" s="62"/>
      <c r="G246" s="62"/>
      <c r="H246" s="62"/>
      <c r="I246" s="62"/>
      <c r="K246" s="64"/>
      <c r="L246" s="64"/>
      <c r="M246" s="64"/>
      <c r="N246" s="64"/>
      <c r="O246" s="64"/>
      <c r="P246" s="64"/>
    </row>
    <row r="247" spans="1:16" s="57" customFormat="1">
      <c r="A247" s="16" t="s">
        <v>10</v>
      </c>
      <c r="B247" s="9" t="s">
        <v>1</v>
      </c>
      <c r="C247" s="23">
        <f t="shared" si="6"/>
        <v>253</v>
      </c>
      <c r="D247" s="62"/>
      <c r="E247" s="62"/>
      <c r="F247" s="62"/>
      <c r="G247" s="62"/>
      <c r="H247" s="62"/>
      <c r="I247" s="62"/>
      <c r="K247" s="64"/>
      <c r="L247" s="64"/>
      <c r="M247" s="64"/>
      <c r="N247" s="64"/>
      <c r="O247" s="64"/>
      <c r="P247" s="64"/>
    </row>
    <row r="248" spans="1:16" s="57" customFormat="1">
      <c r="A248" s="15"/>
      <c r="B248" s="11" t="s">
        <v>2</v>
      </c>
      <c r="C248" s="23">
        <f t="shared" si="6"/>
        <v>253</v>
      </c>
      <c r="D248" s="23">
        <f>D250</f>
        <v>0</v>
      </c>
      <c r="E248" s="62"/>
      <c r="F248" s="62"/>
      <c r="G248" s="62"/>
      <c r="H248" s="62"/>
      <c r="I248" s="62"/>
      <c r="K248" s="64"/>
      <c r="L248" s="64"/>
      <c r="M248" s="64"/>
      <c r="N248" s="64"/>
      <c r="O248" s="64"/>
      <c r="P248" s="64"/>
    </row>
    <row r="249" spans="1:16" s="57" customFormat="1">
      <c r="A249" s="16" t="s">
        <v>14</v>
      </c>
      <c r="B249" s="12" t="s">
        <v>1</v>
      </c>
      <c r="C249" s="23">
        <f t="shared" si="6"/>
        <v>253</v>
      </c>
      <c r="D249" s="62"/>
      <c r="E249" s="62"/>
      <c r="F249" s="62"/>
      <c r="G249" s="62"/>
      <c r="H249" s="62"/>
      <c r="I249" s="62"/>
      <c r="K249" s="64"/>
      <c r="L249" s="64"/>
      <c r="M249" s="64"/>
      <c r="N249" s="64"/>
      <c r="O249" s="64"/>
      <c r="P249" s="64"/>
    </row>
    <row r="250" spans="1:16" s="57" customFormat="1">
      <c r="A250" s="10"/>
      <c r="B250" s="11" t="s">
        <v>2</v>
      </c>
      <c r="C250" s="23">
        <f t="shared" si="6"/>
        <v>253</v>
      </c>
      <c r="D250" s="62"/>
      <c r="E250" s="62"/>
      <c r="F250" s="62"/>
      <c r="G250" s="62"/>
      <c r="H250" s="62"/>
      <c r="I250" s="62"/>
      <c r="K250" s="64"/>
      <c r="L250" s="64"/>
      <c r="M250" s="64"/>
      <c r="N250" s="64"/>
      <c r="O250" s="64"/>
      <c r="P250" s="64"/>
    </row>
    <row r="251" spans="1:16" s="57" customFormat="1">
      <c r="A251" s="25" t="s">
        <v>29</v>
      </c>
      <c r="B251" s="17" t="s">
        <v>1</v>
      </c>
      <c r="C251" s="61">
        <f t="shared" si="6"/>
        <v>253</v>
      </c>
    </row>
    <row r="252" spans="1:16" s="57" customFormat="1">
      <c r="A252" s="26"/>
      <c r="B252" s="18" t="s">
        <v>2</v>
      </c>
      <c r="C252" s="61">
        <f t="shared" si="6"/>
        <v>253</v>
      </c>
      <c r="D252" s="64"/>
      <c r="E252" s="64"/>
      <c r="F252" s="64"/>
      <c r="G252" s="64"/>
      <c r="H252" s="64"/>
      <c r="I252" s="64"/>
    </row>
    <row r="253" spans="1:16" s="57" customFormat="1">
      <c r="A253" s="100" t="s">
        <v>46</v>
      </c>
      <c r="B253" s="28" t="s">
        <v>1</v>
      </c>
      <c r="C253" s="23">
        <f t="shared" si="6"/>
        <v>253</v>
      </c>
    </row>
    <row r="254" spans="1:16" s="57" customFormat="1">
      <c r="A254" s="100"/>
      <c r="B254" s="18" t="s">
        <v>2</v>
      </c>
      <c r="C254" s="23">
        <f t="shared" si="6"/>
        <v>253</v>
      </c>
    </row>
    <row r="255" spans="1:16" s="57" customFormat="1">
      <c r="A255" s="25" t="s">
        <v>249</v>
      </c>
      <c r="B255" s="17" t="s">
        <v>1</v>
      </c>
      <c r="C255" s="61">
        <v>253</v>
      </c>
    </row>
    <row r="256" spans="1:16" s="57" customFormat="1">
      <c r="A256" s="26"/>
      <c r="B256" s="18" t="s">
        <v>2</v>
      </c>
      <c r="C256" s="61">
        <v>253</v>
      </c>
      <c r="D256" s="64"/>
      <c r="E256" s="64"/>
      <c r="F256" s="64"/>
      <c r="G256" s="64"/>
      <c r="H256" s="64"/>
      <c r="I256" s="64"/>
    </row>
    <row r="257" spans="1:9">
      <c r="A257" s="121" t="s">
        <v>57</v>
      </c>
      <c r="B257" s="122"/>
      <c r="C257" s="199"/>
      <c r="D257" s="364"/>
      <c r="E257" s="364"/>
      <c r="F257" s="364"/>
      <c r="G257" s="364"/>
      <c r="H257" s="364"/>
      <c r="I257" s="364"/>
    </row>
    <row r="258" spans="1:9" s="118" customFormat="1">
      <c r="A258" s="115" t="s">
        <v>15</v>
      </c>
      <c r="B258" s="198" t="s">
        <v>1</v>
      </c>
      <c r="C258" s="35">
        <f t="shared" ref="C258:C259" si="7">C260</f>
        <v>8200</v>
      </c>
      <c r="D258" s="64"/>
      <c r="E258" s="64"/>
      <c r="F258" s="64"/>
      <c r="G258" s="64"/>
      <c r="H258" s="64"/>
      <c r="I258" s="64"/>
    </row>
    <row r="259" spans="1:9" s="118" customFormat="1">
      <c r="A259" s="147" t="s">
        <v>16</v>
      </c>
      <c r="B259" s="195" t="s">
        <v>2</v>
      </c>
      <c r="C259" s="117">
        <f t="shared" si="7"/>
        <v>8200</v>
      </c>
      <c r="D259" s="64"/>
      <c r="E259" s="64"/>
      <c r="F259" s="64"/>
      <c r="G259" s="64"/>
      <c r="H259" s="64"/>
      <c r="I259" s="64"/>
    </row>
    <row r="260" spans="1:9" s="118" customFormat="1">
      <c r="A260" s="148" t="s">
        <v>20</v>
      </c>
      <c r="B260" s="194" t="s">
        <v>1</v>
      </c>
      <c r="C260" s="117">
        <f>C262+C266</f>
        <v>8200</v>
      </c>
      <c r="D260" s="64"/>
      <c r="E260" s="64"/>
      <c r="F260" s="64"/>
      <c r="G260" s="64"/>
      <c r="H260" s="64"/>
      <c r="I260" s="64"/>
    </row>
    <row r="261" spans="1:9" s="118" customFormat="1">
      <c r="A261" s="119" t="s">
        <v>21</v>
      </c>
      <c r="B261" s="145" t="s">
        <v>2</v>
      </c>
      <c r="C261" s="117">
        <f>C263+C267</f>
        <v>8200</v>
      </c>
    </row>
    <row r="262" spans="1:9" s="113" customFormat="1">
      <c r="A262" s="105" t="s">
        <v>54</v>
      </c>
      <c r="B262" s="208" t="s">
        <v>1</v>
      </c>
      <c r="C262" s="204">
        <f>C264</f>
        <v>1000</v>
      </c>
    </row>
    <row r="263" spans="1:9" s="113" customFormat="1">
      <c r="A263" s="258"/>
      <c r="B263" s="120" t="s">
        <v>2</v>
      </c>
      <c r="C263" s="204">
        <f>C265</f>
        <v>1000</v>
      </c>
    </row>
    <row r="264" spans="1:9" s="213" customFormat="1" ht="32.25" customHeight="1">
      <c r="A264" s="334" t="s">
        <v>301</v>
      </c>
      <c r="B264" s="226" t="s">
        <v>1</v>
      </c>
      <c r="C264" s="177">
        <v>1000</v>
      </c>
    </row>
    <row r="265" spans="1:9" s="213" customFormat="1" ht="13.5" customHeight="1">
      <c r="A265" s="335"/>
      <c r="B265" s="157" t="s">
        <v>2</v>
      </c>
      <c r="C265" s="177">
        <v>1000</v>
      </c>
    </row>
    <row r="266" spans="1:9" s="113" customFormat="1">
      <c r="A266" s="257" t="s">
        <v>10</v>
      </c>
      <c r="B266" s="208" t="s">
        <v>1</v>
      </c>
      <c r="C266" s="204">
        <f>C267</f>
        <v>7200</v>
      </c>
    </row>
    <row r="267" spans="1:9" s="113" customFormat="1">
      <c r="A267" s="258"/>
      <c r="B267" s="120" t="s">
        <v>2</v>
      </c>
      <c r="C267" s="204">
        <f>C269</f>
        <v>7200</v>
      </c>
    </row>
    <row r="268" spans="1:9" s="118" customFormat="1">
      <c r="A268" s="25" t="s">
        <v>28</v>
      </c>
      <c r="B268" s="144" t="s">
        <v>1</v>
      </c>
      <c r="C268" s="23">
        <f>C272</f>
        <v>7200</v>
      </c>
    </row>
    <row r="269" spans="1:9" s="118" customFormat="1">
      <c r="A269" s="26"/>
      <c r="B269" s="145" t="s">
        <v>2</v>
      </c>
      <c r="C269" s="23">
        <f>C273</f>
        <v>7200</v>
      </c>
    </row>
    <row r="270" spans="1:9" s="118" customFormat="1" ht="13.5" hidden="1" customHeight="1">
      <c r="A270" s="232" t="s">
        <v>29</v>
      </c>
      <c r="B270" s="146"/>
      <c r="C270" s="23"/>
    </row>
    <row r="271" spans="1:9" s="118" customFormat="1" ht="15.75" hidden="1" customHeight="1">
      <c r="A271" s="15"/>
      <c r="B271" s="146"/>
      <c r="C271" s="23"/>
    </row>
    <row r="272" spans="1:9" s="113" customFormat="1">
      <c r="A272" s="153" t="s">
        <v>252</v>
      </c>
      <c r="B272" s="154" t="s">
        <v>1</v>
      </c>
      <c r="C272" s="32">
        <f>C274+C276</f>
        <v>7200</v>
      </c>
    </row>
    <row r="273" spans="1:10" s="113" customFormat="1">
      <c r="A273" s="133"/>
      <c r="B273" s="36" t="s">
        <v>2</v>
      </c>
      <c r="C273" s="32">
        <f>C275+C277</f>
        <v>7200</v>
      </c>
    </row>
    <row r="274" spans="1:10" s="213" customFormat="1">
      <c r="A274" s="367" t="s">
        <v>108</v>
      </c>
      <c r="B274" s="226" t="s">
        <v>1</v>
      </c>
      <c r="C274" s="177">
        <v>700</v>
      </c>
    </row>
    <row r="275" spans="1:10" s="213" customFormat="1" ht="21.75" customHeight="1">
      <c r="A275" s="368"/>
      <c r="B275" s="157" t="s">
        <v>2</v>
      </c>
      <c r="C275" s="177">
        <v>700</v>
      </c>
    </row>
    <row r="276" spans="1:10" s="57" customFormat="1" ht="25.5">
      <c r="A276" s="166" t="s">
        <v>241</v>
      </c>
      <c r="B276" s="17" t="s">
        <v>1</v>
      </c>
      <c r="C276" s="61">
        <v>6500</v>
      </c>
      <c r="E276" s="64"/>
      <c r="F276" s="64"/>
      <c r="G276" s="64"/>
      <c r="H276" s="64"/>
      <c r="I276" s="64"/>
      <c r="J276" s="64"/>
    </row>
    <row r="277" spans="1:10" s="57" customFormat="1">
      <c r="A277" s="52"/>
      <c r="B277" s="18" t="s">
        <v>2</v>
      </c>
      <c r="C277" s="61">
        <v>6500</v>
      </c>
      <c r="E277" s="64"/>
      <c r="F277" s="64"/>
      <c r="G277" s="64"/>
      <c r="H277" s="64"/>
      <c r="I277" s="64"/>
      <c r="J277" s="64"/>
    </row>
    <row r="278" spans="1:10">
      <c r="A278" s="357" t="s">
        <v>8</v>
      </c>
      <c r="B278" s="358"/>
      <c r="C278" s="359"/>
    </row>
    <row r="279" spans="1:10" ht="15">
      <c r="A279" s="89" t="s">
        <v>13</v>
      </c>
      <c r="B279" s="34" t="s">
        <v>1</v>
      </c>
      <c r="C279" s="35">
        <f>C280</f>
        <v>25666.5</v>
      </c>
    </row>
    <row r="280" spans="1:10">
      <c r="A280" s="43"/>
      <c r="B280" s="36" t="s">
        <v>2</v>
      </c>
      <c r="C280" s="35">
        <f>C282+C296</f>
        <v>25666.5</v>
      </c>
    </row>
    <row r="281" spans="1:10">
      <c r="A281" s="30" t="s">
        <v>22</v>
      </c>
      <c r="B281" s="17" t="s">
        <v>1</v>
      </c>
      <c r="C281" s="32">
        <f>C282</f>
        <v>9629</v>
      </c>
    </row>
    <row r="282" spans="1:10">
      <c r="A282" s="14" t="s">
        <v>9</v>
      </c>
      <c r="B282" s="18" t="s">
        <v>2</v>
      </c>
      <c r="C282" s="23">
        <f>C284</f>
        <v>9629</v>
      </c>
    </row>
    <row r="283" spans="1:10">
      <c r="A283" s="49" t="s">
        <v>10</v>
      </c>
      <c r="B283" s="9" t="s">
        <v>1</v>
      </c>
      <c r="C283" s="23">
        <f>C285+C293</f>
        <v>9629</v>
      </c>
    </row>
    <row r="284" spans="1:10">
      <c r="A284" s="15"/>
      <c r="B284" s="11" t="s">
        <v>2</v>
      </c>
      <c r="C284" s="23">
        <f>C286+C294</f>
        <v>9629</v>
      </c>
    </row>
    <row r="285" spans="1:10">
      <c r="A285" s="25" t="s">
        <v>14</v>
      </c>
      <c r="B285" s="12" t="s">
        <v>1</v>
      </c>
      <c r="C285" s="23">
        <f>C287+C289+C291</f>
        <v>8709</v>
      </c>
    </row>
    <row r="286" spans="1:10">
      <c r="A286" s="10"/>
      <c r="B286" s="11" t="s">
        <v>2</v>
      </c>
      <c r="C286" s="23">
        <f>C288+C290+C292</f>
        <v>8709</v>
      </c>
      <c r="D286"/>
    </row>
    <row r="287" spans="1:10">
      <c r="A287" s="27" t="s">
        <v>17</v>
      </c>
      <c r="B287" s="12" t="s">
        <v>1</v>
      </c>
      <c r="C287" s="23">
        <f>C323</f>
        <v>5773</v>
      </c>
      <c r="D287"/>
    </row>
    <row r="288" spans="1:10">
      <c r="A288" s="14"/>
      <c r="B288" s="11" t="s">
        <v>2</v>
      </c>
      <c r="C288" s="23">
        <f>C324</f>
        <v>5773</v>
      </c>
      <c r="D288"/>
    </row>
    <row r="289" spans="1:4">
      <c r="A289" s="44" t="s">
        <v>26</v>
      </c>
      <c r="B289" s="12" t="s">
        <v>1</v>
      </c>
      <c r="C289" s="45">
        <f>C325</f>
        <v>80</v>
      </c>
      <c r="D289"/>
    </row>
    <row r="290" spans="1:4">
      <c r="A290" s="33"/>
      <c r="B290" s="11" t="s">
        <v>2</v>
      </c>
      <c r="C290" s="45">
        <f>C326</f>
        <v>80</v>
      </c>
      <c r="D290"/>
    </row>
    <row r="291" spans="1:4">
      <c r="A291" s="27" t="s">
        <v>25</v>
      </c>
      <c r="B291" s="9" t="s">
        <v>1</v>
      </c>
      <c r="C291" s="23">
        <f>C327+C755+C920</f>
        <v>2856</v>
      </c>
      <c r="D291"/>
    </row>
    <row r="292" spans="1:4">
      <c r="A292" s="10"/>
      <c r="B292" s="11" t="s">
        <v>2</v>
      </c>
      <c r="C292" s="23">
        <f>C328+C756+C921</f>
        <v>2856</v>
      </c>
      <c r="D292"/>
    </row>
    <row r="293" spans="1:4">
      <c r="A293" s="27" t="s">
        <v>33</v>
      </c>
      <c r="B293" s="9" t="s">
        <v>1</v>
      </c>
      <c r="C293" s="23">
        <f>C909+C922</f>
        <v>920</v>
      </c>
      <c r="D293"/>
    </row>
    <row r="294" spans="1:4">
      <c r="A294" s="10"/>
      <c r="B294" s="11" t="s">
        <v>2</v>
      </c>
      <c r="C294" s="23">
        <f>C910+C923</f>
        <v>920</v>
      </c>
      <c r="D294"/>
    </row>
    <row r="295" spans="1:4">
      <c r="A295" s="30" t="s">
        <v>18</v>
      </c>
      <c r="B295" s="12" t="s">
        <v>1</v>
      </c>
      <c r="C295" s="32">
        <f>C299+C301</f>
        <v>16037.5</v>
      </c>
      <c r="D295"/>
    </row>
    <row r="296" spans="1:4">
      <c r="A296" s="14" t="s">
        <v>9</v>
      </c>
      <c r="B296" s="11" t="s">
        <v>2</v>
      </c>
      <c r="C296" s="32">
        <f>C300+C302</f>
        <v>16037.5</v>
      </c>
      <c r="D296"/>
    </row>
    <row r="297" spans="1:4" hidden="1">
      <c r="A297" s="105" t="s">
        <v>41</v>
      </c>
      <c r="B297" s="9" t="s">
        <v>1</v>
      </c>
      <c r="C297" s="23" t="e">
        <f>C298</f>
        <v>#REF!</v>
      </c>
      <c r="D297"/>
    </row>
    <row r="298" spans="1:4" hidden="1">
      <c r="A298" s="10"/>
      <c r="B298" s="11" t="s">
        <v>2</v>
      </c>
      <c r="C298" s="23" t="e">
        <f>C332</f>
        <v>#REF!</v>
      </c>
      <c r="D298"/>
    </row>
    <row r="299" spans="1:4">
      <c r="A299" s="105" t="s">
        <v>54</v>
      </c>
      <c r="B299" s="99" t="s">
        <v>1</v>
      </c>
      <c r="C299" s="117">
        <f>C333</f>
        <v>344</v>
      </c>
      <c r="D299"/>
    </row>
    <row r="300" spans="1:4">
      <c r="A300" s="15"/>
      <c r="B300" s="59" t="s">
        <v>2</v>
      </c>
      <c r="C300" s="117">
        <f>C334</f>
        <v>344</v>
      </c>
      <c r="D300"/>
    </row>
    <row r="301" spans="1:4">
      <c r="A301" s="16" t="s">
        <v>10</v>
      </c>
      <c r="B301" s="9" t="s">
        <v>1</v>
      </c>
      <c r="C301" s="23">
        <f>C303+C311</f>
        <v>15693.5</v>
      </c>
      <c r="D301"/>
    </row>
    <row r="302" spans="1:4">
      <c r="A302" s="15"/>
      <c r="B302" s="11" t="s">
        <v>2</v>
      </c>
      <c r="C302" s="23">
        <f>C304+C312</f>
        <v>15693.5</v>
      </c>
      <c r="D302"/>
    </row>
    <row r="303" spans="1:4">
      <c r="A303" s="16" t="s">
        <v>14</v>
      </c>
      <c r="B303" s="12" t="s">
        <v>1</v>
      </c>
      <c r="C303" s="23">
        <f>C305+C307+C309</f>
        <v>12220.13</v>
      </c>
      <c r="D303"/>
    </row>
    <row r="304" spans="1:4">
      <c r="A304" s="10"/>
      <c r="B304" s="11" t="s">
        <v>2</v>
      </c>
      <c r="C304" s="23">
        <f>C306+C308+C310</f>
        <v>12220.13</v>
      </c>
      <c r="D304"/>
    </row>
    <row r="305" spans="1:11">
      <c r="A305" s="31" t="s">
        <v>17</v>
      </c>
      <c r="B305" s="12" t="s">
        <v>1</v>
      </c>
      <c r="C305" s="23">
        <f>C339</f>
        <v>9183.5</v>
      </c>
      <c r="D305"/>
    </row>
    <row r="306" spans="1:11">
      <c r="A306" s="10"/>
      <c r="B306" s="11" t="s">
        <v>2</v>
      </c>
      <c r="C306" s="23">
        <f>C340</f>
        <v>9183.5</v>
      </c>
    </row>
    <row r="307" spans="1:11">
      <c r="A307" s="44" t="s">
        <v>26</v>
      </c>
      <c r="B307" s="12" t="s">
        <v>1</v>
      </c>
      <c r="C307" s="45">
        <f>C341</f>
        <v>448.13</v>
      </c>
    </row>
    <row r="308" spans="1:11">
      <c r="A308" s="33"/>
      <c r="B308" s="11" t="s">
        <v>2</v>
      </c>
      <c r="C308" s="45">
        <f>C342</f>
        <v>448.13</v>
      </c>
    </row>
    <row r="309" spans="1:11">
      <c r="A309" s="27" t="s">
        <v>25</v>
      </c>
      <c r="B309" s="9" t="s">
        <v>1</v>
      </c>
      <c r="C309" s="23">
        <f>C343+C763+C928</f>
        <v>2588.5</v>
      </c>
    </row>
    <row r="310" spans="1:11">
      <c r="A310" s="10"/>
      <c r="B310" s="11" t="s">
        <v>2</v>
      </c>
      <c r="C310" s="23">
        <f>C344+C764+C929</f>
        <v>2588.5</v>
      </c>
    </row>
    <row r="311" spans="1:11">
      <c r="A311" s="27" t="s">
        <v>33</v>
      </c>
      <c r="B311" s="9" t="s">
        <v>1</v>
      </c>
      <c r="C311" s="23">
        <f>C930</f>
        <v>3473.37</v>
      </c>
    </row>
    <row r="312" spans="1:11">
      <c r="A312" s="10"/>
      <c r="B312" s="11" t="s">
        <v>2</v>
      </c>
      <c r="C312" s="23">
        <f>C931</f>
        <v>3473.37</v>
      </c>
    </row>
    <row r="313" spans="1:11">
      <c r="A313" s="76" t="s">
        <v>37</v>
      </c>
      <c r="B313" s="78"/>
      <c r="C313" s="77"/>
      <c r="D313" s="66"/>
      <c r="E313" s="66"/>
      <c r="F313" s="66"/>
      <c r="G313" s="66"/>
      <c r="H313" s="66"/>
      <c r="I313" s="66"/>
      <c r="J313" s="13"/>
      <c r="K313" s="65"/>
    </row>
    <row r="314" spans="1:11">
      <c r="A314" s="46" t="s">
        <v>15</v>
      </c>
      <c r="B314" s="98" t="s">
        <v>1</v>
      </c>
      <c r="C314" s="320">
        <f>C316</f>
        <v>16179.63</v>
      </c>
      <c r="D314" s="66"/>
      <c r="E314" s="66"/>
      <c r="F314" s="66"/>
      <c r="G314" s="66"/>
      <c r="H314" s="66"/>
      <c r="I314" s="79"/>
    </row>
    <row r="315" spans="1:11">
      <c r="A315" s="80" t="s">
        <v>23</v>
      </c>
      <c r="B315" s="99"/>
      <c r="C315" s="97"/>
      <c r="D315" s="63"/>
      <c r="E315" s="63"/>
      <c r="F315" s="63"/>
      <c r="G315" s="63"/>
      <c r="H315" s="63"/>
      <c r="I315" s="63"/>
      <c r="J315" s="13"/>
      <c r="K315" s="13"/>
    </row>
    <row r="316" spans="1:11" ht="13.5" thickBot="1">
      <c r="A316" s="81"/>
      <c r="B316" s="59" t="s">
        <v>2</v>
      </c>
      <c r="C316" s="60">
        <f>C318+C330</f>
        <v>16179.63</v>
      </c>
      <c r="D316" s="63"/>
      <c r="E316" s="63"/>
      <c r="F316" s="63"/>
      <c r="G316" s="63"/>
      <c r="H316" s="63"/>
      <c r="I316" s="63"/>
      <c r="J316" s="13"/>
      <c r="K316" s="13"/>
    </row>
    <row r="317" spans="1:11">
      <c r="A317" s="37" t="s">
        <v>20</v>
      </c>
      <c r="B317" s="69" t="s">
        <v>1</v>
      </c>
      <c r="C317" s="23">
        <f>C319</f>
        <v>6147</v>
      </c>
      <c r="D317" s="63"/>
      <c r="E317" s="75"/>
      <c r="F317" s="75"/>
      <c r="G317" s="75"/>
      <c r="H317" s="75"/>
      <c r="I317" s="75"/>
      <c r="J317" s="13"/>
      <c r="K317" s="13"/>
    </row>
    <row r="318" spans="1:11">
      <c r="A318" s="70" t="s">
        <v>21</v>
      </c>
      <c r="B318" s="71" t="s">
        <v>2</v>
      </c>
      <c r="C318" s="23">
        <f>C320</f>
        <v>6147</v>
      </c>
      <c r="D318" s="63"/>
      <c r="E318" s="75"/>
      <c r="F318" s="75"/>
      <c r="G318" s="75"/>
      <c r="H318" s="75"/>
      <c r="I318" s="75"/>
      <c r="J318" s="13"/>
      <c r="K318" s="13"/>
    </row>
    <row r="319" spans="1:11">
      <c r="A319" s="16" t="s">
        <v>10</v>
      </c>
      <c r="B319" s="9" t="s">
        <v>1</v>
      </c>
      <c r="C319" s="23">
        <f>C321</f>
        <v>6147</v>
      </c>
      <c r="D319" s="63"/>
      <c r="E319" s="75"/>
      <c r="F319" s="75"/>
      <c r="G319" s="75"/>
      <c r="H319" s="75"/>
      <c r="I319" s="75"/>
      <c r="J319" s="13"/>
      <c r="K319" s="13"/>
    </row>
    <row r="320" spans="1:11">
      <c r="A320" s="15"/>
      <c r="B320" s="11" t="s">
        <v>2</v>
      </c>
      <c r="C320" s="23">
        <f>C322</f>
        <v>6147</v>
      </c>
      <c r="D320" s="63"/>
      <c r="E320" s="75"/>
      <c r="F320" s="75"/>
      <c r="G320" s="75"/>
      <c r="H320" s="75"/>
      <c r="I320" s="75"/>
      <c r="J320" s="13"/>
      <c r="K320" s="13"/>
    </row>
    <row r="321" spans="1:11">
      <c r="A321" s="40" t="s">
        <v>24</v>
      </c>
      <c r="B321" s="17" t="s">
        <v>1</v>
      </c>
      <c r="C321" s="23">
        <f>C323+C325+C327</f>
        <v>6147</v>
      </c>
    </row>
    <row r="322" spans="1:11">
      <c r="A322" s="41"/>
      <c r="B322" s="28" t="s">
        <v>2</v>
      </c>
      <c r="C322" s="23">
        <f>C324+C326+C328</f>
        <v>6147</v>
      </c>
    </row>
    <row r="323" spans="1:11">
      <c r="A323" s="31" t="s">
        <v>17</v>
      </c>
      <c r="B323" s="9" t="s">
        <v>1</v>
      </c>
      <c r="C323" s="23">
        <f>C352+C385+C629+C708+C733+C400</f>
        <v>5773</v>
      </c>
    </row>
    <row r="324" spans="1:11">
      <c r="A324" s="10"/>
      <c r="B324" s="11" t="s">
        <v>2</v>
      </c>
      <c r="C324" s="23">
        <f>C353+C386+C630+C709+C734+C401</f>
        <v>5773</v>
      </c>
    </row>
    <row r="325" spans="1:11">
      <c r="A325" s="44" t="s">
        <v>26</v>
      </c>
      <c r="B325" s="12" t="s">
        <v>1</v>
      </c>
      <c r="C325" s="45">
        <f>C364+C643</f>
        <v>80</v>
      </c>
    </row>
    <row r="326" spans="1:11">
      <c r="A326" s="33"/>
      <c r="B326" s="11" t="s">
        <v>2</v>
      </c>
      <c r="C326" s="45">
        <f>C365+C644</f>
        <v>80</v>
      </c>
    </row>
    <row r="327" spans="1:11">
      <c r="A327" s="27" t="s">
        <v>25</v>
      </c>
      <c r="B327" s="9" t="s">
        <v>1</v>
      </c>
      <c r="C327" s="23">
        <f>C370+C718</f>
        <v>294</v>
      </c>
    </row>
    <row r="328" spans="1:11">
      <c r="A328" s="10"/>
      <c r="B328" s="11" t="s">
        <v>2</v>
      </c>
      <c r="C328" s="23">
        <f>C371+C719</f>
        <v>294</v>
      </c>
    </row>
    <row r="329" spans="1:11">
      <c r="A329" s="47" t="s">
        <v>18</v>
      </c>
      <c r="B329" s="68" t="s">
        <v>1</v>
      </c>
      <c r="C329" s="23">
        <f>C333+C335</f>
        <v>10032.629999999999</v>
      </c>
      <c r="D329" s="63"/>
      <c r="E329" s="63"/>
      <c r="F329" s="63"/>
      <c r="G329" s="63"/>
      <c r="H329" s="63"/>
      <c r="I329" s="63"/>
      <c r="J329" s="13"/>
      <c r="K329" s="13"/>
    </row>
    <row r="330" spans="1:11">
      <c r="A330" s="14" t="s">
        <v>9</v>
      </c>
      <c r="B330" s="73" t="s">
        <v>2</v>
      </c>
      <c r="C330" s="23">
        <f>C334+C336</f>
        <v>10032.629999999999</v>
      </c>
      <c r="D330" s="63"/>
      <c r="E330" s="63"/>
      <c r="F330" s="63"/>
      <c r="G330" s="63"/>
      <c r="H330" s="63"/>
      <c r="I330" s="63"/>
      <c r="J330" s="13"/>
      <c r="K330" s="13"/>
    </row>
    <row r="331" spans="1:11" hidden="1">
      <c r="A331" s="105" t="s">
        <v>41</v>
      </c>
      <c r="B331" s="9" t="s">
        <v>1</v>
      </c>
      <c r="C331" s="23" t="e">
        <f>C332</f>
        <v>#REF!</v>
      </c>
      <c r="D331"/>
    </row>
    <row r="332" spans="1:11" hidden="1">
      <c r="A332" s="10"/>
      <c r="B332" s="11" t="s">
        <v>2</v>
      </c>
      <c r="C332" s="23" t="e">
        <f>#REF!</f>
        <v>#REF!</v>
      </c>
      <c r="D332"/>
    </row>
    <row r="333" spans="1:11">
      <c r="A333" s="105" t="s">
        <v>54</v>
      </c>
      <c r="B333" s="99" t="s">
        <v>1</v>
      </c>
      <c r="C333" s="117">
        <f>C411</f>
        <v>344</v>
      </c>
      <c r="D333"/>
    </row>
    <row r="334" spans="1:11">
      <c r="A334" s="15"/>
      <c r="B334" s="59" t="s">
        <v>2</v>
      </c>
      <c r="C334" s="117">
        <f>C412</f>
        <v>344</v>
      </c>
      <c r="D334"/>
    </row>
    <row r="335" spans="1:11">
      <c r="A335" s="16" t="s">
        <v>10</v>
      </c>
      <c r="B335" s="9" t="s">
        <v>1</v>
      </c>
      <c r="C335" s="23">
        <f>C337</f>
        <v>9688.6299999999992</v>
      </c>
      <c r="D335" s="63"/>
      <c r="E335" s="63"/>
      <c r="F335" s="63"/>
      <c r="G335" s="63"/>
      <c r="H335" s="63"/>
      <c r="I335" s="63"/>
      <c r="J335" s="13"/>
      <c r="K335" s="13"/>
    </row>
    <row r="336" spans="1:11">
      <c r="A336" s="15"/>
      <c r="B336" s="11" t="s">
        <v>2</v>
      </c>
      <c r="C336" s="23">
        <f>C338</f>
        <v>9688.6299999999992</v>
      </c>
      <c r="D336" s="63"/>
      <c r="E336" s="63"/>
      <c r="F336" s="63"/>
      <c r="G336" s="63"/>
      <c r="H336" s="63"/>
      <c r="I336" s="63"/>
      <c r="J336" s="13"/>
      <c r="K336" s="13"/>
    </row>
    <row r="337" spans="1:4">
      <c r="A337" s="40" t="s">
        <v>24</v>
      </c>
      <c r="B337" s="17" t="s">
        <v>1</v>
      </c>
      <c r="C337" s="23">
        <f>C339+C341+C343</f>
        <v>9688.6299999999992</v>
      </c>
    </row>
    <row r="338" spans="1:4">
      <c r="A338" s="41"/>
      <c r="B338" s="28" t="s">
        <v>2</v>
      </c>
      <c r="C338" s="23">
        <f>C340+C342+C344</f>
        <v>9688.6299999999992</v>
      </c>
    </row>
    <row r="339" spans="1:4">
      <c r="A339" s="31" t="s">
        <v>17</v>
      </c>
      <c r="B339" s="9" t="s">
        <v>1</v>
      </c>
      <c r="C339" s="23">
        <f>C421+C612+C657</f>
        <v>9183.5</v>
      </c>
    </row>
    <row r="340" spans="1:4">
      <c r="A340" s="10"/>
      <c r="B340" s="11" t="s">
        <v>2</v>
      </c>
      <c r="C340" s="23">
        <f>C422+C613+C658</f>
        <v>9183.5</v>
      </c>
    </row>
    <row r="341" spans="1:4">
      <c r="A341" s="44" t="s">
        <v>26</v>
      </c>
      <c r="B341" s="12" t="s">
        <v>1</v>
      </c>
      <c r="C341" s="45">
        <f>C551+C675</f>
        <v>448.13</v>
      </c>
    </row>
    <row r="342" spans="1:4">
      <c r="A342" s="33"/>
      <c r="B342" s="11" t="s">
        <v>2</v>
      </c>
      <c r="C342" s="45">
        <f>C552+C676</f>
        <v>448.13</v>
      </c>
    </row>
    <row r="343" spans="1:4" s="65" customFormat="1">
      <c r="A343" s="42" t="s">
        <v>25</v>
      </c>
      <c r="B343" s="72" t="s">
        <v>1</v>
      </c>
      <c r="C343" s="67">
        <f>C595</f>
        <v>57</v>
      </c>
      <c r="D343" s="90"/>
    </row>
    <row r="344" spans="1:4" s="65" customFormat="1">
      <c r="A344" s="14"/>
      <c r="B344" s="73" t="s">
        <v>2</v>
      </c>
      <c r="C344" s="67">
        <f>C596</f>
        <v>57</v>
      </c>
      <c r="D344" s="90"/>
    </row>
    <row r="345" spans="1:4" s="57" customFormat="1">
      <c r="A345" s="350" t="s">
        <v>19</v>
      </c>
      <c r="B345" s="350"/>
      <c r="C345" s="350"/>
    </row>
    <row r="346" spans="1:4" s="57" customFormat="1">
      <c r="A346" s="25" t="s">
        <v>15</v>
      </c>
      <c r="B346" s="17" t="s">
        <v>1</v>
      </c>
      <c r="C346" s="32">
        <f t="shared" ref="C346:C349" si="8">C348</f>
        <v>952</v>
      </c>
    </row>
    <row r="347" spans="1:4" s="57" customFormat="1">
      <c r="A347" s="26" t="s">
        <v>16</v>
      </c>
      <c r="B347" s="18" t="s">
        <v>2</v>
      </c>
      <c r="C347" s="23">
        <f t="shared" si="8"/>
        <v>952</v>
      </c>
    </row>
    <row r="348" spans="1:4" s="57" customFormat="1">
      <c r="A348" s="102" t="s">
        <v>20</v>
      </c>
      <c r="B348" s="12" t="s">
        <v>1</v>
      </c>
      <c r="C348" s="23">
        <f t="shared" si="8"/>
        <v>952</v>
      </c>
    </row>
    <row r="349" spans="1:4" s="57" customFormat="1">
      <c r="A349" s="26" t="s">
        <v>21</v>
      </c>
      <c r="B349" s="11" t="s">
        <v>2</v>
      </c>
      <c r="C349" s="23">
        <f t="shared" si="8"/>
        <v>952</v>
      </c>
    </row>
    <row r="350" spans="1:4" s="229" customFormat="1">
      <c r="A350" s="232" t="s">
        <v>10</v>
      </c>
      <c r="B350" s="233" t="s">
        <v>1</v>
      </c>
      <c r="C350" s="228">
        <f>C352+C364+C370</f>
        <v>952</v>
      </c>
    </row>
    <row r="351" spans="1:4" s="229" customFormat="1">
      <c r="A351" s="234"/>
      <c r="B351" s="231" t="s">
        <v>2</v>
      </c>
      <c r="C351" s="228">
        <f>C353+C365+C371</f>
        <v>952</v>
      </c>
    </row>
    <row r="352" spans="1:4" s="230" customFormat="1">
      <c r="A352" s="100" t="s">
        <v>17</v>
      </c>
      <c r="B352" s="227" t="s">
        <v>1</v>
      </c>
      <c r="C352" s="228">
        <f>C354+C356+C358+C360+C362</f>
        <v>710</v>
      </c>
      <c r="D352" s="229"/>
    </row>
    <row r="353" spans="1:4" s="230" customFormat="1">
      <c r="A353" s="58"/>
      <c r="B353" s="231" t="s">
        <v>2</v>
      </c>
      <c r="C353" s="228">
        <f>C355+C357+C359+C361+C363</f>
        <v>710</v>
      </c>
      <c r="D353" s="229"/>
    </row>
    <row r="354" spans="1:4">
      <c r="A354" s="31" t="s">
        <v>183</v>
      </c>
      <c r="B354" s="12" t="s">
        <v>1</v>
      </c>
      <c r="C354" s="23">
        <v>50</v>
      </c>
    </row>
    <row r="355" spans="1:4">
      <c r="A355" s="10"/>
      <c r="B355" s="11" t="s">
        <v>2</v>
      </c>
      <c r="C355" s="23">
        <v>50</v>
      </c>
    </row>
    <row r="356" spans="1:4">
      <c r="A356" s="31" t="s">
        <v>184</v>
      </c>
      <c r="B356" s="12" t="s">
        <v>1</v>
      </c>
      <c r="C356" s="23">
        <v>10</v>
      </c>
    </row>
    <row r="357" spans="1:4">
      <c r="A357" s="10"/>
      <c r="B357" s="11" t="s">
        <v>2</v>
      </c>
      <c r="C357" s="23">
        <v>10</v>
      </c>
    </row>
    <row r="358" spans="1:4">
      <c r="A358" s="31" t="s">
        <v>185</v>
      </c>
      <c r="B358" s="12" t="s">
        <v>1</v>
      </c>
      <c r="C358" s="23">
        <v>357</v>
      </c>
      <c r="D358"/>
    </row>
    <row r="359" spans="1:4">
      <c r="A359" s="10"/>
      <c r="B359" s="11" t="s">
        <v>2</v>
      </c>
      <c r="C359" s="23">
        <v>357</v>
      </c>
      <c r="D359"/>
    </row>
    <row r="360" spans="1:4" s="213" customFormat="1">
      <c r="A360" s="225" t="s">
        <v>186</v>
      </c>
      <c r="B360" s="226" t="s">
        <v>1</v>
      </c>
      <c r="C360" s="67">
        <v>143</v>
      </c>
    </row>
    <row r="361" spans="1:4" s="213" customFormat="1">
      <c r="A361" s="136"/>
      <c r="B361" s="157" t="s">
        <v>2</v>
      </c>
      <c r="C361" s="67">
        <v>143</v>
      </c>
    </row>
    <row r="362" spans="1:4" s="213" customFormat="1" ht="25.5">
      <c r="A362" s="225" t="s">
        <v>226</v>
      </c>
      <c r="B362" s="300" t="s">
        <v>1</v>
      </c>
      <c r="C362" s="67">
        <v>150</v>
      </c>
    </row>
    <row r="363" spans="1:4" s="213" customFormat="1">
      <c r="A363" s="136"/>
      <c r="B363" s="157" t="s">
        <v>2</v>
      </c>
      <c r="C363" s="67">
        <v>150</v>
      </c>
    </row>
    <row r="364" spans="1:4" s="213" customFormat="1">
      <c r="A364" s="46" t="s">
        <v>187</v>
      </c>
      <c r="B364" s="226" t="s">
        <v>1</v>
      </c>
      <c r="C364" s="67">
        <f>C366+C368</f>
        <v>48</v>
      </c>
    </row>
    <row r="365" spans="1:4" s="213" customFormat="1">
      <c r="A365" s="178"/>
      <c r="B365" s="157" t="s">
        <v>2</v>
      </c>
      <c r="C365" s="67">
        <f>C367+C369</f>
        <v>48</v>
      </c>
    </row>
    <row r="366" spans="1:4" s="213" customFormat="1">
      <c r="A366" s="135" t="s">
        <v>188</v>
      </c>
      <c r="B366" s="226" t="s">
        <v>1</v>
      </c>
      <c r="C366" s="255">
        <v>42</v>
      </c>
    </row>
    <row r="367" spans="1:4" s="213" customFormat="1">
      <c r="A367" s="189"/>
      <c r="B367" s="157" t="s">
        <v>2</v>
      </c>
      <c r="C367" s="67">
        <v>42</v>
      </c>
    </row>
    <row r="368" spans="1:4" s="213" customFormat="1">
      <c r="A368" s="135" t="s">
        <v>189</v>
      </c>
      <c r="B368" s="226" t="s">
        <v>1</v>
      </c>
      <c r="C368" s="67">
        <v>6</v>
      </c>
    </row>
    <row r="369" spans="1:4" s="213" customFormat="1">
      <c r="A369" s="178"/>
      <c r="B369" s="157" t="s">
        <v>2</v>
      </c>
      <c r="C369" s="67">
        <v>6</v>
      </c>
    </row>
    <row r="370" spans="1:4" s="230" customFormat="1">
      <c r="A370" s="235" t="s">
        <v>25</v>
      </c>
      <c r="B370" s="233" t="s">
        <v>1</v>
      </c>
      <c r="C370" s="228">
        <f>C372+C374+C376</f>
        <v>194</v>
      </c>
    </row>
    <row r="371" spans="1:4" s="230" customFormat="1">
      <c r="A371" s="58"/>
      <c r="B371" s="231" t="s">
        <v>2</v>
      </c>
      <c r="C371" s="228">
        <f>C373+C375+C377</f>
        <v>194</v>
      </c>
    </row>
    <row r="372" spans="1:4">
      <c r="A372" s="31" t="s">
        <v>190</v>
      </c>
      <c r="B372" s="12" t="s">
        <v>1</v>
      </c>
      <c r="C372" s="23">
        <v>9</v>
      </c>
      <c r="D372"/>
    </row>
    <row r="373" spans="1:4">
      <c r="A373" s="10"/>
      <c r="B373" s="11" t="s">
        <v>2</v>
      </c>
      <c r="C373" s="23">
        <v>9</v>
      </c>
      <c r="D373"/>
    </row>
    <row r="374" spans="1:4" s="213" customFormat="1">
      <c r="A374" s="135" t="s">
        <v>191</v>
      </c>
      <c r="B374" s="226" t="s">
        <v>1</v>
      </c>
      <c r="C374" s="67">
        <v>183</v>
      </c>
    </row>
    <row r="375" spans="1:4" s="213" customFormat="1">
      <c r="A375" s="178"/>
      <c r="B375" s="157" t="s">
        <v>2</v>
      </c>
      <c r="C375" s="67">
        <v>183</v>
      </c>
    </row>
    <row r="376" spans="1:4" s="213" customFormat="1">
      <c r="A376" s="135" t="s">
        <v>192</v>
      </c>
      <c r="B376" s="226" t="s">
        <v>1</v>
      </c>
      <c r="C376" s="255">
        <v>2</v>
      </c>
    </row>
    <row r="377" spans="1:4" s="213" customFormat="1">
      <c r="A377" s="189"/>
      <c r="B377" s="157" t="s">
        <v>2</v>
      </c>
      <c r="C377" s="67">
        <v>2</v>
      </c>
    </row>
    <row r="378" spans="1:4" s="57" customFormat="1">
      <c r="A378" s="350" t="s">
        <v>38</v>
      </c>
      <c r="B378" s="350"/>
      <c r="C378" s="350"/>
    </row>
    <row r="379" spans="1:4" s="57" customFormat="1">
      <c r="A379" s="25" t="s">
        <v>15</v>
      </c>
      <c r="B379" s="17" t="s">
        <v>1</v>
      </c>
      <c r="C379" s="32">
        <f t="shared" ref="C379:C381" si="9">C381</f>
        <v>212</v>
      </c>
    </row>
    <row r="380" spans="1:4" s="57" customFormat="1">
      <c r="A380" s="26" t="s">
        <v>16</v>
      </c>
      <c r="B380" s="18" t="s">
        <v>2</v>
      </c>
      <c r="C380" s="23">
        <f t="shared" si="9"/>
        <v>212</v>
      </c>
    </row>
    <row r="381" spans="1:4" s="57" customFormat="1">
      <c r="A381" s="102" t="s">
        <v>20</v>
      </c>
      <c r="B381" s="12" t="s">
        <v>1</v>
      </c>
      <c r="C381" s="32">
        <f t="shared" si="9"/>
        <v>212</v>
      </c>
    </row>
    <row r="382" spans="1:4" s="57" customFormat="1">
      <c r="A382" s="26" t="s">
        <v>21</v>
      </c>
      <c r="B382" s="11" t="s">
        <v>2</v>
      </c>
      <c r="C382" s="32">
        <f>C384</f>
        <v>212</v>
      </c>
    </row>
    <row r="383" spans="1:4" s="229" customFormat="1">
      <c r="A383" s="232" t="s">
        <v>10</v>
      </c>
      <c r="B383" s="233" t="s">
        <v>1</v>
      </c>
      <c r="C383" s="228">
        <f>C384</f>
        <v>212</v>
      </c>
    </row>
    <row r="384" spans="1:4" s="229" customFormat="1">
      <c r="A384" s="234"/>
      <c r="B384" s="231" t="s">
        <v>2</v>
      </c>
      <c r="C384" s="228">
        <f>C386</f>
        <v>212</v>
      </c>
    </row>
    <row r="385" spans="1:9" s="230" customFormat="1">
      <c r="A385" s="100" t="s">
        <v>17</v>
      </c>
      <c r="B385" s="227" t="s">
        <v>1</v>
      </c>
      <c r="C385" s="228">
        <f>C386</f>
        <v>212</v>
      </c>
    </row>
    <row r="386" spans="1:9" s="230" customFormat="1">
      <c r="A386" s="58"/>
      <c r="B386" s="231" t="s">
        <v>2</v>
      </c>
      <c r="C386" s="228">
        <f>C388</f>
        <v>212</v>
      </c>
    </row>
    <row r="387" spans="1:9" s="132" customFormat="1">
      <c r="A387" s="206" t="s">
        <v>39</v>
      </c>
      <c r="B387" s="251" t="s">
        <v>1</v>
      </c>
      <c r="C387" s="32">
        <f>C388</f>
        <v>212</v>
      </c>
    </row>
    <row r="388" spans="1:9" s="132" customFormat="1">
      <c r="A388" s="138"/>
      <c r="B388" s="252" t="s">
        <v>2</v>
      </c>
      <c r="C388" s="32">
        <f>C390</f>
        <v>212</v>
      </c>
    </row>
    <row r="389" spans="1:9" ht="15">
      <c r="A389" s="104" t="s">
        <v>193</v>
      </c>
      <c r="B389" s="9" t="s">
        <v>1</v>
      </c>
      <c r="C389" s="23">
        <v>212</v>
      </c>
      <c r="D389"/>
    </row>
    <row r="390" spans="1:9">
      <c r="A390" s="10"/>
      <c r="B390" s="11" t="s">
        <v>2</v>
      </c>
      <c r="C390" s="23">
        <v>212</v>
      </c>
      <c r="D390"/>
    </row>
    <row r="391" spans="1:9">
      <c r="A391" s="315" t="s">
        <v>250</v>
      </c>
      <c r="B391" s="316"/>
      <c r="C391" s="317"/>
      <c r="D391" s="316"/>
      <c r="E391" s="318"/>
      <c r="F391" s="316"/>
      <c r="G391" s="316"/>
      <c r="H391" s="316"/>
      <c r="I391" s="317"/>
    </row>
    <row r="392" spans="1:9">
      <c r="A392" s="29" t="s">
        <v>15</v>
      </c>
      <c r="B392" s="12" t="s">
        <v>1</v>
      </c>
      <c r="C392" s="23">
        <f t="shared" ref="C392:C403" si="10">C394</f>
        <v>230</v>
      </c>
      <c r="D392" s="310">
        <f t="shared" ref="D392:I397" si="11">D394</f>
        <v>0</v>
      </c>
      <c r="E392" s="123"/>
      <c r="F392" s="60">
        <f t="shared" si="11"/>
        <v>0</v>
      </c>
      <c r="G392" s="23">
        <f t="shared" si="11"/>
        <v>0</v>
      </c>
      <c r="H392" s="23">
        <f t="shared" si="11"/>
        <v>0</v>
      </c>
      <c r="I392" s="23">
        <f t="shared" si="11"/>
        <v>0</v>
      </c>
    </row>
    <row r="393" spans="1:9">
      <c r="A393" s="26" t="s">
        <v>16</v>
      </c>
      <c r="B393" s="11" t="s">
        <v>2</v>
      </c>
      <c r="C393" s="23">
        <f t="shared" si="10"/>
        <v>230</v>
      </c>
      <c r="D393" s="310">
        <f t="shared" si="11"/>
        <v>0</v>
      </c>
      <c r="E393" s="123"/>
      <c r="F393" s="60">
        <f t="shared" si="11"/>
        <v>0</v>
      </c>
      <c r="G393" s="23">
        <f t="shared" si="11"/>
        <v>0</v>
      </c>
      <c r="H393" s="23">
        <f t="shared" si="11"/>
        <v>0</v>
      </c>
      <c r="I393" s="23">
        <f t="shared" si="11"/>
        <v>0</v>
      </c>
    </row>
    <row r="394" spans="1:9">
      <c r="A394" s="111" t="s">
        <v>20</v>
      </c>
      <c r="B394" s="12" t="s">
        <v>1</v>
      </c>
      <c r="C394" s="32">
        <f t="shared" si="10"/>
        <v>230</v>
      </c>
      <c r="D394" s="310">
        <f t="shared" si="11"/>
        <v>0</v>
      </c>
      <c r="E394" s="123"/>
      <c r="F394" s="60">
        <f t="shared" si="11"/>
        <v>0</v>
      </c>
      <c r="G394" s="23">
        <f t="shared" si="11"/>
        <v>0</v>
      </c>
      <c r="H394" s="23">
        <f t="shared" si="11"/>
        <v>0</v>
      </c>
      <c r="I394" s="23">
        <f t="shared" si="11"/>
        <v>0</v>
      </c>
    </row>
    <row r="395" spans="1:9">
      <c r="A395" s="26" t="s">
        <v>53</v>
      </c>
      <c r="B395" s="11" t="s">
        <v>2</v>
      </c>
      <c r="C395" s="23">
        <f t="shared" si="10"/>
        <v>230</v>
      </c>
      <c r="D395" s="310">
        <f t="shared" si="11"/>
        <v>0</v>
      </c>
      <c r="E395" s="123"/>
      <c r="F395" s="60">
        <f t="shared" si="11"/>
        <v>0</v>
      </c>
      <c r="G395" s="23">
        <f t="shared" si="11"/>
        <v>0</v>
      </c>
      <c r="H395" s="23">
        <f t="shared" si="11"/>
        <v>0</v>
      </c>
      <c r="I395" s="23">
        <f t="shared" si="11"/>
        <v>0</v>
      </c>
    </row>
    <row r="396" spans="1:9">
      <c r="A396" s="16" t="s">
        <v>10</v>
      </c>
      <c r="B396" s="9" t="s">
        <v>1</v>
      </c>
      <c r="C396" s="23">
        <f t="shared" si="10"/>
        <v>230</v>
      </c>
      <c r="D396" s="310">
        <f t="shared" si="11"/>
        <v>0</v>
      </c>
      <c r="E396" s="123"/>
      <c r="F396" s="60">
        <f t="shared" si="11"/>
        <v>0</v>
      </c>
      <c r="G396" s="23">
        <f t="shared" si="11"/>
        <v>0</v>
      </c>
      <c r="H396" s="23">
        <f t="shared" si="11"/>
        <v>0</v>
      </c>
      <c r="I396" s="23">
        <f t="shared" si="11"/>
        <v>0</v>
      </c>
    </row>
    <row r="397" spans="1:9">
      <c r="A397" s="15"/>
      <c r="B397" s="11" t="s">
        <v>2</v>
      </c>
      <c r="C397" s="23">
        <f t="shared" si="10"/>
        <v>230</v>
      </c>
      <c r="D397" s="310">
        <f t="shared" si="11"/>
        <v>0</v>
      </c>
      <c r="E397" s="123"/>
      <c r="F397" s="60">
        <f t="shared" si="11"/>
        <v>0</v>
      </c>
      <c r="G397" s="23">
        <f t="shared" si="11"/>
        <v>0</v>
      </c>
      <c r="H397" s="23">
        <f t="shared" si="11"/>
        <v>0</v>
      </c>
      <c r="I397" s="23">
        <f t="shared" si="11"/>
        <v>0</v>
      </c>
    </row>
    <row r="398" spans="1:9">
      <c r="A398" s="24" t="s">
        <v>14</v>
      </c>
      <c r="B398" s="12" t="s">
        <v>1</v>
      </c>
      <c r="C398" s="23">
        <f t="shared" si="10"/>
        <v>230</v>
      </c>
      <c r="D398" s="310">
        <f>D406+D418</f>
        <v>0</v>
      </c>
      <c r="E398" s="123"/>
      <c r="F398" s="60">
        <f t="shared" ref="F398:I399" si="12">F406+F418</f>
        <v>0</v>
      </c>
      <c r="G398" s="23">
        <f t="shared" si="12"/>
        <v>0</v>
      </c>
      <c r="H398" s="23">
        <f t="shared" si="12"/>
        <v>0</v>
      </c>
      <c r="I398" s="23">
        <f t="shared" si="12"/>
        <v>0</v>
      </c>
    </row>
    <row r="399" spans="1:9">
      <c r="A399" s="14"/>
      <c r="B399" s="11" t="s">
        <v>2</v>
      </c>
      <c r="C399" s="23">
        <f t="shared" si="10"/>
        <v>230</v>
      </c>
      <c r="D399" s="310">
        <f>D407+D419</f>
        <v>0</v>
      </c>
      <c r="E399" s="123"/>
      <c r="F399" s="60">
        <f t="shared" si="12"/>
        <v>0</v>
      </c>
      <c r="G399" s="23">
        <f t="shared" si="12"/>
        <v>0</v>
      </c>
      <c r="H399" s="23">
        <f t="shared" si="12"/>
        <v>0</v>
      </c>
      <c r="I399" s="23">
        <f t="shared" si="12"/>
        <v>0</v>
      </c>
    </row>
    <row r="400" spans="1:9">
      <c r="A400" s="100" t="s">
        <v>17</v>
      </c>
      <c r="B400" s="98" t="s">
        <v>1</v>
      </c>
      <c r="C400" s="23">
        <f t="shared" si="10"/>
        <v>230</v>
      </c>
      <c r="D400" s="310"/>
      <c r="E400" s="123"/>
      <c r="F400" s="60"/>
      <c r="G400" s="23"/>
      <c r="H400" s="23"/>
      <c r="I400" s="23"/>
    </row>
    <row r="401" spans="1:9">
      <c r="A401" s="14"/>
      <c r="B401" s="59" t="s">
        <v>2</v>
      </c>
      <c r="C401" s="23">
        <f t="shared" si="10"/>
        <v>230</v>
      </c>
      <c r="D401" s="310"/>
      <c r="E401" s="123"/>
      <c r="F401" s="60"/>
      <c r="G401" s="23"/>
      <c r="H401" s="23"/>
      <c r="I401" s="23"/>
    </row>
    <row r="402" spans="1:9" ht="16.5" customHeight="1">
      <c r="A402" s="319" t="s">
        <v>251</v>
      </c>
      <c r="B402" s="98" t="s">
        <v>1</v>
      </c>
      <c r="C402" s="32">
        <f t="shared" si="10"/>
        <v>230</v>
      </c>
      <c r="D402" s="310"/>
      <c r="E402" s="123"/>
      <c r="F402" s="60"/>
      <c r="G402" s="23"/>
      <c r="H402" s="23"/>
      <c r="I402" s="23"/>
    </row>
    <row r="403" spans="1:9">
      <c r="A403" s="14"/>
      <c r="B403" s="59" t="s">
        <v>2</v>
      </c>
      <c r="C403" s="23">
        <f t="shared" si="10"/>
        <v>230</v>
      </c>
      <c r="D403" s="310"/>
      <c r="E403" s="123"/>
      <c r="F403" s="60"/>
      <c r="G403" s="23"/>
      <c r="H403" s="23"/>
      <c r="I403" s="23"/>
    </row>
    <row r="404" spans="1:9" ht="16.5" customHeight="1">
      <c r="A404" s="272" t="s">
        <v>283</v>
      </c>
      <c r="B404" s="98" t="s">
        <v>1</v>
      </c>
      <c r="C404" s="23">
        <v>230</v>
      </c>
      <c r="D404" s="310"/>
      <c r="E404" s="123"/>
      <c r="F404" s="60"/>
      <c r="G404" s="23"/>
      <c r="H404" s="23"/>
      <c r="I404" s="23"/>
    </row>
    <row r="405" spans="1:9" ht="16.5" customHeight="1">
      <c r="A405" s="14"/>
      <c r="B405" s="59" t="s">
        <v>2</v>
      </c>
      <c r="C405" s="23">
        <v>230</v>
      </c>
      <c r="D405" s="310"/>
      <c r="E405" s="123"/>
      <c r="F405" s="60"/>
      <c r="G405" s="23"/>
      <c r="H405" s="23"/>
      <c r="I405" s="23"/>
    </row>
    <row r="406" spans="1:9">
      <c r="A406" s="361" t="s">
        <v>50</v>
      </c>
      <c r="B406" s="362"/>
      <c r="C406" s="369"/>
      <c r="D406"/>
      <c r="E406" s="65"/>
    </row>
    <row r="407" spans="1:9" s="132" customFormat="1">
      <c r="A407" s="111" t="s">
        <v>15</v>
      </c>
      <c r="B407" s="131" t="s">
        <v>1</v>
      </c>
      <c r="C407" s="35">
        <f t="shared" ref="C407:C418" si="13">C409</f>
        <v>9588.6299999999992</v>
      </c>
    </row>
    <row r="408" spans="1:9" s="132" customFormat="1">
      <c r="A408" s="138" t="s">
        <v>16</v>
      </c>
      <c r="B408" s="139" t="s">
        <v>2</v>
      </c>
      <c r="C408" s="35">
        <f t="shared" si="13"/>
        <v>9588.6299999999992</v>
      </c>
    </row>
    <row r="409" spans="1:9">
      <c r="A409" s="30" t="s">
        <v>18</v>
      </c>
      <c r="B409" s="17" t="s">
        <v>1</v>
      </c>
      <c r="C409" s="117">
        <f>C411+C417</f>
        <v>9588.6299999999992</v>
      </c>
      <c r="D409"/>
    </row>
    <row r="410" spans="1:9">
      <c r="A410" s="14" t="s">
        <v>9</v>
      </c>
      <c r="B410" s="18" t="s">
        <v>2</v>
      </c>
      <c r="C410" s="117">
        <f>C412+C418</f>
        <v>9588.6299999999992</v>
      </c>
      <c r="D410"/>
    </row>
    <row r="411" spans="1:9">
      <c r="A411" s="105" t="s">
        <v>54</v>
      </c>
      <c r="B411" s="99" t="s">
        <v>1</v>
      </c>
      <c r="C411" s="117">
        <f>C413</f>
        <v>344</v>
      </c>
      <c r="D411"/>
    </row>
    <row r="412" spans="1:9">
      <c r="A412" s="15"/>
      <c r="B412" s="59" t="s">
        <v>2</v>
      </c>
      <c r="C412" s="117">
        <f>C414</f>
        <v>344</v>
      </c>
      <c r="D412"/>
    </row>
    <row r="413" spans="1:9">
      <c r="A413" s="114" t="s">
        <v>284</v>
      </c>
      <c r="B413" s="99" t="s">
        <v>1</v>
      </c>
      <c r="C413" s="117">
        <f>C415</f>
        <v>344</v>
      </c>
      <c r="D413"/>
    </row>
    <row r="414" spans="1:9">
      <c r="A414" s="15"/>
      <c r="B414" s="59" t="s">
        <v>2</v>
      </c>
      <c r="C414" s="117">
        <f>C416</f>
        <v>344</v>
      </c>
      <c r="D414"/>
    </row>
    <row r="415" spans="1:9" s="338" customFormat="1" ht="25.5">
      <c r="A415" s="336" t="s">
        <v>305</v>
      </c>
      <c r="B415" s="337" t="s">
        <v>1</v>
      </c>
      <c r="C415" s="220">
        <v>344</v>
      </c>
    </row>
    <row r="416" spans="1:9" s="338" customFormat="1">
      <c r="A416" s="339"/>
      <c r="B416" s="340" t="s">
        <v>2</v>
      </c>
      <c r="C416" s="220">
        <v>344</v>
      </c>
    </row>
    <row r="417" spans="1:4">
      <c r="A417" s="16" t="s">
        <v>10</v>
      </c>
      <c r="B417" s="9" t="s">
        <v>1</v>
      </c>
      <c r="C417" s="117">
        <f t="shared" si="13"/>
        <v>9244.6299999999992</v>
      </c>
      <c r="D417"/>
    </row>
    <row r="418" spans="1:4">
      <c r="A418" s="15"/>
      <c r="B418" s="11" t="s">
        <v>2</v>
      </c>
      <c r="C418" s="117">
        <f t="shared" si="13"/>
        <v>9244.6299999999992</v>
      </c>
      <c r="D418"/>
    </row>
    <row r="419" spans="1:4">
      <c r="A419" s="25" t="s">
        <v>14</v>
      </c>
      <c r="B419" s="28" t="s">
        <v>1</v>
      </c>
      <c r="C419" s="117">
        <f>C421+C551+C595</f>
        <v>9244.6299999999992</v>
      </c>
      <c r="D419"/>
    </row>
    <row r="420" spans="1:4">
      <c r="A420" s="27"/>
      <c r="B420" s="28" t="s">
        <v>2</v>
      </c>
      <c r="C420" s="117">
        <f>C422+C552+C596</f>
        <v>9244.6299999999992</v>
      </c>
      <c r="D420"/>
    </row>
    <row r="421" spans="1:4" s="132" customFormat="1">
      <c r="A421" s="206" t="s">
        <v>17</v>
      </c>
      <c r="B421" s="131" t="s">
        <v>1</v>
      </c>
      <c r="C421" s="35">
        <f>C423+C435+C501+C519+C527+C535+C543+C547</f>
        <v>8925.5</v>
      </c>
    </row>
    <row r="422" spans="1:4" s="132" customFormat="1">
      <c r="A422" s="138"/>
      <c r="B422" s="139" t="s">
        <v>2</v>
      </c>
      <c r="C422" s="35">
        <f>C424+C436+C502+C520+C528+C536+C544+C548</f>
        <v>8925.5</v>
      </c>
    </row>
    <row r="423" spans="1:4" s="113" customFormat="1">
      <c r="A423" s="173" t="s">
        <v>64</v>
      </c>
      <c r="B423" s="34" t="s">
        <v>1</v>
      </c>
      <c r="C423" s="35">
        <f>C425+C427+C429+C431+C433</f>
        <v>3290</v>
      </c>
    </row>
    <row r="424" spans="1:4" s="113" customFormat="1">
      <c r="A424" s="43"/>
      <c r="B424" s="36" t="s">
        <v>2</v>
      </c>
      <c r="C424" s="35">
        <f>C426+C428+C430+C432+C434</f>
        <v>3290</v>
      </c>
    </row>
    <row r="425" spans="1:4" s="118" customFormat="1">
      <c r="A425" s="166" t="s">
        <v>112</v>
      </c>
      <c r="B425" s="116" t="s">
        <v>1</v>
      </c>
      <c r="C425" s="67">
        <v>2500</v>
      </c>
    </row>
    <row r="426" spans="1:4" s="118" customFormat="1">
      <c r="A426" s="119"/>
      <c r="B426" s="120" t="s">
        <v>2</v>
      </c>
      <c r="C426" s="67">
        <v>2500</v>
      </c>
    </row>
    <row r="427" spans="1:4" s="118" customFormat="1">
      <c r="A427" s="166" t="s">
        <v>113</v>
      </c>
      <c r="B427" s="116" t="s">
        <v>1</v>
      </c>
      <c r="C427" s="67">
        <v>240</v>
      </c>
    </row>
    <row r="428" spans="1:4" s="118" customFormat="1">
      <c r="A428" s="119"/>
      <c r="B428" s="120" t="s">
        <v>2</v>
      </c>
      <c r="C428" s="67">
        <v>240</v>
      </c>
    </row>
    <row r="429" spans="1:4" s="118" customFormat="1">
      <c r="A429" s="166" t="s">
        <v>114</v>
      </c>
      <c r="B429" s="116" t="s">
        <v>1</v>
      </c>
      <c r="C429" s="67">
        <v>84</v>
      </c>
    </row>
    <row r="430" spans="1:4" s="118" customFormat="1">
      <c r="A430" s="119"/>
      <c r="B430" s="120" t="s">
        <v>2</v>
      </c>
      <c r="C430" s="67">
        <v>84</v>
      </c>
    </row>
    <row r="431" spans="1:4" s="118" customFormat="1">
      <c r="A431" s="166" t="s">
        <v>66</v>
      </c>
      <c r="B431" s="116" t="s">
        <v>1</v>
      </c>
      <c r="C431" s="67">
        <v>16</v>
      </c>
    </row>
    <row r="432" spans="1:4" s="118" customFormat="1">
      <c r="A432" s="119"/>
      <c r="B432" s="120" t="s">
        <v>2</v>
      </c>
      <c r="C432" s="67">
        <v>16</v>
      </c>
    </row>
    <row r="433" spans="1:3" s="118" customFormat="1">
      <c r="A433" s="166" t="s">
        <v>273</v>
      </c>
      <c r="B433" s="116" t="s">
        <v>1</v>
      </c>
      <c r="C433" s="67">
        <v>450</v>
      </c>
    </row>
    <row r="434" spans="1:3" s="118" customFormat="1">
      <c r="A434" s="119"/>
      <c r="B434" s="120" t="s">
        <v>2</v>
      </c>
      <c r="C434" s="67">
        <v>450</v>
      </c>
    </row>
    <row r="435" spans="1:3" s="113" customFormat="1">
      <c r="A435" s="173" t="s">
        <v>67</v>
      </c>
      <c r="B435" s="34" t="s">
        <v>1</v>
      </c>
      <c r="C435" s="32">
        <f>C437+C439+C441+C443+C445+C447+C449+C451+C453+C455+C457+C459+C461+C463+C465+C467+C469+C471+C473+C475+C477+C479+C481+C483+C485+C487+C489+C491+C493+C495+C497+C499</f>
        <v>3822.4999999999991</v>
      </c>
    </row>
    <row r="436" spans="1:3" s="113" customFormat="1">
      <c r="A436" s="43"/>
      <c r="B436" s="36" t="s">
        <v>2</v>
      </c>
      <c r="C436" s="32">
        <f>C438+C440+C442+C444+C446+C448+C450+C452+C454+C456+C458+C460+C462+C464+C466+C468+C470+C472+C474+C476+C478+C480+C482+C484+C486+C488+C490+C492+C494+C496+C498+C500</f>
        <v>3822.4999999999991</v>
      </c>
    </row>
    <row r="437" spans="1:3" s="207" customFormat="1">
      <c r="A437" s="160" t="s">
        <v>115</v>
      </c>
      <c r="B437" s="116" t="s">
        <v>1</v>
      </c>
      <c r="C437" s="61">
        <v>68</v>
      </c>
    </row>
    <row r="438" spans="1:3" s="207" customFormat="1">
      <c r="A438" s="147"/>
      <c r="B438" s="120" t="s">
        <v>2</v>
      </c>
      <c r="C438" s="61">
        <v>68</v>
      </c>
    </row>
    <row r="439" spans="1:3" s="207" customFormat="1">
      <c r="A439" s="160" t="s">
        <v>116</v>
      </c>
      <c r="B439" s="116" t="s">
        <v>1</v>
      </c>
      <c r="C439" s="61">
        <v>167</v>
      </c>
    </row>
    <row r="440" spans="1:3" s="207" customFormat="1">
      <c r="A440" s="147"/>
      <c r="B440" s="120" t="s">
        <v>2</v>
      </c>
      <c r="C440" s="61">
        <v>167</v>
      </c>
    </row>
    <row r="441" spans="1:3" s="207" customFormat="1">
      <c r="A441" s="160" t="s">
        <v>117</v>
      </c>
      <c r="B441" s="116" t="s">
        <v>1</v>
      </c>
      <c r="C441" s="61">
        <v>28</v>
      </c>
    </row>
    <row r="442" spans="1:3" s="207" customFormat="1">
      <c r="A442" s="147"/>
      <c r="B442" s="120" t="s">
        <v>2</v>
      </c>
      <c r="C442" s="61">
        <v>28</v>
      </c>
    </row>
    <row r="443" spans="1:3" s="207" customFormat="1">
      <c r="A443" s="160" t="s">
        <v>259</v>
      </c>
      <c r="B443" s="116" t="s">
        <v>1</v>
      </c>
      <c r="C443" s="61">
        <v>1400</v>
      </c>
    </row>
    <row r="444" spans="1:3" s="207" customFormat="1">
      <c r="A444" s="147"/>
      <c r="B444" s="120" t="s">
        <v>2</v>
      </c>
      <c r="C444" s="61">
        <v>1400</v>
      </c>
    </row>
    <row r="445" spans="1:3" s="207" customFormat="1">
      <c r="A445" s="160" t="s">
        <v>118</v>
      </c>
      <c r="B445" s="116" t="s">
        <v>1</v>
      </c>
      <c r="C445" s="61">
        <v>58</v>
      </c>
    </row>
    <row r="446" spans="1:3" s="207" customFormat="1">
      <c r="A446" s="147"/>
      <c r="B446" s="120" t="s">
        <v>2</v>
      </c>
      <c r="C446" s="61">
        <v>58</v>
      </c>
    </row>
    <row r="447" spans="1:3" s="207" customFormat="1">
      <c r="A447" s="160" t="s">
        <v>119</v>
      </c>
      <c r="B447" s="116" t="s">
        <v>1</v>
      </c>
      <c r="C447" s="61">
        <v>191</v>
      </c>
    </row>
    <row r="448" spans="1:3" s="207" customFormat="1">
      <c r="A448" s="147"/>
      <c r="B448" s="120" t="s">
        <v>2</v>
      </c>
      <c r="C448" s="61">
        <v>191</v>
      </c>
    </row>
    <row r="449" spans="1:3" s="207" customFormat="1">
      <c r="A449" s="160" t="s">
        <v>66</v>
      </c>
      <c r="B449" s="116" t="s">
        <v>1</v>
      </c>
      <c r="C449" s="61">
        <v>446.65</v>
      </c>
    </row>
    <row r="450" spans="1:3" s="207" customFormat="1">
      <c r="A450" s="147"/>
      <c r="B450" s="120" t="s">
        <v>2</v>
      </c>
      <c r="C450" s="61">
        <v>446.65</v>
      </c>
    </row>
    <row r="451" spans="1:3" s="207" customFormat="1">
      <c r="A451" s="160" t="s">
        <v>120</v>
      </c>
      <c r="B451" s="116" t="s">
        <v>1</v>
      </c>
      <c r="C451" s="61">
        <v>144</v>
      </c>
    </row>
    <row r="452" spans="1:3" s="207" customFormat="1">
      <c r="A452" s="147"/>
      <c r="B452" s="120" t="s">
        <v>2</v>
      </c>
      <c r="C452" s="61">
        <v>144</v>
      </c>
    </row>
    <row r="453" spans="1:3" s="207" customFormat="1" ht="25.5">
      <c r="A453" s="166" t="s">
        <v>121</v>
      </c>
      <c r="B453" s="116" t="s">
        <v>1</v>
      </c>
      <c r="C453" s="61">
        <v>281.31</v>
      </c>
    </row>
    <row r="454" spans="1:3" s="207" customFormat="1">
      <c r="A454" s="147"/>
      <c r="B454" s="120" t="s">
        <v>2</v>
      </c>
      <c r="C454" s="61">
        <v>281.31</v>
      </c>
    </row>
    <row r="455" spans="1:3" s="207" customFormat="1">
      <c r="A455" s="160" t="s">
        <v>122</v>
      </c>
      <c r="B455" s="116" t="s">
        <v>1</v>
      </c>
      <c r="C455" s="61">
        <v>186.6</v>
      </c>
    </row>
    <row r="456" spans="1:3" s="207" customFormat="1">
      <c r="A456" s="147"/>
      <c r="B456" s="120" t="s">
        <v>2</v>
      </c>
      <c r="C456" s="61">
        <v>186.6</v>
      </c>
    </row>
    <row r="457" spans="1:3" s="207" customFormat="1">
      <c r="A457" s="160" t="s">
        <v>123</v>
      </c>
      <c r="B457" s="116" t="s">
        <v>1</v>
      </c>
      <c r="C457" s="61">
        <v>301.64999999999998</v>
      </c>
    </row>
    <row r="458" spans="1:3" s="207" customFormat="1">
      <c r="A458" s="147"/>
      <c r="B458" s="120" t="s">
        <v>2</v>
      </c>
      <c r="C458" s="61">
        <v>301.64999999999998</v>
      </c>
    </row>
    <row r="459" spans="1:3" s="207" customFormat="1">
      <c r="A459" s="160" t="s">
        <v>124</v>
      </c>
      <c r="B459" s="116" t="s">
        <v>1</v>
      </c>
      <c r="C459" s="61">
        <v>10.82</v>
      </c>
    </row>
    <row r="460" spans="1:3" s="207" customFormat="1">
      <c r="A460" s="147"/>
      <c r="B460" s="120" t="s">
        <v>2</v>
      </c>
      <c r="C460" s="61">
        <v>10.82</v>
      </c>
    </row>
    <row r="461" spans="1:3" s="207" customFormat="1">
      <c r="A461" s="160" t="s">
        <v>125</v>
      </c>
      <c r="B461" s="116" t="s">
        <v>1</v>
      </c>
      <c r="C461" s="61">
        <v>230</v>
      </c>
    </row>
    <row r="462" spans="1:3" s="207" customFormat="1">
      <c r="A462" s="147"/>
      <c r="B462" s="120" t="s">
        <v>2</v>
      </c>
      <c r="C462" s="61">
        <v>230</v>
      </c>
    </row>
    <row r="463" spans="1:3" s="207" customFormat="1">
      <c r="A463" s="160" t="s">
        <v>126</v>
      </c>
      <c r="B463" s="116" t="s">
        <v>1</v>
      </c>
      <c r="C463" s="61">
        <v>46</v>
      </c>
    </row>
    <row r="464" spans="1:3" s="207" customFormat="1">
      <c r="A464" s="147"/>
      <c r="B464" s="120" t="s">
        <v>2</v>
      </c>
      <c r="C464" s="61">
        <v>46</v>
      </c>
    </row>
    <row r="465" spans="1:3" s="207" customFormat="1">
      <c r="A465" s="160" t="s">
        <v>68</v>
      </c>
      <c r="B465" s="116" t="s">
        <v>1</v>
      </c>
      <c r="C465" s="61">
        <v>70.37</v>
      </c>
    </row>
    <row r="466" spans="1:3" s="207" customFormat="1">
      <c r="A466" s="147"/>
      <c r="B466" s="120" t="s">
        <v>2</v>
      </c>
      <c r="C466" s="61">
        <v>70.37</v>
      </c>
    </row>
    <row r="467" spans="1:3" s="207" customFormat="1">
      <c r="A467" s="160" t="s">
        <v>127</v>
      </c>
      <c r="B467" s="116" t="s">
        <v>1</v>
      </c>
      <c r="C467" s="61">
        <v>9.1</v>
      </c>
    </row>
    <row r="468" spans="1:3" s="207" customFormat="1">
      <c r="A468" s="147"/>
      <c r="B468" s="120" t="s">
        <v>2</v>
      </c>
      <c r="C468" s="61">
        <v>9.1</v>
      </c>
    </row>
    <row r="469" spans="1:3" s="207" customFormat="1">
      <c r="A469" s="160" t="s">
        <v>128</v>
      </c>
      <c r="B469" s="116" t="s">
        <v>1</v>
      </c>
      <c r="C469" s="61">
        <v>4.5999999999999996</v>
      </c>
    </row>
    <row r="470" spans="1:3" s="207" customFormat="1">
      <c r="A470" s="147"/>
      <c r="B470" s="120" t="s">
        <v>2</v>
      </c>
      <c r="C470" s="61">
        <v>4.5999999999999996</v>
      </c>
    </row>
    <row r="471" spans="1:3" s="207" customFormat="1">
      <c r="A471" s="160" t="s">
        <v>129</v>
      </c>
      <c r="B471" s="116" t="s">
        <v>1</v>
      </c>
      <c r="C471" s="61">
        <v>4.49</v>
      </c>
    </row>
    <row r="472" spans="1:3" s="207" customFormat="1">
      <c r="A472" s="147"/>
      <c r="B472" s="120" t="s">
        <v>2</v>
      </c>
      <c r="C472" s="61">
        <v>4.49</v>
      </c>
    </row>
    <row r="473" spans="1:3" s="207" customFormat="1">
      <c r="A473" s="160" t="s">
        <v>130</v>
      </c>
      <c r="B473" s="116" t="s">
        <v>1</v>
      </c>
      <c r="C473" s="61">
        <v>5.92</v>
      </c>
    </row>
    <row r="474" spans="1:3" s="207" customFormat="1">
      <c r="A474" s="147"/>
      <c r="B474" s="120" t="s">
        <v>2</v>
      </c>
      <c r="C474" s="61">
        <v>5.92</v>
      </c>
    </row>
    <row r="475" spans="1:3" s="207" customFormat="1" ht="25.5">
      <c r="A475" s="166" t="s">
        <v>260</v>
      </c>
      <c r="B475" s="116" t="s">
        <v>1</v>
      </c>
      <c r="C475" s="61">
        <v>5.81</v>
      </c>
    </row>
    <row r="476" spans="1:3" s="207" customFormat="1">
      <c r="A476" s="147"/>
      <c r="B476" s="120" t="s">
        <v>2</v>
      </c>
      <c r="C476" s="61">
        <v>5.81</v>
      </c>
    </row>
    <row r="477" spans="1:3" s="207" customFormat="1">
      <c r="A477" s="160" t="s">
        <v>131</v>
      </c>
      <c r="B477" s="116" t="s">
        <v>1</v>
      </c>
      <c r="C477" s="61">
        <v>4.5999999999999996</v>
      </c>
    </row>
    <row r="478" spans="1:3" s="207" customFormat="1">
      <c r="A478" s="147"/>
      <c r="B478" s="120" t="s">
        <v>2</v>
      </c>
      <c r="C478" s="61">
        <v>4.5999999999999996</v>
      </c>
    </row>
    <row r="479" spans="1:3" s="207" customFormat="1">
      <c r="A479" s="160" t="s">
        <v>132</v>
      </c>
      <c r="B479" s="116" t="s">
        <v>1</v>
      </c>
      <c r="C479" s="61">
        <v>4.63</v>
      </c>
    </row>
    <row r="480" spans="1:3" s="207" customFormat="1">
      <c r="A480" s="147"/>
      <c r="B480" s="120" t="s">
        <v>2</v>
      </c>
      <c r="C480" s="61">
        <v>4.63</v>
      </c>
    </row>
    <row r="481" spans="1:3" s="207" customFormat="1">
      <c r="A481" s="160" t="s">
        <v>133</v>
      </c>
      <c r="B481" s="116" t="s">
        <v>1</v>
      </c>
      <c r="C481" s="61">
        <v>2.87</v>
      </c>
    </row>
    <row r="482" spans="1:3" s="207" customFormat="1">
      <c r="A482" s="147"/>
      <c r="B482" s="120" t="s">
        <v>2</v>
      </c>
      <c r="C482" s="61">
        <v>2.87</v>
      </c>
    </row>
    <row r="483" spans="1:3" s="207" customFormat="1">
      <c r="A483" s="160" t="s">
        <v>134</v>
      </c>
      <c r="B483" s="116" t="s">
        <v>1</v>
      </c>
      <c r="C483" s="61">
        <v>2.96</v>
      </c>
    </row>
    <row r="484" spans="1:3" s="207" customFormat="1">
      <c r="A484" s="147"/>
      <c r="B484" s="120" t="s">
        <v>2</v>
      </c>
      <c r="C484" s="61">
        <v>2.96</v>
      </c>
    </row>
    <row r="485" spans="1:3" s="207" customFormat="1">
      <c r="A485" s="160" t="s">
        <v>135</v>
      </c>
      <c r="B485" s="116" t="s">
        <v>1</v>
      </c>
      <c r="C485" s="61">
        <v>2.97</v>
      </c>
    </row>
    <row r="486" spans="1:3" s="207" customFormat="1">
      <c r="A486" s="147"/>
      <c r="B486" s="120" t="s">
        <v>2</v>
      </c>
      <c r="C486" s="61">
        <v>2.97</v>
      </c>
    </row>
    <row r="487" spans="1:3" s="207" customFormat="1">
      <c r="A487" s="160" t="s">
        <v>136</v>
      </c>
      <c r="B487" s="116" t="s">
        <v>1</v>
      </c>
      <c r="C487" s="61">
        <v>4.18</v>
      </c>
    </row>
    <row r="488" spans="1:3" s="207" customFormat="1">
      <c r="A488" s="147"/>
      <c r="B488" s="120" t="s">
        <v>2</v>
      </c>
      <c r="C488" s="61">
        <v>4.18</v>
      </c>
    </row>
    <row r="489" spans="1:3" s="207" customFormat="1">
      <c r="A489" s="160" t="s">
        <v>137</v>
      </c>
      <c r="B489" s="116" t="s">
        <v>1</v>
      </c>
      <c r="C489" s="61">
        <v>2.97</v>
      </c>
    </row>
    <row r="490" spans="1:3" s="207" customFormat="1">
      <c r="A490" s="147"/>
      <c r="B490" s="120" t="s">
        <v>2</v>
      </c>
      <c r="C490" s="61">
        <v>2.97</v>
      </c>
    </row>
    <row r="491" spans="1:3" s="207" customFormat="1">
      <c r="A491" s="160" t="s">
        <v>278</v>
      </c>
      <c r="B491" s="116" t="s">
        <v>1</v>
      </c>
      <c r="C491" s="61">
        <v>76</v>
      </c>
    </row>
    <row r="492" spans="1:3" s="207" customFormat="1">
      <c r="A492" s="147"/>
      <c r="B492" s="120" t="s">
        <v>2</v>
      </c>
      <c r="C492" s="61">
        <v>76</v>
      </c>
    </row>
    <row r="493" spans="1:3" s="207" customFormat="1">
      <c r="A493" s="160" t="s">
        <v>279</v>
      </c>
      <c r="B493" s="116" t="s">
        <v>1</v>
      </c>
      <c r="C493" s="61">
        <v>14</v>
      </c>
    </row>
    <row r="494" spans="1:3" s="207" customFormat="1">
      <c r="A494" s="147"/>
      <c r="B494" s="120" t="s">
        <v>2</v>
      </c>
      <c r="C494" s="61">
        <v>14</v>
      </c>
    </row>
    <row r="495" spans="1:3" s="207" customFormat="1">
      <c r="A495" s="160" t="s">
        <v>280</v>
      </c>
      <c r="B495" s="116" t="s">
        <v>1</v>
      </c>
      <c r="C495" s="61">
        <v>5</v>
      </c>
    </row>
    <row r="496" spans="1:3" s="207" customFormat="1">
      <c r="A496" s="147"/>
      <c r="B496" s="120" t="s">
        <v>2</v>
      </c>
      <c r="C496" s="61">
        <v>5</v>
      </c>
    </row>
    <row r="497" spans="1:3" s="207" customFormat="1">
      <c r="A497" s="160" t="s">
        <v>281</v>
      </c>
      <c r="B497" s="116" t="s">
        <v>1</v>
      </c>
      <c r="C497" s="61">
        <v>6</v>
      </c>
    </row>
    <row r="498" spans="1:3" s="207" customFormat="1">
      <c r="A498" s="147"/>
      <c r="B498" s="120" t="s">
        <v>2</v>
      </c>
      <c r="C498" s="61">
        <v>6</v>
      </c>
    </row>
    <row r="499" spans="1:3" s="207" customFormat="1">
      <c r="A499" s="160" t="s">
        <v>282</v>
      </c>
      <c r="B499" s="116" t="s">
        <v>1</v>
      </c>
      <c r="C499" s="61">
        <v>37</v>
      </c>
    </row>
    <row r="500" spans="1:3" s="207" customFormat="1">
      <c r="A500" s="147"/>
      <c r="B500" s="120" t="s">
        <v>2</v>
      </c>
      <c r="C500" s="61">
        <v>37</v>
      </c>
    </row>
    <row r="501" spans="1:3" s="113" customFormat="1">
      <c r="A501" s="173" t="s">
        <v>69</v>
      </c>
      <c r="B501" s="34" t="s">
        <v>1</v>
      </c>
      <c r="C501" s="32">
        <f>C503+C505+C507+C509+C511+C513+C515+C517</f>
        <v>1157</v>
      </c>
    </row>
    <row r="502" spans="1:3" s="113" customFormat="1">
      <c r="A502" s="43"/>
      <c r="B502" s="36" t="s">
        <v>2</v>
      </c>
      <c r="C502" s="32">
        <f>C504+C506+C508+C510+C512+C514+C516+C518</f>
        <v>1157</v>
      </c>
    </row>
    <row r="503" spans="1:3" s="207" customFormat="1">
      <c r="A503" s="160" t="s">
        <v>150</v>
      </c>
      <c r="B503" s="116" t="s">
        <v>1</v>
      </c>
      <c r="C503" s="61">
        <v>341</v>
      </c>
    </row>
    <row r="504" spans="1:3" s="207" customFormat="1">
      <c r="A504" s="119"/>
      <c r="B504" s="120" t="s">
        <v>2</v>
      </c>
      <c r="C504" s="61">
        <v>341</v>
      </c>
    </row>
    <row r="505" spans="1:3" s="207" customFormat="1">
      <c r="A505" s="160" t="s">
        <v>151</v>
      </c>
      <c r="B505" s="116" t="s">
        <v>1</v>
      </c>
      <c r="C505" s="61">
        <v>111</v>
      </c>
    </row>
    <row r="506" spans="1:3" s="207" customFormat="1">
      <c r="A506" s="119"/>
      <c r="B506" s="120" t="s">
        <v>2</v>
      </c>
      <c r="C506" s="61">
        <v>111</v>
      </c>
    </row>
    <row r="507" spans="1:3" s="207" customFormat="1">
      <c r="A507" s="160" t="s">
        <v>152</v>
      </c>
      <c r="B507" s="116" t="s">
        <v>1</v>
      </c>
      <c r="C507" s="61">
        <v>87</v>
      </c>
    </row>
    <row r="508" spans="1:3" s="207" customFormat="1">
      <c r="A508" s="119"/>
      <c r="B508" s="120" t="s">
        <v>2</v>
      </c>
      <c r="C508" s="61">
        <v>87</v>
      </c>
    </row>
    <row r="509" spans="1:3" s="207" customFormat="1">
      <c r="A509" s="160" t="s">
        <v>153</v>
      </c>
      <c r="B509" s="116" t="s">
        <v>1</v>
      </c>
      <c r="C509" s="61">
        <v>9</v>
      </c>
    </row>
    <row r="510" spans="1:3" s="207" customFormat="1">
      <c r="A510" s="119"/>
      <c r="B510" s="120" t="s">
        <v>2</v>
      </c>
      <c r="C510" s="61">
        <v>9</v>
      </c>
    </row>
    <row r="511" spans="1:3" s="207" customFormat="1">
      <c r="A511" s="160" t="s">
        <v>285</v>
      </c>
      <c r="B511" s="116" t="s">
        <v>1</v>
      </c>
      <c r="C511" s="61">
        <v>145</v>
      </c>
    </row>
    <row r="512" spans="1:3" s="207" customFormat="1">
      <c r="A512" s="119"/>
      <c r="B512" s="120" t="s">
        <v>2</v>
      </c>
      <c r="C512" s="61">
        <v>145</v>
      </c>
    </row>
    <row r="513" spans="1:3" s="207" customFormat="1">
      <c r="A513" s="160" t="s">
        <v>286</v>
      </c>
      <c r="B513" s="116" t="s">
        <v>1</v>
      </c>
      <c r="C513" s="61">
        <v>144</v>
      </c>
    </row>
    <row r="514" spans="1:3" s="207" customFormat="1">
      <c r="A514" s="119"/>
      <c r="B514" s="120" t="s">
        <v>2</v>
      </c>
      <c r="C514" s="61">
        <v>144</v>
      </c>
    </row>
    <row r="515" spans="1:3" s="207" customFormat="1">
      <c r="A515" s="160" t="s">
        <v>287</v>
      </c>
      <c r="B515" s="116" t="s">
        <v>1</v>
      </c>
      <c r="C515" s="61">
        <v>199</v>
      </c>
    </row>
    <row r="516" spans="1:3" s="207" customFormat="1">
      <c r="A516" s="119"/>
      <c r="B516" s="120" t="s">
        <v>2</v>
      </c>
      <c r="C516" s="61">
        <v>199</v>
      </c>
    </row>
    <row r="517" spans="1:3" s="207" customFormat="1">
      <c r="A517" s="160" t="s">
        <v>288</v>
      </c>
      <c r="B517" s="116" t="s">
        <v>1</v>
      </c>
      <c r="C517" s="61">
        <v>121</v>
      </c>
    </row>
    <row r="518" spans="1:3" s="207" customFormat="1">
      <c r="A518" s="119"/>
      <c r="B518" s="120" t="s">
        <v>2</v>
      </c>
      <c r="C518" s="61">
        <v>121</v>
      </c>
    </row>
    <row r="519" spans="1:3" s="113" customFormat="1">
      <c r="A519" s="114" t="s">
        <v>70</v>
      </c>
      <c r="B519" s="154" t="s">
        <v>1</v>
      </c>
      <c r="C519" s="32">
        <f>C521+C523+C525</f>
        <v>49</v>
      </c>
    </row>
    <row r="520" spans="1:3" s="113" customFormat="1">
      <c r="A520" s="43"/>
      <c r="B520" s="36" t="s">
        <v>2</v>
      </c>
      <c r="C520" s="32">
        <f>C522+C524+C526</f>
        <v>49</v>
      </c>
    </row>
    <row r="521" spans="1:3" s="118" customFormat="1">
      <c r="A521" s="166" t="s">
        <v>261</v>
      </c>
      <c r="B521" s="208" t="s">
        <v>1</v>
      </c>
      <c r="C521" s="23">
        <v>7</v>
      </c>
    </row>
    <row r="522" spans="1:3" s="118" customFormat="1">
      <c r="A522" s="119"/>
      <c r="B522" s="120" t="s">
        <v>2</v>
      </c>
      <c r="C522" s="23">
        <v>7</v>
      </c>
    </row>
    <row r="523" spans="1:3" s="118" customFormat="1">
      <c r="A523" s="166" t="s">
        <v>65</v>
      </c>
      <c r="B523" s="208" t="s">
        <v>1</v>
      </c>
      <c r="C523" s="23">
        <v>30</v>
      </c>
    </row>
    <row r="524" spans="1:3" s="118" customFormat="1">
      <c r="A524" s="119"/>
      <c r="B524" s="120" t="s">
        <v>2</v>
      </c>
      <c r="C524" s="23">
        <v>30</v>
      </c>
    </row>
    <row r="525" spans="1:3" s="118" customFormat="1">
      <c r="A525" s="166" t="s">
        <v>154</v>
      </c>
      <c r="B525" s="208" t="s">
        <v>1</v>
      </c>
      <c r="C525" s="23">
        <v>12</v>
      </c>
    </row>
    <row r="526" spans="1:3" s="118" customFormat="1">
      <c r="A526" s="119"/>
      <c r="B526" s="120" t="s">
        <v>2</v>
      </c>
      <c r="C526" s="23">
        <v>12</v>
      </c>
    </row>
    <row r="527" spans="1:3" s="113" customFormat="1">
      <c r="A527" s="173" t="s">
        <v>267</v>
      </c>
      <c r="B527" s="34" t="s">
        <v>1</v>
      </c>
      <c r="C527" s="32">
        <f>C529+C531+C533</f>
        <v>122</v>
      </c>
    </row>
    <row r="528" spans="1:3" s="113" customFormat="1">
      <c r="A528" s="43"/>
      <c r="B528" s="36" t="s">
        <v>2</v>
      </c>
      <c r="C528" s="32">
        <f>C530+C532+C534</f>
        <v>122</v>
      </c>
    </row>
    <row r="529" spans="1:3" s="207" customFormat="1">
      <c r="A529" s="175" t="s">
        <v>156</v>
      </c>
      <c r="B529" s="116" t="s">
        <v>1</v>
      </c>
      <c r="C529" s="61">
        <v>8</v>
      </c>
    </row>
    <row r="530" spans="1:3" s="207" customFormat="1">
      <c r="A530" s="147"/>
      <c r="B530" s="120" t="s">
        <v>2</v>
      </c>
      <c r="C530" s="61">
        <v>8</v>
      </c>
    </row>
    <row r="531" spans="1:3" s="207" customFormat="1">
      <c r="A531" s="175" t="s">
        <v>71</v>
      </c>
      <c r="B531" s="116" t="s">
        <v>1</v>
      </c>
      <c r="C531" s="61">
        <v>41</v>
      </c>
    </row>
    <row r="532" spans="1:3" s="207" customFormat="1">
      <c r="A532" s="147"/>
      <c r="B532" s="120" t="s">
        <v>2</v>
      </c>
      <c r="C532" s="61">
        <v>41</v>
      </c>
    </row>
    <row r="533" spans="1:3" s="207" customFormat="1">
      <c r="A533" s="175" t="s">
        <v>157</v>
      </c>
      <c r="B533" s="116" t="s">
        <v>1</v>
      </c>
      <c r="C533" s="61">
        <v>73</v>
      </c>
    </row>
    <row r="534" spans="1:3" s="207" customFormat="1">
      <c r="A534" s="147"/>
      <c r="B534" s="120" t="s">
        <v>2</v>
      </c>
      <c r="C534" s="61">
        <v>73</v>
      </c>
    </row>
    <row r="535" spans="1:3" s="207" customFormat="1">
      <c r="A535" s="140" t="s">
        <v>268</v>
      </c>
      <c r="B535" s="34" t="s">
        <v>1</v>
      </c>
      <c r="C535" s="32">
        <f>C537+C539+C541</f>
        <v>16</v>
      </c>
    </row>
    <row r="536" spans="1:3" s="207" customFormat="1">
      <c r="A536" s="147"/>
      <c r="B536" s="36" t="s">
        <v>2</v>
      </c>
      <c r="C536" s="32">
        <f>C538+C540+C542</f>
        <v>16</v>
      </c>
    </row>
    <row r="537" spans="1:3" s="207" customFormat="1">
      <c r="A537" s="175" t="s">
        <v>159</v>
      </c>
      <c r="B537" s="116" t="s">
        <v>1</v>
      </c>
      <c r="C537" s="61">
        <v>6</v>
      </c>
    </row>
    <row r="538" spans="1:3" s="207" customFormat="1">
      <c r="A538" s="147"/>
      <c r="B538" s="120" t="s">
        <v>2</v>
      </c>
      <c r="C538" s="61">
        <v>6</v>
      </c>
    </row>
    <row r="539" spans="1:3" s="207" customFormat="1">
      <c r="A539" s="175" t="s">
        <v>160</v>
      </c>
      <c r="B539" s="116" t="s">
        <v>1</v>
      </c>
      <c r="C539" s="61">
        <v>4</v>
      </c>
    </row>
    <row r="540" spans="1:3" s="207" customFormat="1">
      <c r="A540" s="147"/>
      <c r="B540" s="120" t="s">
        <v>2</v>
      </c>
      <c r="C540" s="61">
        <v>4</v>
      </c>
    </row>
    <row r="541" spans="1:3" s="207" customFormat="1">
      <c r="A541" s="175" t="s">
        <v>180</v>
      </c>
      <c r="B541" s="116" t="s">
        <v>1</v>
      </c>
      <c r="C541" s="61">
        <v>6</v>
      </c>
    </row>
    <row r="542" spans="1:3" s="207" customFormat="1">
      <c r="A542" s="147"/>
      <c r="B542" s="120" t="s">
        <v>2</v>
      </c>
      <c r="C542" s="61">
        <v>6</v>
      </c>
    </row>
    <row r="543" spans="1:3" s="207" customFormat="1">
      <c r="A543" s="140" t="s">
        <v>289</v>
      </c>
      <c r="B543" s="34" t="s">
        <v>1</v>
      </c>
      <c r="C543" s="32">
        <f>C545</f>
        <v>195</v>
      </c>
    </row>
    <row r="544" spans="1:3" s="207" customFormat="1">
      <c r="A544" s="147"/>
      <c r="B544" s="36" t="s">
        <v>2</v>
      </c>
      <c r="C544" s="32">
        <f>C546</f>
        <v>195</v>
      </c>
    </row>
    <row r="545" spans="1:3" s="207" customFormat="1">
      <c r="A545" s="175" t="s">
        <v>303</v>
      </c>
      <c r="B545" s="116" t="s">
        <v>1</v>
      </c>
      <c r="C545" s="61">
        <v>195</v>
      </c>
    </row>
    <row r="546" spans="1:3" s="207" customFormat="1">
      <c r="A546" s="147"/>
      <c r="B546" s="120" t="s">
        <v>2</v>
      </c>
      <c r="C546" s="61">
        <v>195</v>
      </c>
    </row>
    <row r="547" spans="1:3" s="207" customFormat="1">
      <c r="A547" s="140" t="s">
        <v>290</v>
      </c>
      <c r="B547" s="34" t="s">
        <v>1</v>
      </c>
      <c r="C547" s="32">
        <f>C549</f>
        <v>274</v>
      </c>
    </row>
    <row r="548" spans="1:3" s="207" customFormat="1">
      <c r="A548" s="147"/>
      <c r="B548" s="36" t="s">
        <v>2</v>
      </c>
      <c r="C548" s="32">
        <f>C550</f>
        <v>274</v>
      </c>
    </row>
    <row r="549" spans="1:3" s="207" customFormat="1">
      <c r="A549" s="175" t="s">
        <v>291</v>
      </c>
      <c r="B549" s="116" t="s">
        <v>1</v>
      </c>
      <c r="C549" s="61">
        <v>274</v>
      </c>
    </row>
    <row r="550" spans="1:3" s="207" customFormat="1">
      <c r="A550" s="147"/>
      <c r="B550" s="120" t="s">
        <v>2</v>
      </c>
      <c r="C550" s="61">
        <v>274</v>
      </c>
    </row>
    <row r="551" spans="1:3" s="113" customFormat="1">
      <c r="A551" s="153" t="s">
        <v>72</v>
      </c>
      <c r="B551" s="34" t="s">
        <v>1</v>
      </c>
      <c r="C551" s="32">
        <f>C553+C577+C581+C591</f>
        <v>262.13</v>
      </c>
    </row>
    <row r="552" spans="1:3" s="113" customFormat="1">
      <c r="A552" s="133"/>
      <c r="B552" s="36" t="s">
        <v>2</v>
      </c>
      <c r="C552" s="32">
        <f>C554+C578+C582+C592</f>
        <v>262.13</v>
      </c>
    </row>
    <row r="553" spans="1:3" s="113" customFormat="1">
      <c r="A553" s="173" t="s">
        <v>138</v>
      </c>
      <c r="B553" s="34" t="s">
        <v>1</v>
      </c>
      <c r="C553" s="32">
        <f>C555+C557+C559+C561+C563+C565+C567+C569+C571+C573+C575</f>
        <v>116.13</v>
      </c>
    </row>
    <row r="554" spans="1:3" s="113" customFormat="1">
      <c r="A554" s="43"/>
      <c r="B554" s="36" t="s">
        <v>2</v>
      </c>
      <c r="C554" s="32">
        <f>C556+C558+C560+C562+C564+C566+C568+C570+C572+C574+C576</f>
        <v>116.13</v>
      </c>
    </row>
    <row r="555" spans="1:3" s="207" customFormat="1">
      <c r="A555" s="175" t="s">
        <v>139</v>
      </c>
      <c r="B555" s="116" t="s">
        <v>1</v>
      </c>
      <c r="C555" s="61">
        <v>6.73</v>
      </c>
    </row>
    <row r="556" spans="1:3" s="207" customFormat="1">
      <c r="A556" s="147"/>
      <c r="B556" s="120" t="s">
        <v>2</v>
      </c>
      <c r="C556" s="61">
        <v>6.73</v>
      </c>
    </row>
    <row r="557" spans="1:3" s="207" customFormat="1" ht="26.25" customHeight="1">
      <c r="A557" s="135" t="s">
        <v>140</v>
      </c>
      <c r="B557" s="299" t="s">
        <v>1</v>
      </c>
      <c r="C557" s="61">
        <v>3.73</v>
      </c>
    </row>
    <row r="558" spans="1:3" s="207" customFormat="1">
      <c r="A558" s="147"/>
      <c r="B558" s="120" t="s">
        <v>2</v>
      </c>
      <c r="C558" s="61">
        <v>3.73</v>
      </c>
    </row>
    <row r="559" spans="1:3" s="207" customFormat="1" ht="25.5">
      <c r="A559" s="135" t="s">
        <v>141</v>
      </c>
      <c r="B559" s="299" t="s">
        <v>1</v>
      </c>
      <c r="C559" s="61">
        <v>3.5</v>
      </c>
    </row>
    <row r="560" spans="1:3" s="207" customFormat="1">
      <c r="A560" s="147"/>
      <c r="B560" s="120" t="s">
        <v>2</v>
      </c>
      <c r="C560" s="61">
        <v>3.5</v>
      </c>
    </row>
    <row r="561" spans="1:3" s="113" customFormat="1" ht="25.5">
      <c r="A561" s="135" t="s">
        <v>142</v>
      </c>
      <c r="B561" s="300" t="s">
        <v>1</v>
      </c>
      <c r="C561" s="67">
        <v>11.19</v>
      </c>
    </row>
    <row r="562" spans="1:3" s="113" customFormat="1">
      <c r="A562" s="189"/>
      <c r="B562" s="157" t="s">
        <v>2</v>
      </c>
      <c r="C562" s="67">
        <v>11.19</v>
      </c>
    </row>
    <row r="563" spans="1:3" s="207" customFormat="1">
      <c r="A563" s="175" t="s">
        <v>143</v>
      </c>
      <c r="B563" s="116" t="s">
        <v>1</v>
      </c>
      <c r="C563" s="61">
        <v>4.7300000000000004</v>
      </c>
    </row>
    <row r="564" spans="1:3" s="207" customFormat="1">
      <c r="A564" s="147"/>
      <c r="B564" s="120" t="s">
        <v>2</v>
      </c>
      <c r="C564" s="61">
        <v>4.7300000000000004</v>
      </c>
    </row>
    <row r="565" spans="1:3" s="113" customFormat="1">
      <c r="A565" s="301" t="s">
        <v>144</v>
      </c>
      <c r="B565" s="226" t="s">
        <v>1</v>
      </c>
      <c r="C565" s="177">
        <v>8.34</v>
      </c>
    </row>
    <row r="566" spans="1:3" s="113" customFormat="1">
      <c r="A566" s="136"/>
      <c r="B566" s="157" t="s">
        <v>2</v>
      </c>
      <c r="C566" s="177">
        <v>8.34</v>
      </c>
    </row>
    <row r="567" spans="1:3" s="113" customFormat="1">
      <c r="A567" s="175" t="s">
        <v>145</v>
      </c>
      <c r="B567" s="226" t="s">
        <v>1</v>
      </c>
      <c r="C567" s="67">
        <v>25.38</v>
      </c>
    </row>
    <row r="568" spans="1:3" s="113" customFormat="1">
      <c r="A568" s="189"/>
      <c r="B568" s="157" t="s">
        <v>2</v>
      </c>
      <c r="C568" s="67">
        <v>25.38</v>
      </c>
    </row>
    <row r="569" spans="1:3" s="207" customFormat="1" ht="17.25" customHeight="1">
      <c r="A569" s="302" t="s">
        <v>146</v>
      </c>
      <c r="B569" s="299" t="s">
        <v>1</v>
      </c>
      <c r="C569" s="303">
        <v>26.17</v>
      </c>
    </row>
    <row r="570" spans="1:3" s="207" customFormat="1" ht="14.25" customHeight="1">
      <c r="A570" s="119"/>
      <c r="B570" s="120" t="s">
        <v>2</v>
      </c>
      <c r="C570" s="61">
        <v>26.17</v>
      </c>
    </row>
    <row r="571" spans="1:3" s="113" customFormat="1" ht="18" customHeight="1">
      <c r="A571" s="349" t="s">
        <v>147</v>
      </c>
      <c r="B571" s="226" t="s">
        <v>1</v>
      </c>
      <c r="C571" s="67">
        <v>18.45</v>
      </c>
    </row>
    <row r="572" spans="1:3" s="113" customFormat="1" ht="17.25" customHeight="1">
      <c r="A572" s="189"/>
      <c r="B572" s="157" t="s">
        <v>2</v>
      </c>
      <c r="C572" s="67">
        <v>18.45</v>
      </c>
    </row>
    <row r="573" spans="1:3" s="207" customFormat="1" ht="25.5">
      <c r="A573" s="166" t="s">
        <v>148</v>
      </c>
      <c r="B573" s="299" t="s">
        <v>1</v>
      </c>
      <c r="C573" s="61">
        <v>4.58</v>
      </c>
    </row>
    <row r="574" spans="1:3" s="207" customFormat="1">
      <c r="A574" s="119"/>
      <c r="B574" s="120" t="s">
        <v>2</v>
      </c>
      <c r="C574" s="61">
        <v>4.58</v>
      </c>
    </row>
    <row r="575" spans="1:3" s="207" customFormat="1">
      <c r="A575" s="160" t="s">
        <v>149</v>
      </c>
      <c r="B575" s="116" t="s">
        <v>1</v>
      </c>
      <c r="C575" s="61">
        <v>3.33</v>
      </c>
    </row>
    <row r="576" spans="1:3" s="207" customFormat="1">
      <c r="A576" s="119"/>
      <c r="B576" s="120" t="s">
        <v>2</v>
      </c>
      <c r="C576" s="61">
        <v>3.33</v>
      </c>
    </row>
    <row r="577" spans="1:3" s="113" customFormat="1">
      <c r="A577" s="173" t="s">
        <v>304</v>
      </c>
      <c r="B577" s="34" t="s">
        <v>1</v>
      </c>
      <c r="C577" s="61">
        <f>C579</f>
        <v>6</v>
      </c>
    </row>
    <row r="578" spans="1:3" s="207" customFormat="1">
      <c r="A578" s="119"/>
      <c r="B578" s="120" t="s">
        <v>2</v>
      </c>
      <c r="C578" s="61">
        <f>C580</f>
        <v>6</v>
      </c>
    </row>
    <row r="579" spans="1:3" s="207" customFormat="1">
      <c r="A579" s="160" t="s">
        <v>155</v>
      </c>
      <c r="B579" s="116" t="s">
        <v>1</v>
      </c>
      <c r="C579" s="61">
        <v>6</v>
      </c>
    </row>
    <row r="580" spans="1:3" s="207" customFormat="1">
      <c r="A580" s="119"/>
      <c r="B580" s="120" t="s">
        <v>2</v>
      </c>
      <c r="C580" s="61">
        <v>6</v>
      </c>
    </row>
    <row r="581" spans="1:3" s="207" customFormat="1">
      <c r="A581" s="173" t="s">
        <v>181</v>
      </c>
      <c r="B581" s="34" t="s">
        <v>1</v>
      </c>
      <c r="C581" s="32">
        <f>C583+C585+C587+C589</f>
        <v>62</v>
      </c>
    </row>
    <row r="582" spans="1:3" s="207" customFormat="1">
      <c r="A582" s="43"/>
      <c r="B582" s="36" t="s">
        <v>2</v>
      </c>
      <c r="C582" s="32">
        <f>C584+C586+C588+C590</f>
        <v>62</v>
      </c>
    </row>
    <row r="583" spans="1:3" s="207" customFormat="1">
      <c r="A583" s="160" t="s">
        <v>161</v>
      </c>
      <c r="B583" s="116" t="s">
        <v>1</v>
      </c>
      <c r="C583" s="61">
        <v>41</v>
      </c>
    </row>
    <row r="584" spans="1:3" s="207" customFormat="1">
      <c r="A584" s="119"/>
      <c r="B584" s="120" t="s">
        <v>2</v>
      </c>
      <c r="C584" s="61">
        <v>41</v>
      </c>
    </row>
    <row r="585" spans="1:3" s="207" customFormat="1">
      <c r="A585" s="160" t="s">
        <v>162</v>
      </c>
      <c r="B585" s="116" t="s">
        <v>1</v>
      </c>
      <c r="C585" s="61">
        <v>5</v>
      </c>
    </row>
    <row r="586" spans="1:3" s="207" customFormat="1">
      <c r="A586" s="119"/>
      <c r="B586" s="120" t="s">
        <v>2</v>
      </c>
      <c r="C586" s="61">
        <v>5</v>
      </c>
    </row>
    <row r="587" spans="1:3" s="207" customFormat="1">
      <c r="A587" s="160" t="s">
        <v>163</v>
      </c>
      <c r="B587" s="116" t="s">
        <v>1</v>
      </c>
      <c r="C587" s="61">
        <v>12</v>
      </c>
    </row>
    <row r="588" spans="1:3" s="207" customFormat="1">
      <c r="A588" s="119"/>
      <c r="B588" s="120" t="s">
        <v>2</v>
      </c>
      <c r="C588" s="61">
        <v>12</v>
      </c>
    </row>
    <row r="589" spans="1:3" s="207" customFormat="1">
      <c r="A589" s="160" t="s">
        <v>164</v>
      </c>
      <c r="B589" s="116" t="s">
        <v>1</v>
      </c>
      <c r="C589" s="61">
        <v>4</v>
      </c>
    </row>
    <row r="590" spans="1:3" s="207" customFormat="1">
      <c r="A590" s="119"/>
      <c r="B590" s="120" t="s">
        <v>2</v>
      </c>
      <c r="C590" s="61">
        <v>4</v>
      </c>
    </row>
    <row r="591" spans="1:3" s="207" customFormat="1">
      <c r="A591" s="173" t="s">
        <v>70</v>
      </c>
      <c r="B591" s="34" t="s">
        <v>1</v>
      </c>
      <c r="C591" s="32">
        <f>C593</f>
        <v>78</v>
      </c>
    </row>
    <row r="592" spans="1:3" s="207" customFormat="1">
      <c r="A592" s="43"/>
      <c r="B592" s="36" t="s">
        <v>2</v>
      </c>
      <c r="C592" s="32">
        <f>C594</f>
        <v>78</v>
      </c>
    </row>
    <row r="593" spans="1:3" s="207" customFormat="1">
      <c r="A593" s="166" t="s">
        <v>262</v>
      </c>
      <c r="B593" s="116" t="s">
        <v>1</v>
      </c>
      <c r="C593" s="61">
        <v>78</v>
      </c>
    </row>
    <row r="594" spans="1:3" s="207" customFormat="1">
      <c r="A594" s="119"/>
      <c r="B594" s="120" t="s">
        <v>2</v>
      </c>
      <c r="C594" s="61">
        <v>78</v>
      </c>
    </row>
    <row r="595" spans="1:3" s="207" customFormat="1">
      <c r="A595" s="140" t="s">
        <v>25</v>
      </c>
      <c r="B595" s="34" t="s">
        <v>1</v>
      </c>
      <c r="C595" s="32">
        <f>C597+C601</f>
        <v>57</v>
      </c>
    </row>
    <row r="596" spans="1:3" s="207" customFormat="1">
      <c r="A596" s="119"/>
      <c r="B596" s="36" t="s">
        <v>2</v>
      </c>
      <c r="C596" s="32">
        <f>C598+C602</f>
        <v>57</v>
      </c>
    </row>
    <row r="597" spans="1:3" s="207" customFormat="1">
      <c r="A597" s="173" t="s">
        <v>158</v>
      </c>
      <c r="B597" s="34" t="s">
        <v>1</v>
      </c>
      <c r="C597" s="32">
        <f>C599</f>
        <v>50</v>
      </c>
    </row>
    <row r="598" spans="1:3" s="207" customFormat="1">
      <c r="A598" s="119"/>
      <c r="B598" s="36" t="s">
        <v>2</v>
      </c>
      <c r="C598" s="32">
        <f>C600</f>
        <v>50</v>
      </c>
    </row>
    <row r="599" spans="1:3" s="207" customFormat="1">
      <c r="A599" s="175" t="s">
        <v>83</v>
      </c>
      <c r="B599" s="116" t="s">
        <v>1</v>
      </c>
      <c r="C599" s="61">
        <v>50</v>
      </c>
    </row>
    <row r="600" spans="1:3" s="207" customFormat="1">
      <c r="A600" s="119"/>
      <c r="B600" s="120" t="s">
        <v>2</v>
      </c>
      <c r="C600" s="61">
        <v>50</v>
      </c>
    </row>
    <row r="601" spans="1:3" s="207" customFormat="1">
      <c r="A601" s="173" t="s">
        <v>182</v>
      </c>
      <c r="B601" s="34" t="s">
        <v>1</v>
      </c>
      <c r="C601" s="32">
        <f>C603</f>
        <v>7</v>
      </c>
    </row>
    <row r="602" spans="1:3" s="207" customFormat="1">
      <c r="A602" s="119"/>
      <c r="B602" s="36" t="s">
        <v>2</v>
      </c>
      <c r="C602" s="32">
        <f>C604</f>
        <v>7</v>
      </c>
    </row>
    <row r="603" spans="1:3" s="207" customFormat="1">
      <c r="A603" s="160" t="s">
        <v>165</v>
      </c>
      <c r="B603" s="116" t="s">
        <v>1</v>
      </c>
      <c r="C603" s="61">
        <v>7</v>
      </c>
    </row>
    <row r="604" spans="1:3" s="207" customFormat="1">
      <c r="A604" s="119"/>
      <c r="B604" s="120" t="s">
        <v>2</v>
      </c>
      <c r="C604" s="61">
        <v>7</v>
      </c>
    </row>
    <row r="605" spans="1:3" s="57" customFormat="1">
      <c r="A605" s="350" t="s">
        <v>40</v>
      </c>
      <c r="B605" s="350"/>
      <c r="C605" s="350"/>
    </row>
    <row r="606" spans="1:3" s="57" customFormat="1">
      <c r="A606" s="25" t="s">
        <v>15</v>
      </c>
      <c r="B606" s="17" t="s">
        <v>1</v>
      </c>
      <c r="C606" s="32">
        <f t="shared" ref="C606:C607" si="14">C608</f>
        <v>20</v>
      </c>
    </row>
    <row r="607" spans="1:3" s="57" customFormat="1">
      <c r="A607" s="26" t="s">
        <v>16</v>
      </c>
      <c r="B607" s="18" t="s">
        <v>2</v>
      </c>
      <c r="C607" s="23">
        <f t="shared" si="14"/>
        <v>20</v>
      </c>
    </row>
    <row r="608" spans="1:3" s="57" customFormat="1">
      <c r="A608" s="30" t="s">
        <v>18</v>
      </c>
      <c r="B608" s="12" t="s">
        <v>1</v>
      </c>
      <c r="C608" s="23">
        <f>C609</f>
        <v>20</v>
      </c>
    </row>
    <row r="609" spans="1:4" s="57" customFormat="1">
      <c r="A609" s="14" t="s">
        <v>9</v>
      </c>
      <c r="B609" s="11" t="s">
        <v>2</v>
      </c>
      <c r="C609" s="23">
        <f>C611</f>
        <v>20</v>
      </c>
    </row>
    <row r="610" spans="1:4" s="57" customFormat="1">
      <c r="A610" s="16" t="s">
        <v>10</v>
      </c>
      <c r="B610" s="9" t="s">
        <v>1</v>
      </c>
      <c r="C610" s="23">
        <f>C611</f>
        <v>20</v>
      </c>
    </row>
    <row r="611" spans="1:4" s="57" customFormat="1">
      <c r="A611" s="15"/>
      <c r="B611" s="11" t="s">
        <v>2</v>
      </c>
      <c r="C611" s="23">
        <f>C613</f>
        <v>20</v>
      </c>
    </row>
    <row r="612" spans="1:4" s="230" customFormat="1">
      <c r="A612" s="100" t="s">
        <v>17</v>
      </c>
      <c r="B612" s="227" t="s">
        <v>1</v>
      </c>
      <c r="C612" s="228">
        <f>C618</f>
        <v>20</v>
      </c>
    </row>
    <row r="613" spans="1:4" s="230" customFormat="1">
      <c r="A613" s="58"/>
      <c r="B613" s="231" t="s">
        <v>2</v>
      </c>
      <c r="C613" s="228">
        <f>C619</f>
        <v>20</v>
      </c>
    </row>
    <row r="614" spans="1:4" s="230" customFormat="1" hidden="1">
      <c r="A614" s="53"/>
      <c r="B614" s="236"/>
      <c r="C614" s="228"/>
    </row>
    <row r="615" spans="1:4" s="230" customFormat="1" hidden="1">
      <c r="A615" s="238"/>
      <c r="B615" s="237"/>
      <c r="C615" s="228"/>
    </row>
    <row r="616" spans="1:4" s="239" customFormat="1" ht="15" hidden="1">
      <c r="A616" s="241"/>
      <c r="B616" s="242"/>
      <c r="C616" s="220"/>
    </row>
    <row r="617" spans="1:4" s="239" customFormat="1" hidden="1">
      <c r="A617" s="240"/>
      <c r="B617" s="243"/>
      <c r="C617" s="220"/>
    </row>
    <row r="618" spans="1:4" s="239" customFormat="1">
      <c r="A618" s="53" t="s">
        <v>195</v>
      </c>
      <c r="B618" s="236" t="s">
        <v>1</v>
      </c>
      <c r="C618" s="228">
        <f>C620</f>
        <v>20</v>
      </c>
    </row>
    <row r="619" spans="1:4" s="239" customFormat="1">
      <c r="A619" s="58"/>
      <c r="B619" s="237" t="s">
        <v>2</v>
      </c>
      <c r="C619" s="228">
        <f>C621</f>
        <v>20</v>
      </c>
    </row>
    <row r="620" spans="1:4" ht="15">
      <c r="A620" s="106" t="s">
        <v>42</v>
      </c>
      <c r="B620" s="93" t="s">
        <v>1</v>
      </c>
      <c r="C620" s="23">
        <f>C621</f>
        <v>20</v>
      </c>
      <c r="D620"/>
    </row>
    <row r="621" spans="1:4">
      <c r="A621" s="10"/>
      <c r="B621" s="103" t="s">
        <v>2</v>
      </c>
      <c r="C621" s="23">
        <v>20</v>
      </c>
      <c r="D621"/>
    </row>
    <row r="622" spans="1:4" s="57" customFormat="1">
      <c r="A622" s="350" t="s">
        <v>43</v>
      </c>
      <c r="B622" s="350"/>
      <c r="C622" s="350"/>
    </row>
    <row r="623" spans="1:4" s="57" customFormat="1">
      <c r="A623" s="25" t="s">
        <v>15</v>
      </c>
      <c r="B623" s="17" t="s">
        <v>1</v>
      </c>
      <c r="C623" s="32">
        <f>C624</f>
        <v>536</v>
      </c>
    </row>
    <row r="624" spans="1:4" s="57" customFormat="1">
      <c r="A624" s="26" t="s">
        <v>16</v>
      </c>
      <c r="B624" s="18" t="s">
        <v>2</v>
      </c>
      <c r="C624" s="23">
        <f>C626+C654</f>
        <v>536</v>
      </c>
    </row>
    <row r="625" spans="1:4" s="57" customFormat="1">
      <c r="A625" s="102" t="s">
        <v>20</v>
      </c>
      <c r="B625" s="12" t="s">
        <v>1</v>
      </c>
      <c r="C625" s="23">
        <f>C626</f>
        <v>112</v>
      </c>
    </row>
    <row r="626" spans="1:4" s="57" customFormat="1">
      <c r="A626" s="26" t="s">
        <v>21</v>
      </c>
      <c r="B626" s="11" t="s">
        <v>2</v>
      </c>
      <c r="C626" s="23">
        <f>C628</f>
        <v>112</v>
      </c>
    </row>
    <row r="627" spans="1:4" s="57" customFormat="1">
      <c r="A627" s="16" t="s">
        <v>10</v>
      </c>
      <c r="B627" s="9" t="s">
        <v>1</v>
      </c>
      <c r="C627" s="23">
        <f>C629+C643</f>
        <v>112</v>
      </c>
    </row>
    <row r="628" spans="1:4" s="57" customFormat="1">
      <c r="A628" s="15"/>
      <c r="B628" s="28" t="s">
        <v>2</v>
      </c>
      <c r="C628" s="23">
        <f>C630+C644</f>
        <v>112</v>
      </c>
    </row>
    <row r="629" spans="1:4">
      <c r="A629" s="102" t="s">
        <v>17</v>
      </c>
      <c r="B629" s="12" t="s">
        <v>1</v>
      </c>
      <c r="C629" s="32">
        <f>C630</f>
        <v>80</v>
      </c>
      <c r="D629"/>
    </row>
    <row r="630" spans="1:4">
      <c r="A630" s="10"/>
      <c r="B630" s="11" t="s">
        <v>2</v>
      </c>
      <c r="C630" s="23">
        <f>C632+C636</f>
        <v>80</v>
      </c>
      <c r="D630"/>
    </row>
    <row r="631" spans="1:4" s="230" customFormat="1">
      <c r="A631" s="53" t="s">
        <v>210</v>
      </c>
      <c r="B631" s="227" t="s">
        <v>1</v>
      </c>
      <c r="C631" s="228">
        <f>C632</f>
        <v>24</v>
      </c>
    </row>
    <row r="632" spans="1:4" s="230" customFormat="1">
      <c r="A632" s="245"/>
      <c r="B632" s="231" t="s">
        <v>2</v>
      </c>
      <c r="C632" s="228">
        <f>C634</f>
        <v>24</v>
      </c>
    </row>
    <row r="633" spans="1:4" ht="30">
      <c r="A633" s="107" t="s">
        <v>263</v>
      </c>
      <c r="B633" s="12" t="s">
        <v>1</v>
      </c>
      <c r="C633" s="23">
        <v>24</v>
      </c>
      <c r="D633"/>
    </row>
    <row r="634" spans="1:4">
      <c r="A634" s="10"/>
      <c r="B634" s="11" t="s">
        <v>2</v>
      </c>
      <c r="C634" s="23">
        <v>24</v>
      </c>
      <c r="D634"/>
    </row>
    <row r="635" spans="1:4" s="230" customFormat="1" ht="14.25">
      <c r="A635" s="246" t="s">
        <v>85</v>
      </c>
      <c r="B635" s="236" t="s">
        <v>1</v>
      </c>
      <c r="C635" s="228">
        <f>C637+C639+C641</f>
        <v>56</v>
      </c>
    </row>
    <row r="636" spans="1:4" s="230" customFormat="1">
      <c r="A636" s="58"/>
      <c r="B636" s="237" t="s">
        <v>2</v>
      </c>
      <c r="C636" s="228">
        <f>C638+C640+C642</f>
        <v>56</v>
      </c>
    </row>
    <row r="637" spans="1:4" ht="15">
      <c r="A637" s="104" t="s">
        <v>205</v>
      </c>
      <c r="B637" s="92" t="s">
        <v>1</v>
      </c>
      <c r="C637" s="23">
        <v>7</v>
      </c>
      <c r="D637"/>
    </row>
    <row r="638" spans="1:4">
      <c r="A638" s="10"/>
      <c r="B638" s="103" t="s">
        <v>2</v>
      </c>
      <c r="C638" s="23">
        <v>7</v>
      </c>
      <c r="D638"/>
    </row>
    <row r="639" spans="1:4" ht="15">
      <c r="A639" s="104" t="s">
        <v>206</v>
      </c>
      <c r="B639" s="92" t="s">
        <v>1</v>
      </c>
      <c r="C639" s="23">
        <v>38</v>
      </c>
      <c r="D639"/>
    </row>
    <row r="640" spans="1:4">
      <c r="A640" s="10"/>
      <c r="B640" s="103" t="s">
        <v>2</v>
      </c>
      <c r="C640" s="23">
        <v>38</v>
      </c>
      <c r="D640"/>
    </row>
    <row r="641" spans="1:4" ht="15">
      <c r="A641" s="104" t="s">
        <v>207</v>
      </c>
      <c r="B641" s="95" t="s">
        <v>1</v>
      </c>
      <c r="C641" s="23">
        <v>11</v>
      </c>
      <c r="D641"/>
    </row>
    <row r="642" spans="1:4">
      <c r="A642" s="10"/>
      <c r="B642" s="164" t="s">
        <v>2</v>
      </c>
      <c r="C642" s="23">
        <v>11</v>
      </c>
      <c r="D642"/>
    </row>
    <row r="643" spans="1:4">
      <c r="A643" s="102" t="s">
        <v>44</v>
      </c>
      <c r="B643" s="12" t="s">
        <v>1</v>
      </c>
      <c r="C643" s="32">
        <f>C645+C649</f>
        <v>32</v>
      </c>
      <c r="D643"/>
    </row>
    <row r="644" spans="1:4">
      <c r="A644" s="10"/>
      <c r="B644" s="11" t="s">
        <v>2</v>
      </c>
      <c r="C644" s="23">
        <f>C646+C650</f>
        <v>32</v>
      </c>
      <c r="D644"/>
    </row>
    <row r="645" spans="1:4" s="132" customFormat="1" ht="14.25">
      <c r="A645" s="246" t="s">
        <v>208</v>
      </c>
      <c r="B645" s="131" t="s">
        <v>1</v>
      </c>
      <c r="C645" s="32">
        <f>C647</f>
        <v>12</v>
      </c>
    </row>
    <row r="646" spans="1:4" s="132" customFormat="1">
      <c r="A646" s="250"/>
      <c r="B646" s="139" t="s">
        <v>2</v>
      </c>
      <c r="C646" s="32">
        <f>C648</f>
        <v>12</v>
      </c>
    </row>
    <row r="647" spans="1:4" ht="25.5">
      <c r="A647" s="29" t="s">
        <v>209</v>
      </c>
      <c r="B647" s="98" t="s">
        <v>1</v>
      </c>
      <c r="C647" s="23">
        <v>12</v>
      </c>
      <c r="D647"/>
    </row>
    <row r="648" spans="1:4">
      <c r="A648" s="52"/>
      <c r="B648" s="18" t="s">
        <v>2</v>
      </c>
      <c r="C648" s="23">
        <v>12</v>
      </c>
      <c r="D648"/>
    </row>
    <row r="649" spans="1:4" s="132" customFormat="1" ht="14.25">
      <c r="A649" s="246" t="s">
        <v>211</v>
      </c>
      <c r="B649" s="131" t="s">
        <v>1</v>
      </c>
      <c r="C649" s="32">
        <f>C651</f>
        <v>20</v>
      </c>
    </row>
    <row r="650" spans="1:4" s="132" customFormat="1">
      <c r="A650" s="250"/>
      <c r="B650" s="139" t="s">
        <v>2</v>
      </c>
      <c r="C650" s="32">
        <f>C652</f>
        <v>20</v>
      </c>
    </row>
    <row r="651" spans="1:4">
      <c r="A651" s="29" t="s">
        <v>212</v>
      </c>
      <c r="B651" s="98" t="s">
        <v>1</v>
      </c>
      <c r="C651" s="23">
        <v>20</v>
      </c>
      <c r="D651"/>
    </row>
    <row r="652" spans="1:4">
      <c r="A652" s="52"/>
      <c r="B652" s="18" t="s">
        <v>2</v>
      </c>
      <c r="C652" s="23">
        <v>20</v>
      </c>
      <c r="D652"/>
    </row>
    <row r="653" spans="1:4" s="57" customFormat="1">
      <c r="A653" s="30" t="s">
        <v>18</v>
      </c>
      <c r="B653" s="12" t="s">
        <v>1</v>
      </c>
      <c r="C653" s="32">
        <f>C654</f>
        <v>424</v>
      </c>
    </row>
    <row r="654" spans="1:4" s="57" customFormat="1">
      <c r="A654" s="14" t="s">
        <v>9</v>
      </c>
      <c r="B654" s="11" t="s">
        <v>2</v>
      </c>
      <c r="C654" s="23">
        <f>C656</f>
        <v>424</v>
      </c>
    </row>
    <row r="655" spans="1:4" s="57" customFormat="1">
      <c r="A655" s="16" t="s">
        <v>10</v>
      </c>
      <c r="B655" s="9" t="s">
        <v>1</v>
      </c>
      <c r="C655" s="23">
        <f>C657+C675</f>
        <v>424</v>
      </c>
    </row>
    <row r="656" spans="1:4" s="57" customFormat="1">
      <c r="A656" s="15"/>
      <c r="B656" s="11" t="s">
        <v>2</v>
      </c>
      <c r="C656" s="23">
        <f>C658+C676</f>
        <v>424</v>
      </c>
    </row>
    <row r="657" spans="1:4">
      <c r="A657" s="102" t="s">
        <v>17</v>
      </c>
      <c r="B657" s="12" t="s">
        <v>1</v>
      </c>
      <c r="C657" s="23">
        <f>C659+C671</f>
        <v>238</v>
      </c>
      <c r="D657"/>
    </row>
    <row r="658" spans="1:4">
      <c r="A658" s="10"/>
      <c r="B658" s="11" t="s">
        <v>2</v>
      </c>
      <c r="C658" s="23">
        <f>C660+C672</f>
        <v>238</v>
      </c>
      <c r="D658"/>
    </row>
    <row r="659" spans="1:4" s="229" customFormat="1" ht="14.25">
      <c r="A659" s="246" t="s">
        <v>46</v>
      </c>
      <c r="B659" s="236" t="s">
        <v>1</v>
      </c>
      <c r="C659" s="228">
        <f>C661+C663+C665+C667+C669</f>
        <v>208</v>
      </c>
    </row>
    <row r="660" spans="1:4" s="229" customFormat="1">
      <c r="A660" s="238"/>
      <c r="B660" s="237" t="s">
        <v>2</v>
      </c>
      <c r="C660" s="228">
        <f>C662+C664+C666+C668+C670</f>
        <v>208</v>
      </c>
    </row>
    <row r="661" spans="1:4" s="57" customFormat="1" ht="15">
      <c r="A661" s="107" t="s">
        <v>213</v>
      </c>
      <c r="B661" s="92" t="s">
        <v>1</v>
      </c>
      <c r="C661" s="23">
        <v>14</v>
      </c>
    </row>
    <row r="662" spans="1:4" s="57" customFormat="1">
      <c r="A662" s="101"/>
      <c r="B662" s="103" t="s">
        <v>2</v>
      </c>
      <c r="C662" s="23">
        <v>14</v>
      </c>
    </row>
    <row r="663" spans="1:4" s="57" customFormat="1" ht="15">
      <c r="A663" s="107" t="s">
        <v>214</v>
      </c>
      <c r="B663" s="92" t="s">
        <v>1</v>
      </c>
      <c r="C663" s="23">
        <v>6</v>
      </c>
    </row>
    <row r="664" spans="1:4" s="57" customFormat="1">
      <c r="A664" s="101"/>
      <c r="B664" s="103" t="s">
        <v>2</v>
      </c>
      <c r="C664" s="23">
        <v>6</v>
      </c>
    </row>
    <row r="665" spans="1:4" s="57" customFormat="1" ht="15">
      <c r="A665" s="107" t="s">
        <v>215</v>
      </c>
      <c r="B665" s="92" t="s">
        <v>1</v>
      </c>
      <c r="C665" s="23">
        <v>81</v>
      </c>
    </row>
    <row r="666" spans="1:4" s="57" customFormat="1">
      <c r="A666" s="101"/>
      <c r="B666" s="103" t="s">
        <v>2</v>
      </c>
      <c r="C666" s="23">
        <v>81</v>
      </c>
    </row>
    <row r="667" spans="1:4" s="57" customFormat="1" ht="15">
      <c r="A667" s="107" t="s">
        <v>216</v>
      </c>
      <c r="B667" s="92" t="s">
        <v>1</v>
      </c>
      <c r="C667" s="23">
        <v>3</v>
      </c>
    </row>
    <row r="668" spans="1:4" s="57" customFormat="1">
      <c r="A668" s="10"/>
      <c r="B668" s="103" t="s">
        <v>2</v>
      </c>
      <c r="C668" s="23">
        <v>3</v>
      </c>
    </row>
    <row r="669" spans="1:4" s="57" customFormat="1" ht="15">
      <c r="A669" s="107" t="s">
        <v>217</v>
      </c>
      <c r="B669" s="92" t="s">
        <v>1</v>
      </c>
      <c r="C669" s="23">
        <v>104</v>
      </c>
    </row>
    <row r="670" spans="1:4" s="57" customFormat="1">
      <c r="A670" s="10"/>
      <c r="B670" s="103" t="s">
        <v>2</v>
      </c>
      <c r="C670" s="23">
        <v>104</v>
      </c>
    </row>
    <row r="671" spans="1:4" s="229" customFormat="1" ht="14.25">
      <c r="A671" s="246" t="s">
        <v>254</v>
      </c>
      <c r="B671" s="236" t="s">
        <v>1</v>
      </c>
      <c r="C671" s="228">
        <f>C673</f>
        <v>30</v>
      </c>
    </row>
    <row r="672" spans="1:4" s="229" customFormat="1">
      <c r="A672" s="238"/>
      <c r="B672" s="237" t="s">
        <v>2</v>
      </c>
      <c r="C672" s="228">
        <f>C674</f>
        <v>30</v>
      </c>
    </row>
    <row r="673" spans="1:3" s="57" customFormat="1" ht="15">
      <c r="A673" s="107" t="s">
        <v>255</v>
      </c>
      <c r="B673" s="95" t="s">
        <v>1</v>
      </c>
      <c r="C673" s="23">
        <v>30</v>
      </c>
    </row>
    <row r="674" spans="1:3" s="57" customFormat="1">
      <c r="A674" s="101"/>
      <c r="B674" s="164" t="s">
        <v>2</v>
      </c>
      <c r="C674" s="23">
        <v>30</v>
      </c>
    </row>
    <row r="675" spans="1:3" s="57" customFormat="1">
      <c r="A675" s="110" t="s">
        <v>44</v>
      </c>
      <c r="B675" s="9" t="s">
        <v>1</v>
      </c>
      <c r="C675" s="32">
        <f>C676</f>
        <v>186</v>
      </c>
    </row>
    <row r="676" spans="1:3" s="57" customFormat="1">
      <c r="A676" s="10"/>
      <c r="B676" s="11" t="s">
        <v>2</v>
      </c>
      <c r="C676" s="23">
        <f>C678+C684+C696</f>
        <v>186</v>
      </c>
    </row>
    <row r="677" spans="1:3" s="229" customFormat="1" ht="14.25">
      <c r="A677" s="247" t="s">
        <v>224</v>
      </c>
      <c r="B677" s="227" t="s">
        <v>1</v>
      </c>
      <c r="C677" s="228">
        <f>C678</f>
        <v>72</v>
      </c>
    </row>
    <row r="678" spans="1:3" s="229" customFormat="1">
      <c r="A678" s="238"/>
      <c r="B678" s="231" t="s">
        <v>2</v>
      </c>
      <c r="C678" s="228">
        <f>C680+C682</f>
        <v>72</v>
      </c>
    </row>
    <row r="679" spans="1:3" s="57" customFormat="1" ht="15">
      <c r="A679" s="104" t="s">
        <v>45</v>
      </c>
      <c r="B679" s="92" t="s">
        <v>1</v>
      </c>
      <c r="C679" s="23">
        <v>63</v>
      </c>
    </row>
    <row r="680" spans="1:3" s="57" customFormat="1">
      <c r="A680" s="10"/>
      <c r="B680" s="103" t="s">
        <v>2</v>
      </c>
      <c r="C680" s="23">
        <v>63</v>
      </c>
    </row>
    <row r="681" spans="1:3" s="57" customFormat="1" ht="15">
      <c r="A681" s="104" t="s">
        <v>212</v>
      </c>
      <c r="B681" s="92" t="s">
        <v>1</v>
      </c>
      <c r="C681" s="23">
        <v>9</v>
      </c>
    </row>
    <row r="682" spans="1:3" s="57" customFormat="1">
      <c r="A682" s="10"/>
      <c r="B682" s="103" t="s">
        <v>2</v>
      </c>
      <c r="C682" s="23">
        <v>9</v>
      </c>
    </row>
    <row r="683" spans="1:3" s="57" customFormat="1" ht="14.25">
      <c r="A683" s="246" t="s">
        <v>225</v>
      </c>
      <c r="B683" s="92" t="s">
        <v>1</v>
      </c>
      <c r="C683" s="32">
        <f>C685+C687+C689+C691+C693</f>
        <v>79</v>
      </c>
    </row>
    <row r="684" spans="1:3" s="57" customFormat="1">
      <c r="A684" s="10"/>
      <c r="B684" s="103" t="s">
        <v>2</v>
      </c>
      <c r="C684" s="23">
        <f>C686+C688+C690+C692+C694</f>
        <v>79</v>
      </c>
    </row>
    <row r="685" spans="1:3" s="57" customFormat="1" ht="15">
      <c r="A685" s="104" t="s">
        <v>219</v>
      </c>
      <c r="B685" s="92" t="s">
        <v>1</v>
      </c>
      <c r="C685" s="23">
        <v>24</v>
      </c>
    </row>
    <row r="686" spans="1:3" s="57" customFormat="1">
      <c r="A686" s="10"/>
      <c r="B686" s="103" t="s">
        <v>2</v>
      </c>
      <c r="C686" s="23">
        <v>24</v>
      </c>
    </row>
    <row r="687" spans="1:3" s="57" customFormat="1" ht="15">
      <c r="A687" s="104" t="s">
        <v>220</v>
      </c>
      <c r="B687" s="92" t="s">
        <v>1</v>
      </c>
      <c r="C687" s="23">
        <v>10</v>
      </c>
    </row>
    <row r="688" spans="1:3" s="57" customFormat="1">
      <c r="A688" s="10"/>
      <c r="B688" s="103" t="s">
        <v>2</v>
      </c>
      <c r="C688" s="23">
        <v>10</v>
      </c>
    </row>
    <row r="689" spans="1:10" s="57" customFormat="1" ht="15">
      <c r="A689" s="104" t="s">
        <v>221</v>
      </c>
      <c r="B689" s="92" t="s">
        <v>1</v>
      </c>
      <c r="C689" s="23">
        <v>11</v>
      </c>
    </row>
    <row r="690" spans="1:10" s="57" customFormat="1">
      <c r="A690" s="10"/>
      <c r="B690" s="103" t="s">
        <v>2</v>
      </c>
      <c r="C690" s="23">
        <v>11</v>
      </c>
    </row>
    <row r="691" spans="1:10" s="57" customFormat="1" ht="15">
      <c r="A691" s="104" t="s">
        <v>222</v>
      </c>
      <c r="B691" s="92" t="s">
        <v>1</v>
      </c>
      <c r="C691" s="23">
        <v>12</v>
      </c>
    </row>
    <row r="692" spans="1:10" s="57" customFormat="1">
      <c r="A692" s="10"/>
      <c r="B692" s="103" t="s">
        <v>2</v>
      </c>
      <c r="C692" s="23">
        <v>12</v>
      </c>
    </row>
    <row r="693" spans="1:10" s="57" customFormat="1" ht="15">
      <c r="A693" s="104" t="s">
        <v>223</v>
      </c>
      <c r="B693" s="92" t="s">
        <v>1</v>
      </c>
      <c r="C693" s="23">
        <v>22</v>
      </c>
    </row>
    <row r="694" spans="1:10" s="57" customFormat="1">
      <c r="A694" s="10"/>
      <c r="B694" s="103" t="s">
        <v>2</v>
      </c>
      <c r="C694" s="23">
        <v>22</v>
      </c>
    </row>
    <row r="695" spans="1:10" s="57" customFormat="1" ht="14.25">
      <c r="A695" s="246" t="s">
        <v>236</v>
      </c>
      <c r="B695" s="95" t="s">
        <v>1</v>
      </c>
      <c r="C695" s="32">
        <f>C697</f>
        <v>35</v>
      </c>
    </row>
    <row r="696" spans="1:10" s="57" customFormat="1">
      <c r="A696" s="10"/>
      <c r="B696" s="164" t="s">
        <v>2</v>
      </c>
      <c r="C696" s="23">
        <f>C698</f>
        <v>35</v>
      </c>
    </row>
    <row r="697" spans="1:10" s="57" customFormat="1" ht="15">
      <c r="A697" s="104" t="s">
        <v>237</v>
      </c>
      <c r="B697" s="95" t="s">
        <v>1</v>
      </c>
      <c r="C697" s="23">
        <v>35</v>
      </c>
    </row>
    <row r="698" spans="1:10" s="57" customFormat="1">
      <c r="A698" s="10"/>
      <c r="B698" s="164" t="s">
        <v>2</v>
      </c>
      <c r="C698" s="23">
        <v>35</v>
      </c>
    </row>
    <row r="699" spans="1:10">
      <c r="A699" s="121" t="s">
        <v>86</v>
      </c>
      <c r="B699" s="122"/>
      <c r="C699" s="199"/>
      <c r="D699" s="126"/>
      <c r="E699" s="126"/>
      <c r="F699" s="126"/>
      <c r="G699" s="126"/>
      <c r="H699" s="126"/>
      <c r="I699" s="126"/>
      <c r="J699" s="13"/>
    </row>
    <row r="700" spans="1:10">
      <c r="A700" s="24" t="s">
        <v>15</v>
      </c>
      <c r="B700" s="215" t="s">
        <v>1</v>
      </c>
      <c r="C700" s="23">
        <f>C701</f>
        <v>324</v>
      </c>
      <c r="D700" s="123"/>
      <c r="E700" s="123"/>
      <c r="F700" s="123"/>
      <c r="G700" s="123"/>
      <c r="H700" s="123"/>
      <c r="I700" s="123"/>
      <c r="J700" s="13"/>
    </row>
    <row r="701" spans="1:10">
      <c r="A701" s="26" t="s">
        <v>16</v>
      </c>
      <c r="B701" s="183" t="s">
        <v>2</v>
      </c>
      <c r="C701" s="23">
        <f>C703</f>
        <v>324</v>
      </c>
      <c r="D701" s="123"/>
      <c r="E701" s="123"/>
      <c r="F701" s="123"/>
      <c r="G701" s="123"/>
      <c r="H701" s="123"/>
      <c r="I701" s="123"/>
      <c r="J701" s="13"/>
    </row>
    <row r="702" spans="1:10">
      <c r="A702" s="111" t="s">
        <v>47</v>
      </c>
      <c r="B702" s="38" t="s">
        <v>1</v>
      </c>
      <c r="C702" s="23">
        <f>C703</f>
        <v>324</v>
      </c>
      <c r="D702" s="123"/>
      <c r="E702" s="123"/>
      <c r="F702" s="123"/>
      <c r="G702" s="123"/>
      <c r="H702" s="123"/>
      <c r="I702" s="123"/>
      <c r="J702" s="13"/>
    </row>
    <row r="703" spans="1:10">
      <c r="A703" s="26" t="s">
        <v>48</v>
      </c>
      <c r="B703" s="39" t="s">
        <v>2</v>
      </c>
      <c r="C703" s="23">
        <f>C705</f>
        <v>324</v>
      </c>
      <c r="D703" s="123"/>
      <c r="E703" s="123"/>
      <c r="F703" s="123"/>
      <c r="G703" s="123"/>
      <c r="H703" s="123"/>
      <c r="I703" s="123"/>
      <c r="J703" s="13"/>
    </row>
    <row r="704" spans="1:10">
      <c r="A704" s="16" t="s">
        <v>10</v>
      </c>
      <c r="B704" s="182" t="s">
        <v>1</v>
      </c>
      <c r="C704" s="23">
        <f>C705</f>
        <v>324</v>
      </c>
      <c r="D704" s="123"/>
      <c r="E704" s="123"/>
      <c r="F704" s="123"/>
      <c r="G704" s="123"/>
      <c r="H704" s="123"/>
      <c r="I704" s="123"/>
      <c r="J704" s="13"/>
    </row>
    <row r="705" spans="1:10">
      <c r="A705" s="15"/>
      <c r="B705" s="183" t="s">
        <v>2</v>
      </c>
      <c r="C705" s="23">
        <f>C707</f>
        <v>324</v>
      </c>
      <c r="D705" s="123"/>
      <c r="E705" s="123"/>
      <c r="F705" s="123"/>
      <c r="G705" s="123"/>
      <c r="H705" s="123"/>
      <c r="I705" s="123"/>
      <c r="J705" s="13"/>
    </row>
    <row r="706" spans="1:10">
      <c r="A706" s="25" t="s">
        <v>14</v>
      </c>
      <c r="B706" s="216" t="s">
        <v>1</v>
      </c>
      <c r="C706" s="23">
        <f>C707</f>
        <v>324</v>
      </c>
      <c r="D706" s="123"/>
      <c r="E706" s="123"/>
      <c r="F706" s="123"/>
      <c r="G706" s="123"/>
      <c r="H706" s="123"/>
      <c r="I706" s="123"/>
      <c r="J706" s="13"/>
    </row>
    <row r="707" spans="1:10">
      <c r="A707" s="10"/>
      <c r="B707" s="217" t="s">
        <v>2</v>
      </c>
      <c r="C707" s="23">
        <f>C709+C719</f>
        <v>324</v>
      </c>
      <c r="D707" s="123"/>
      <c r="E707" s="123"/>
      <c r="F707" s="123"/>
      <c r="G707" s="123"/>
      <c r="H707" s="123"/>
      <c r="I707" s="123"/>
      <c r="J707" s="13"/>
    </row>
    <row r="708" spans="1:10" s="113" customFormat="1">
      <c r="A708" s="112" t="s">
        <v>17</v>
      </c>
      <c r="B708" s="171" t="s">
        <v>1</v>
      </c>
      <c r="C708" s="32">
        <f>C709</f>
        <v>224</v>
      </c>
      <c r="D708" s="124"/>
      <c r="E708" s="124"/>
      <c r="F708" s="124"/>
      <c r="G708" s="124"/>
      <c r="H708" s="124"/>
      <c r="I708" s="124"/>
      <c r="J708" s="125"/>
    </row>
    <row r="709" spans="1:10" s="113" customFormat="1">
      <c r="A709" s="43"/>
      <c r="B709" s="172" t="s">
        <v>2</v>
      </c>
      <c r="C709" s="32">
        <f>C711</f>
        <v>224</v>
      </c>
      <c r="D709" s="124"/>
      <c r="E709" s="124"/>
      <c r="F709" s="124"/>
      <c r="G709" s="124"/>
      <c r="H709" s="124"/>
      <c r="I709" s="124"/>
      <c r="J709" s="125"/>
    </row>
    <row r="710" spans="1:10" s="113" customFormat="1">
      <c r="A710" s="114" t="s">
        <v>88</v>
      </c>
      <c r="B710" s="171" t="s">
        <v>1</v>
      </c>
      <c r="C710" s="32">
        <f>C712+C714+C716</f>
        <v>224</v>
      </c>
      <c r="D710" s="124"/>
      <c r="E710" s="124"/>
      <c r="F710" s="124"/>
      <c r="G710" s="124"/>
      <c r="H710" s="124"/>
      <c r="I710" s="124"/>
      <c r="J710" s="125"/>
    </row>
    <row r="711" spans="1:10" s="113" customFormat="1">
      <c r="A711" s="43"/>
      <c r="B711" s="172" t="s">
        <v>2</v>
      </c>
      <c r="C711" s="32">
        <f>C713+C715+C717</f>
        <v>224</v>
      </c>
      <c r="D711" s="124"/>
      <c r="E711" s="124"/>
      <c r="F711" s="124"/>
      <c r="G711" s="124"/>
      <c r="H711" s="124"/>
      <c r="I711" s="124"/>
      <c r="J711" s="125"/>
    </row>
    <row r="712" spans="1:10" s="57" customFormat="1">
      <c r="A712" s="31" t="s">
        <v>227</v>
      </c>
      <c r="B712" s="38" t="s">
        <v>1</v>
      </c>
      <c r="C712" s="23">
        <v>150</v>
      </c>
      <c r="D712" s="123"/>
      <c r="E712" s="63"/>
      <c r="F712" s="123"/>
      <c r="G712" s="123"/>
      <c r="H712" s="123"/>
      <c r="I712" s="123"/>
      <c r="J712" s="64"/>
    </row>
    <row r="713" spans="1:10" s="57" customFormat="1">
      <c r="A713" s="10"/>
      <c r="B713" s="39" t="s">
        <v>2</v>
      </c>
      <c r="C713" s="23">
        <v>150</v>
      </c>
      <c r="D713" s="123"/>
      <c r="E713" s="63"/>
      <c r="F713" s="123"/>
      <c r="G713" s="123"/>
      <c r="H713" s="123"/>
      <c r="I713" s="123"/>
      <c r="J713" s="64"/>
    </row>
    <row r="714" spans="1:10" s="57" customFormat="1">
      <c r="A714" s="31" t="s">
        <v>228</v>
      </c>
      <c r="B714" s="38" t="s">
        <v>1</v>
      </c>
      <c r="C714" s="23">
        <v>54</v>
      </c>
      <c r="D714" s="123"/>
      <c r="E714" s="63"/>
      <c r="F714" s="123"/>
      <c r="G714" s="123"/>
      <c r="H714" s="123"/>
      <c r="I714" s="123"/>
      <c r="J714" s="64"/>
    </row>
    <row r="715" spans="1:10" s="57" customFormat="1">
      <c r="A715" s="10"/>
      <c r="B715" s="39" t="s">
        <v>2</v>
      </c>
      <c r="C715" s="23">
        <v>54</v>
      </c>
      <c r="D715" s="123"/>
      <c r="E715" s="63"/>
      <c r="F715" s="123"/>
      <c r="G715" s="123"/>
      <c r="H715" s="123"/>
      <c r="I715" s="123"/>
      <c r="J715" s="64"/>
    </row>
    <row r="716" spans="1:10" s="57" customFormat="1">
      <c r="A716" s="31" t="s">
        <v>229</v>
      </c>
      <c r="B716" s="38" t="s">
        <v>1</v>
      </c>
      <c r="C716" s="23">
        <v>20</v>
      </c>
      <c r="D716" s="123"/>
      <c r="E716" s="63"/>
      <c r="F716" s="123"/>
      <c r="G716" s="123"/>
      <c r="H716" s="123"/>
      <c r="I716" s="123"/>
      <c r="J716" s="64"/>
    </row>
    <row r="717" spans="1:10" s="57" customFormat="1">
      <c r="A717" s="10"/>
      <c r="B717" s="18" t="s">
        <v>2</v>
      </c>
      <c r="C717" s="23">
        <v>20</v>
      </c>
      <c r="D717" s="123"/>
      <c r="E717" s="63"/>
      <c r="F717" s="123"/>
      <c r="G717" s="123"/>
      <c r="H717" s="123"/>
      <c r="I717" s="123"/>
      <c r="J717" s="64"/>
    </row>
    <row r="718" spans="1:10">
      <c r="A718" s="140" t="s">
        <v>264</v>
      </c>
      <c r="B718" s="12" t="s">
        <v>1</v>
      </c>
      <c r="C718" s="23">
        <f>C720</f>
        <v>100</v>
      </c>
      <c r="D718"/>
    </row>
    <row r="719" spans="1:10">
      <c r="A719" s="10"/>
      <c r="B719" s="11" t="s">
        <v>2</v>
      </c>
      <c r="C719" s="23">
        <f>C721</f>
        <v>100</v>
      </c>
      <c r="D719"/>
    </row>
    <row r="720" spans="1:10" s="113" customFormat="1">
      <c r="A720" s="114" t="s">
        <v>88</v>
      </c>
      <c r="B720" s="34" t="s">
        <v>1</v>
      </c>
      <c r="C720" s="32">
        <f>C722</f>
        <v>100</v>
      </c>
      <c r="D720" s="124"/>
      <c r="E720" s="124"/>
      <c r="F720" s="124"/>
      <c r="G720" s="124"/>
      <c r="H720" s="124"/>
      <c r="I720" s="124"/>
      <c r="J720" s="125"/>
    </row>
    <row r="721" spans="1:10" s="113" customFormat="1">
      <c r="A721" s="43"/>
      <c r="B721" s="36" t="s">
        <v>2</v>
      </c>
      <c r="C721" s="32">
        <f>C723</f>
        <v>100</v>
      </c>
      <c r="D721" s="124"/>
      <c r="E721" s="124"/>
      <c r="F721" s="124"/>
      <c r="G721" s="124"/>
      <c r="H721" s="124"/>
      <c r="I721" s="124"/>
      <c r="J721" s="125"/>
    </row>
    <row r="722" spans="1:10" s="57" customFormat="1">
      <c r="A722" s="31" t="s">
        <v>230</v>
      </c>
      <c r="B722" s="17" t="s">
        <v>1</v>
      </c>
      <c r="C722" s="23">
        <v>100</v>
      </c>
      <c r="D722" s="123"/>
      <c r="E722" s="63"/>
      <c r="F722" s="123"/>
      <c r="G722" s="123"/>
      <c r="H722" s="123"/>
      <c r="I722" s="123"/>
      <c r="J722" s="64"/>
    </row>
    <row r="723" spans="1:10" s="57" customFormat="1">
      <c r="A723" s="10"/>
      <c r="B723" s="18" t="s">
        <v>2</v>
      </c>
      <c r="C723" s="23">
        <v>100</v>
      </c>
      <c r="D723" s="123"/>
      <c r="E723" s="63"/>
      <c r="F723" s="123"/>
      <c r="G723" s="123"/>
      <c r="H723" s="123"/>
      <c r="I723" s="123"/>
      <c r="J723" s="64"/>
    </row>
    <row r="724" spans="1:10">
      <c r="A724" s="370" t="s">
        <v>61</v>
      </c>
      <c r="B724" s="370"/>
      <c r="C724" s="370"/>
      <c r="D724"/>
      <c r="E724" s="65"/>
    </row>
    <row r="725" spans="1:10" s="132" customFormat="1">
      <c r="A725" s="111" t="s">
        <v>15</v>
      </c>
      <c r="B725" s="131" t="s">
        <v>1</v>
      </c>
      <c r="C725" s="32">
        <f t="shared" ref="C725:C730" si="15">C727</f>
        <v>4317</v>
      </c>
    </row>
    <row r="726" spans="1:10" s="132" customFormat="1">
      <c r="A726" s="138" t="s">
        <v>16</v>
      </c>
      <c r="B726" s="139" t="s">
        <v>2</v>
      </c>
      <c r="C726" s="32">
        <f t="shared" si="15"/>
        <v>4317</v>
      </c>
    </row>
    <row r="727" spans="1:10">
      <c r="A727" s="30" t="s">
        <v>30</v>
      </c>
      <c r="B727" s="17" t="s">
        <v>1</v>
      </c>
      <c r="C727" s="23">
        <f t="shared" si="15"/>
        <v>4317</v>
      </c>
      <c r="D727"/>
    </row>
    <row r="728" spans="1:10">
      <c r="A728" s="14" t="s">
        <v>9</v>
      </c>
      <c r="B728" s="18" t="s">
        <v>2</v>
      </c>
      <c r="C728" s="23">
        <f t="shared" si="15"/>
        <v>4317</v>
      </c>
      <c r="D728"/>
    </row>
    <row r="729" spans="1:10">
      <c r="A729" s="16" t="s">
        <v>10</v>
      </c>
      <c r="B729" s="9" t="s">
        <v>1</v>
      </c>
      <c r="C729" s="23">
        <f t="shared" si="15"/>
        <v>4317</v>
      </c>
      <c r="D729"/>
    </row>
    <row r="730" spans="1:10">
      <c r="A730" s="15"/>
      <c r="B730" s="11" t="s">
        <v>2</v>
      </c>
      <c r="C730" s="23">
        <f t="shared" si="15"/>
        <v>4317</v>
      </c>
      <c r="D730"/>
    </row>
    <row r="731" spans="1:10">
      <c r="A731" s="25" t="s">
        <v>14</v>
      </c>
      <c r="B731" s="28" t="s">
        <v>1</v>
      </c>
      <c r="C731" s="23">
        <f>C733</f>
        <v>4317</v>
      </c>
      <c r="D731"/>
    </row>
    <row r="732" spans="1:10">
      <c r="A732" s="27"/>
      <c r="B732" s="28" t="s">
        <v>2</v>
      </c>
      <c r="C732" s="23">
        <f>C734</f>
        <v>4317</v>
      </c>
      <c r="D732"/>
    </row>
    <row r="733" spans="1:10" s="132" customFormat="1">
      <c r="A733" s="206" t="s">
        <v>17</v>
      </c>
      <c r="B733" s="131" t="s">
        <v>1</v>
      </c>
      <c r="C733" s="32">
        <f>C735+C737+C739+C741+C743</f>
        <v>4317</v>
      </c>
    </row>
    <row r="734" spans="1:10" s="132" customFormat="1">
      <c r="A734" s="138"/>
      <c r="B734" s="139" t="s">
        <v>2</v>
      </c>
      <c r="C734" s="32">
        <f>C736+C738+C740+C742+C744</f>
        <v>4317</v>
      </c>
    </row>
    <row r="735" spans="1:10" s="207" customFormat="1">
      <c r="A735" s="160" t="s">
        <v>231</v>
      </c>
      <c r="B735" s="116" t="s">
        <v>1</v>
      </c>
      <c r="C735" s="61">
        <v>1519</v>
      </c>
    </row>
    <row r="736" spans="1:10" s="207" customFormat="1">
      <c r="A736" s="119"/>
      <c r="B736" s="120" t="s">
        <v>2</v>
      </c>
      <c r="C736" s="61">
        <v>1519</v>
      </c>
    </row>
    <row r="737" spans="1:4" s="207" customFormat="1">
      <c r="A737" s="160" t="s">
        <v>232</v>
      </c>
      <c r="B737" s="116" t="s">
        <v>1</v>
      </c>
      <c r="C737" s="61">
        <v>1165</v>
      </c>
    </row>
    <row r="738" spans="1:4" s="207" customFormat="1">
      <c r="A738" s="119"/>
      <c r="B738" s="120" t="s">
        <v>2</v>
      </c>
      <c r="C738" s="61">
        <v>1165</v>
      </c>
    </row>
    <row r="739" spans="1:4" s="207" customFormat="1">
      <c r="A739" s="160" t="s">
        <v>233</v>
      </c>
      <c r="B739" s="116" t="s">
        <v>1</v>
      </c>
      <c r="C739" s="61">
        <v>1525</v>
      </c>
    </row>
    <row r="740" spans="1:4" s="207" customFormat="1">
      <c r="A740" s="119"/>
      <c r="B740" s="120" t="s">
        <v>2</v>
      </c>
      <c r="C740" s="61">
        <v>1525</v>
      </c>
    </row>
    <row r="741" spans="1:4" s="207" customFormat="1">
      <c r="A741" s="160" t="s">
        <v>234</v>
      </c>
      <c r="B741" s="116" t="s">
        <v>1</v>
      </c>
      <c r="C741" s="61">
        <v>79</v>
      </c>
    </row>
    <row r="742" spans="1:4" s="207" customFormat="1">
      <c r="A742" s="119"/>
      <c r="B742" s="120" t="s">
        <v>2</v>
      </c>
      <c r="C742" s="61">
        <v>79</v>
      </c>
    </row>
    <row r="743" spans="1:4" s="207" customFormat="1">
      <c r="A743" s="160" t="s">
        <v>235</v>
      </c>
      <c r="B743" s="116" t="s">
        <v>1</v>
      </c>
      <c r="C743" s="61">
        <v>29</v>
      </c>
    </row>
    <row r="744" spans="1:4" s="207" customFormat="1">
      <c r="A744" s="119"/>
      <c r="B744" s="120" t="s">
        <v>2</v>
      </c>
      <c r="C744" s="61">
        <v>29</v>
      </c>
    </row>
    <row r="745" spans="1:4">
      <c r="A745" s="363" t="s">
        <v>49</v>
      </c>
      <c r="B745" s="363"/>
      <c r="C745" s="363"/>
      <c r="D745"/>
    </row>
    <row r="746" spans="1:4">
      <c r="A746" s="360" t="s">
        <v>15</v>
      </c>
      <c r="B746" s="360"/>
      <c r="C746" s="360"/>
      <c r="D746"/>
    </row>
    <row r="747" spans="1:4">
      <c r="A747" s="101" t="s">
        <v>23</v>
      </c>
      <c r="B747" s="9" t="s">
        <v>1</v>
      </c>
      <c r="C747" s="32">
        <f>C749+C757</f>
        <v>3746.5</v>
      </c>
      <c r="D747"/>
    </row>
    <row r="748" spans="1:4" ht="13.5" thickBot="1">
      <c r="A748" s="127"/>
      <c r="B748" s="128" t="s">
        <v>2</v>
      </c>
      <c r="C748" s="23">
        <f>C750+C758</f>
        <v>3746.5</v>
      </c>
      <c r="D748"/>
    </row>
    <row r="749" spans="1:4" s="57" customFormat="1">
      <c r="A749" s="37" t="s">
        <v>20</v>
      </c>
      <c r="B749" s="9" t="s">
        <v>1</v>
      </c>
      <c r="C749" s="32">
        <f t="shared" ref="C749:C754" si="16">C751</f>
        <v>2454</v>
      </c>
    </row>
    <row r="750" spans="1:4" s="57" customFormat="1">
      <c r="A750" s="10" t="s">
        <v>21</v>
      </c>
      <c r="B750" s="11" t="s">
        <v>2</v>
      </c>
      <c r="C750" s="23">
        <f t="shared" si="16"/>
        <v>2454</v>
      </c>
    </row>
    <row r="751" spans="1:4" s="57" customFormat="1">
      <c r="A751" s="16" t="s">
        <v>10</v>
      </c>
      <c r="B751" s="9" t="s">
        <v>1</v>
      </c>
      <c r="C751" s="23">
        <f t="shared" si="16"/>
        <v>2454</v>
      </c>
    </row>
    <row r="752" spans="1:4" s="57" customFormat="1">
      <c r="A752" s="15"/>
      <c r="B752" s="11" t="s">
        <v>2</v>
      </c>
      <c r="C752" s="23">
        <f t="shared" si="16"/>
        <v>2454</v>
      </c>
    </row>
    <row r="753" spans="1:13" s="57" customFormat="1">
      <c r="A753" s="129" t="s">
        <v>24</v>
      </c>
      <c r="B753" s="9" t="s">
        <v>1</v>
      </c>
      <c r="C753" s="23">
        <f t="shared" si="16"/>
        <v>2454</v>
      </c>
    </row>
    <row r="754" spans="1:13" s="57" customFormat="1">
      <c r="A754" s="10"/>
      <c r="B754" s="11" t="s">
        <v>2</v>
      </c>
      <c r="C754" s="23">
        <f t="shared" si="16"/>
        <v>2454</v>
      </c>
    </row>
    <row r="755" spans="1:13" s="57" customFormat="1">
      <c r="A755" s="27" t="s">
        <v>25</v>
      </c>
      <c r="B755" s="9" t="s">
        <v>1</v>
      </c>
      <c r="C755" s="23">
        <f>C756</f>
        <v>2454</v>
      </c>
    </row>
    <row r="756" spans="1:13" s="57" customFormat="1">
      <c r="A756" s="10"/>
      <c r="B756" s="11" t="s">
        <v>2</v>
      </c>
      <c r="C756" s="23">
        <f>C773+C847+C880</f>
        <v>2454</v>
      </c>
    </row>
    <row r="757" spans="1:13" s="57" customFormat="1">
      <c r="A757" s="130" t="s">
        <v>18</v>
      </c>
      <c r="B757" s="38" t="s">
        <v>1</v>
      </c>
      <c r="C757" s="32">
        <f>C758</f>
        <v>1292.5</v>
      </c>
    </row>
    <row r="758" spans="1:13" s="57" customFormat="1">
      <c r="A758" s="33" t="s">
        <v>9</v>
      </c>
      <c r="B758" s="39" t="s">
        <v>2</v>
      </c>
      <c r="C758" s="23">
        <f>C760</f>
        <v>1292.5</v>
      </c>
    </row>
    <row r="759" spans="1:13" s="57" customFormat="1">
      <c r="A759" s="16" t="s">
        <v>10</v>
      </c>
      <c r="B759" s="9" t="s">
        <v>1</v>
      </c>
      <c r="C759" s="23">
        <f>C760</f>
        <v>1292.5</v>
      </c>
    </row>
    <row r="760" spans="1:13" s="57" customFormat="1">
      <c r="A760" s="15"/>
      <c r="B760" s="11" t="s">
        <v>2</v>
      </c>
      <c r="C760" s="23">
        <f>C762</f>
        <v>1292.5</v>
      </c>
    </row>
    <row r="761" spans="1:13" s="57" customFormat="1">
      <c r="A761" s="40" t="s">
        <v>24</v>
      </c>
      <c r="B761" s="38" t="s">
        <v>1</v>
      </c>
      <c r="C761" s="23">
        <f>C762</f>
        <v>1292.5</v>
      </c>
    </row>
    <row r="762" spans="1:13" s="57" customFormat="1">
      <c r="A762" s="41"/>
      <c r="B762" s="39" t="s">
        <v>2</v>
      </c>
      <c r="C762" s="23">
        <f>C764</f>
        <v>1292.5</v>
      </c>
    </row>
    <row r="763" spans="1:13" s="57" customFormat="1">
      <c r="A763" s="42" t="s">
        <v>25</v>
      </c>
      <c r="B763" s="38" t="s">
        <v>1</v>
      </c>
      <c r="C763" s="23">
        <f>C789+C864</f>
        <v>1292.5</v>
      </c>
    </row>
    <row r="764" spans="1:13" s="57" customFormat="1">
      <c r="A764" s="14"/>
      <c r="B764" s="39" t="s">
        <v>2</v>
      </c>
      <c r="C764" s="23">
        <f>C790+C865</f>
        <v>1292.5</v>
      </c>
    </row>
    <row r="765" spans="1:13">
      <c r="A765" s="292" t="s">
        <v>19</v>
      </c>
      <c r="B765" s="293"/>
      <c r="C765" s="293"/>
      <c r="D765" s="286"/>
      <c r="E765" s="294"/>
      <c r="F765" s="286"/>
      <c r="G765" s="286"/>
      <c r="H765" s="286"/>
      <c r="I765" s="287"/>
      <c r="J765" s="13"/>
      <c r="K765" s="13"/>
      <c r="L765" s="13"/>
      <c r="M765" s="13"/>
    </row>
    <row r="766" spans="1:13" s="118" customFormat="1" ht="15.75" customHeight="1">
      <c r="A766" s="295" t="s">
        <v>15</v>
      </c>
      <c r="B766" s="98" t="s">
        <v>1</v>
      </c>
      <c r="C766" s="256">
        <f t="shared" ref="C766:C769" si="17">C768</f>
        <v>1185</v>
      </c>
    </row>
    <row r="767" spans="1:13" s="118" customFormat="1" ht="15.75" customHeight="1">
      <c r="A767" s="296" t="s">
        <v>16</v>
      </c>
      <c r="B767" s="59" t="s">
        <v>2</v>
      </c>
      <c r="C767" s="256">
        <f t="shared" si="17"/>
        <v>1185</v>
      </c>
    </row>
    <row r="768" spans="1:13" s="118" customFormat="1" ht="15" customHeight="1">
      <c r="A768" s="297" t="s">
        <v>20</v>
      </c>
      <c r="B768" s="98" t="s">
        <v>1</v>
      </c>
      <c r="C768" s="256">
        <f t="shared" si="17"/>
        <v>1185</v>
      </c>
    </row>
    <row r="769" spans="1:5" s="118" customFormat="1" ht="15" customHeight="1">
      <c r="A769" s="298" t="s">
        <v>21</v>
      </c>
      <c r="B769" s="59" t="s">
        <v>2</v>
      </c>
      <c r="C769" s="256">
        <f t="shared" si="17"/>
        <v>1185</v>
      </c>
    </row>
    <row r="770" spans="1:5" s="118" customFormat="1" ht="13.5" customHeight="1">
      <c r="A770" s="374" t="s">
        <v>10</v>
      </c>
      <c r="B770" s="98" t="s">
        <v>1</v>
      </c>
      <c r="C770" s="256">
        <f>C772</f>
        <v>1185</v>
      </c>
    </row>
    <row r="771" spans="1:5" s="118" customFormat="1" ht="14.25" customHeight="1">
      <c r="A771" s="375"/>
      <c r="B771" s="59" t="s">
        <v>2</v>
      </c>
      <c r="C771" s="256">
        <f>C773</f>
        <v>1185</v>
      </c>
    </row>
    <row r="772" spans="1:5" s="118" customFormat="1" ht="13.5" customHeight="1">
      <c r="A772" s="374" t="s">
        <v>60</v>
      </c>
      <c r="B772" s="98" t="s">
        <v>1</v>
      </c>
      <c r="C772" s="256">
        <f>C774+C776+C778</f>
        <v>1185</v>
      </c>
    </row>
    <row r="773" spans="1:5" s="118" customFormat="1" ht="14.25" customHeight="1">
      <c r="A773" s="375"/>
      <c r="B773" s="59" t="s">
        <v>2</v>
      </c>
      <c r="C773" s="256">
        <f>C775+C777+C779</f>
        <v>1185</v>
      </c>
    </row>
    <row r="774" spans="1:5" s="118" customFormat="1" ht="13.5" customHeight="1">
      <c r="A774" s="374" t="s">
        <v>258</v>
      </c>
      <c r="B774" s="98" t="s">
        <v>1</v>
      </c>
      <c r="C774" s="256">
        <v>952</v>
      </c>
    </row>
    <row r="775" spans="1:5" s="118" customFormat="1" ht="14.25" customHeight="1">
      <c r="A775" s="375"/>
      <c r="B775" s="59" t="s">
        <v>2</v>
      </c>
      <c r="C775" s="256">
        <v>952</v>
      </c>
    </row>
    <row r="776" spans="1:5" s="118" customFormat="1" ht="40.5" customHeight="1">
      <c r="A776" s="308" t="s">
        <v>265</v>
      </c>
      <c r="B776" s="98" t="s">
        <v>1</v>
      </c>
      <c r="C776" s="256">
        <v>106</v>
      </c>
    </row>
    <row r="777" spans="1:5" s="118" customFormat="1" ht="15.75" customHeight="1">
      <c r="A777" s="333"/>
      <c r="B777" s="59" t="s">
        <v>2</v>
      </c>
      <c r="C777" s="256">
        <v>106</v>
      </c>
    </row>
    <row r="778" spans="1:5" s="118" customFormat="1" ht="27.75" customHeight="1">
      <c r="A778" s="29" t="s">
        <v>266</v>
      </c>
      <c r="B778" s="98" t="s">
        <v>1</v>
      </c>
      <c r="C778" s="256">
        <v>127</v>
      </c>
    </row>
    <row r="779" spans="1:5" s="118" customFormat="1" ht="14.25" customHeight="1">
      <c r="A779" s="52"/>
      <c r="B779" s="59" t="s">
        <v>2</v>
      </c>
      <c r="C779" s="256">
        <v>127</v>
      </c>
    </row>
    <row r="780" spans="1:5">
      <c r="A780" s="361" t="s">
        <v>50</v>
      </c>
      <c r="B780" s="362"/>
      <c r="C780" s="362"/>
      <c r="D780"/>
      <c r="E780" s="65"/>
    </row>
    <row r="781" spans="1:5">
      <c r="A781" s="24" t="s">
        <v>15</v>
      </c>
      <c r="B781" s="12" t="s">
        <v>1</v>
      </c>
      <c r="C781" s="35">
        <f t="shared" ref="C781:C788" si="18">C783</f>
        <v>1242.5</v>
      </c>
      <c r="D781"/>
    </row>
    <row r="782" spans="1:5">
      <c r="A782" s="26" t="s">
        <v>16</v>
      </c>
      <c r="B782" s="11" t="s">
        <v>2</v>
      </c>
      <c r="C782" s="117">
        <f t="shared" si="18"/>
        <v>1242.5</v>
      </c>
      <c r="D782"/>
    </row>
    <row r="783" spans="1:5">
      <c r="A783" s="37" t="s">
        <v>51</v>
      </c>
      <c r="B783" s="17" t="s">
        <v>1</v>
      </c>
      <c r="C783" s="117">
        <f t="shared" si="18"/>
        <v>1242.5</v>
      </c>
      <c r="D783"/>
    </row>
    <row r="784" spans="1:5">
      <c r="A784" s="10" t="s">
        <v>21</v>
      </c>
      <c r="B784" s="18" t="s">
        <v>2</v>
      </c>
      <c r="C784" s="117">
        <f t="shared" si="18"/>
        <v>1242.5</v>
      </c>
      <c r="D784"/>
    </row>
    <row r="785" spans="1:4">
      <c r="A785" s="16" t="s">
        <v>10</v>
      </c>
      <c r="B785" s="9" t="s">
        <v>1</v>
      </c>
      <c r="C785" s="117">
        <f t="shared" si="18"/>
        <v>1242.5</v>
      </c>
      <c r="D785"/>
    </row>
    <row r="786" spans="1:4">
      <c r="A786" s="15"/>
      <c r="B786" s="11" t="s">
        <v>2</v>
      </c>
      <c r="C786" s="117">
        <f t="shared" si="18"/>
        <v>1242.5</v>
      </c>
      <c r="D786"/>
    </row>
    <row r="787" spans="1:4">
      <c r="A787" s="129" t="s">
        <v>24</v>
      </c>
      <c r="B787" s="9" t="s">
        <v>1</v>
      </c>
      <c r="C787" s="117">
        <f t="shared" si="18"/>
        <v>1242.5</v>
      </c>
      <c r="D787"/>
    </row>
    <row r="788" spans="1:4">
      <c r="A788" s="14"/>
      <c r="B788" s="11" t="s">
        <v>2</v>
      </c>
      <c r="C788" s="117">
        <f t="shared" si="18"/>
        <v>1242.5</v>
      </c>
      <c r="D788"/>
    </row>
    <row r="789" spans="1:4" s="113" customFormat="1">
      <c r="A789" s="153" t="s">
        <v>25</v>
      </c>
      <c r="B789" s="34" t="s">
        <v>1</v>
      </c>
      <c r="C789" s="35">
        <f>C791+C811+C819+C831</f>
        <v>1242.5</v>
      </c>
    </row>
    <row r="790" spans="1:4" s="113" customFormat="1">
      <c r="A790" s="133"/>
      <c r="B790" s="36" t="s">
        <v>2</v>
      </c>
      <c r="C790" s="35">
        <f>C792+C812+C820+C832</f>
        <v>1242.5</v>
      </c>
    </row>
    <row r="791" spans="1:4" s="113" customFormat="1">
      <c r="A791" s="112" t="s">
        <v>73</v>
      </c>
      <c r="B791" s="34" t="s">
        <v>1</v>
      </c>
      <c r="C791" s="35">
        <f>C793+C795+C797+C799+C801+C803+C805+C807+C809</f>
        <v>617</v>
      </c>
    </row>
    <row r="792" spans="1:4" s="113" customFormat="1">
      <c r="A792" s="133"/>
      <c r="B792" s="36" t="s">
        <v>2</v>
      </c>
      <c r="C792" s="35">
        <f>C794+C796+C798+C800+C802+C804+C806+C808+C810</f>
        <v>617</v>
      </c>
    </row>
    <row r="793" spans="1:4" s="118" customFormat="1">
      <c r="A793" s="209" t="s">
        <v>308</v>
      </c>
      <c r="B793" s="116" t="s">
        <v>1</v>
      </c>
      <c r="C793" s="23">
        <v>120</v>
      </c>
    </row>
    <row r="794" spans="1:4" s="118" customFormat="1">
      <c r="A794" s="136"/>
      <c r="B794" s="120" t="s">
        <v>2</v>
      </c>
      <c r="C794" s="23">
        <v>120</v>
      </c>
    </row>
    <row r="795" spans="1:4" s="118" customFormat="1" ht="25.5">
      <c r="A795" s="135" t="s">
        <v>316</v>
      </c>
      <c r="B795" s="116" t="s">
        <v>1</v>
      </c>
      <c r="C795" s="23">
        <v>167</v>
      </c>
    </row>
    <row r="796" spans="1:4" s="118" customFormat="1">
      <c r="A796" s="136"/>
      <c r="B796" s="120" t="s">
        <v>2</v>
      </c>
      <c r="C796" s="23">
        <v>167</v>
      </c>
    </row>
    <row r="797" spans="1:4" s="118" customFormat="1" ht="38.25">
      <c r="A797" s="135" t="s">
        <v>317</v>
      </c>
      <c r="B797" s="116" t="s">
        <v>1</v>
      </c>
      <c r="C797" s="23">
        <v>30</v>
      </c>
    </row>
    <row r="798" spans="1:4" s="118" customFormat="1">
      <c r="A798" s="136"/>
      <c r="B798" s="120" t="s">
        <v>2</v>
      </c>
      <c r="C798" s="23">
        <v>30</v>
      </c>
    </row>
    <row r="799" spans="1:4" s="118" customFormat="1">
      <c r="A799" s="209" t="s">
        <v>166</v>
      </c>
      <c r="B799" s="116" t="s">
        <v>1</v>
      </c>
      <c r="C799" s="23">
        <v>216</v>
      </c>
    </row>
    <row r="800" spans="1:4" s="118" customFormat="1">
      <c r="A800" s="136"/>
      <c r="B800" s="120" t="s">
        <v>2</v>
      </c>
      <c r="C800" s="23">
        <v>216</v>
      </c>
    </row>
    <row r="801" spans="1:3" s="118" customFormat="1">
      <c r="A801" s="209" t="s">
        <v>306</v>
      </c>
      <c r="B801" s="116" t="s">
        <v>1</v>
      </c>
      <c r="C801" s="23">
        <v>20</v>
      </c>
    </row>
    <row r="802" spans="1:3" s="118" customFormat="1">
      <c r="A802" s="136"/>
      <c r="B802" s="120" t="s">
        <v>2</v>
      </c>
      <c r="C802" s="23">
        <v>20</v>
      </c>
    </row>
    <row r="803" spans="1:3" s="118" customFormat="1">
      <c r="A803" s="209" t="s">
        <v>307</v>
      </c>
      <c r="B803" s="116" t="s">
        <v>1</v>
      </c>
      <c r="C803" s="23">
        <v>30</v>
      </c>
    </row>
    <row r="804" spans="1:3" s="118" customFormat="1">
      <c r="A804" s="136"/>
      <c r="B804" s="120" t="s">
        <v>2</v>
      </c>
      <c r="C804" s="23">
        <v>30</v>
      </c>
    </row>
    <row r="805" spans="1:3" s="118" customFormat="1" ht="25.5">
      <c r="A805" s="135" t="s">
        <v>274</v>
      </c>
      <c r="B805" s="116" t="s">
        <v>1</v>
      </c>
      <c r="C805" s="23">
        <v>11</v>
      </c>
    </row>
    <row r="806" spans="1:3" s="118" customFormat="1">
      <c r="A806" s="136"/>
      <c r="B806" s="120" t="s">
        <v>2</v>
      </c>
      <c r="C806" s="23">
        <v>11</v>
      </c>
    </row>
    <row r="807" spans="1:3" s="118" customFormat="1" ht="38.25">
      <c r="A807" s="135" t="s">
        <v>275</v>
      </c>
      <c r="B807" s="116" t="s">
        <v>1</v>
      </c>
      <c r="C807" s="23">
        <v>15</v>
      </c>
    </row>
    <row r="808" spans="1:3" s="118" customFormat="1">
      <c r="A808" s="136"/>
      <c r="B808" s="120" t="s">
        <v>2</v>
      </c>
      <c r="C808" s="23">
        <v>15</v>
      </c>
    </row>
    <row r="809" spans="1:3" s="118" customFormat="1">
      <c r="A809" s="135" t="s">
        <v>276</v>
      </c>
      <c r="B809" s="116" t="s">
        <v>1</v>
      </c>
      <c r="C809" s="23">
        <v>8</v>
      </c>
    </row>
    <row r="810" spans="1:3" s="118" customFormat="1">
      <c r="A810" s="136"/>
      <c r="B810" s="120" t="s">
        <v>2</v>
      </c>
      <c r="C810" s="23">
        <v>8</v>
      </c>
    </row>
    <row r="811" spans="1:3" s="113" customFormat="1">
      <c r="A811" s="112" t="s">
        <v>74</v>
      </c>
      <c r="B811" s="34" t="s">
        <v>1</v>
      </c>
      <c r="C811" s="32">
        <f>C813+C815+C817</f>
        <v>188</v>
      </c>
    </row>
    <row r="812" spans="1:3" s="113" customFormat="1">
      <c r="A812" s="133"/>
      <c r="B812" s="36" t="s">
        <v>2</v>
      </c>
      <c r="C812" s="32">
        <f>C814+C816+C818</f>
        <v>188</v>
      </c>
    </row>
    <row r="813" spans="1:3" s="118" customFormat="1">
      <c r="A813" s="135" t="s">
        <v>167</v>
      </c>
      <c r="B813" s="116" t="s">
        <v>1</v>
      </c>
      <c r="C813" s="23">
        <v>22</v>
      </c>
    </row>
    <row r="814" spans="1:3" s="118" customFormat="1">
      <c r="A814" s="136"/>
      <c r="B814" s="120" t="s">
        <v>2</v>
      </c>
      <c r="C814" s="23">
        <v>22</v>
      </c>
    </row>
    <row r="815" spans="1:3" s="118" customFormat="1" ht="25.5">
      <c r="A815" s="135" t="s">
        <v>309</v>
      </c>
      <c r="B815" s="116" t="s">
        <v>1</v>
      </c>
      <c r="C815" s="23">
        <v>36</v>
      </c>
    </row>
    <row r="816" spans="1:3" s="118" customFormat="1">
      <c r="A816" s="136"/>
      <c r="B816" s="120" t="s">
        <v>2</v>
      </c>
      <c r="C816" s="23">
        <v>36</v>
      </c>
    </row>
    <row r="817" spans="1:3" s="118" customFormat="1">
      <c r="A817" s="135" t="s">
        <v>310</v>
      </c>
      <c r="B817" s="116" t="s">
        <v>1</v>
      </c>
      <c r="C817" s="23">
        <v>130</v>
      </c>
    </row>
    <row r="818" spans="1:3" s="118" customFormat="1">
      <c r="A818" s="136"/>
      <c r="B818" s="120" t="s">
        <v>2</v>
      </c>
      <c r="C818" s="23">
        <v>130</v>
      </c>
    </row>
    <row r="819" spans="1:3" s="113" customFormat="1">
      <c r="A819" s="114" t="s">
        <v>169</v>
      </c>
      <c r="B819" s="34" t="s">
        <v>1</v>
      </c>
      <c r="C819" s="32">
        <f>C821+C823+C825+C827+C829</f>
        <v>117.5</v>
      </c>
    </row>
    <row r="820" spans="1:3" s="113" customFormat="1">
      <c r="A820" s="133"/>
      <c r="B820" s="36" t="s">
        <v>2</v>
      </c>
      <c r="C820" s="32">
        <f>C822+C824+C826+C828+C830</f>
        <v>117.5</v>
      </c>
    </row>
    <row r="821" spans="1:3" s="118" customFormat="1">
      <c r="A821" s="135" t="s">
        <v>75</v>
      </c>
      <c r="B821" s="116" t="s">
        <v>1</v>
      </c>
      <c r="C821" s="23">
        <v>9</v>
      </c>
    </row>
    <row r="822" spans="1:3" s="118" customFormat="1">
      <c r="A822" s="136"/>
      <c r="B822" s="120" t="s">
        <v>2</v>
      </c>
      <c r="C822" s="23">
        <v>9</v>
      </c>
    </row>
    <row r="823" spans="1:3" s="118" customFormat="1" ht="25.5">
      <c r="A823" s="135" t="s">
        <v>76</v>
      </c>
      <c r="B823" s="116" t="s">
        <v>1</v>
      </c>
      <c r="C823" s="23">
        <v>7</v>
      </c>
    </row>
    <row r="824" spans="1:3" s="118" customFormat="1">
      <c r="A824" s="136"/>
      <c r="B824" s="120" t="s">
        <v>2</v>
      </c>
      <c r="C824" s="23">
        <v>7</v>
      </c>
    </row>
    <row r="825" spans="1:3" s="118" customFormat="1">
      <c r="A825" s="135" t="s">
        <v>311</v>
      </c>
      <c r="B825" s="116" t="s">
        <v>1</v>
      </c>
      <c r="C825" s="23">
        <v>5</v>
      </c>
    </row>
    <row r="826" spans="1:3" s="118" customFormat="1">
      <c r="A826" s="136"/>
      <c r="B826" s="120" t="s">
        <v>2</v>
      </c>
      <c r="C826" s="23">
        <v>5</v>
      </c>
    </row>
    <row r="827" spans="1:3" s="118" customFormat="1">
      <c r="A827" s="135" t="s">
        <v>77</v>
      </c>
      <c r="B827" s="116" t="s">
        <v>1</v>
      </c>
      <c r="C827" s="23">
        <v>88</v>
      </c>
    </row>
    <row r="828" spans="1:3" s="118" customFormat="1">
      <c r="A828" s="136"/>
      <c r="B828" s="120" t="s">
        <v>2</v>
      </c>
      <c r="C828" s="23">
        <v>88</v>
      </c>
    </row>
    <row r="829" spans="1:3" s="118" customFormat="1" ht="38.25">
      <c r="A829" s="135" t="s">
        <v>168</v>
      </c>
      <c r="B829" s="299" t="s">
        <v>1</v>
      </c>
      <c r="C829" s="23">
        <v>8.5</v>
      </c>
    </row>
    <row r="830" spans="1:3" s="118" customFormat="1">
      <c r="A830" s="136"/>
      <c r="B830" s="120" t="s">
        <v>2</v>
      </c>
      <c r="C830" s="23">
        <v>8.5</v>
      </c>
    </row>
    <row r="831" spans="1:3" s="113" customFormat="1">
      <c r="A831" s="173" t="s">
        <v>170</v>
      </c>
      <c r="B831" s="34" t="s">
        <v>1</v>
      </c>
      <c r="C831" s="32">
        <f>C833+C835</f>
        <v>320</v>
      </c>
    </row>
    <row r="832" spans="1:3" s="113" customFormat="1">
      <c r="A832" s="43"/>
      <c r="B832" s="36" t="s">
        <v>2</v>
      </c>
      <c r="C832" s="32">
        <f>C834+C836</f>
        <v>320</v>
      </c>
    </row>
    <row r="833" spans="1:4" s="118" customFormat="1" ht="63.75">
      <c r="A833" s="135" t="s">
        <v>171</v>
      </c>
      <c r="B833" s="299" t="s">
        <v>1</v>
      </c>
      <c r="C833" s="67">
        <v>300</v>
      </c>
    </row>
    <row r="834" spans="1:4" s="118" customFormat="1">
      <c r="A834" s="119"/>
      <c r="B834" s="120" t="s">
        <v>2</v>
      </c>
      <c r="C834" s="67">
        <v>300</v>
      </c>
    </row>
    <row r="835" spans="1:4" s="118" customFormat="1">
      <c r="A835" s="135" t="s">
        <v>293</v>
      </c>
      <c r="B835" s="116" t="s">
        <v>1</v>
      </c>
      <c r="C835" s="23">
        <v>20</v>
      </c>
    </row>
    <row r="836" spans="1:4" s="118" customFormat="1">
      <c r="A836" s="136"/>
      <c r="B836" s="120" t="s">
        <v>2</v>
      </c>
      <c r="C836" s="23">
        <v>20</v>
      </c>
    </row>
    <row r="837" spans="1:4">
      <c r="A837" s="350" t="s">
        <v>52</v>
      </c>
      <c r="B837" s="350"/>
      <c r="C837" s="350"/>
      <c r="D837"/>
    </row>
    <row r="838" spans="1:4">
      <c r="A838" s="25" t="s">
        <v>15</v>
      </c>
      <c r="B838" s="12" t="s">
        <v>1</v>
      </c>
      <c r="C838" s="32">
        <f>C839</f>
        <v>373</v>
      </c>
      <c r="D838"/>
    </row>
    <row r="839" spans="1:4">
      <c r="A839" s="26" t="s">
        <v>16</v>
      </c>
      <c r="B839" s="11" t="s">
        <v>2</v>
      </c>
      <c r="C839" s="23">
        <f>C841+C859</f>
        <v>373</v>
      </c>
      <c r="D839"/>
    </row>
    <row r="840" spans="1:4" s="132" customFormat="1">
      <c r="A840" s="137" t="s">
        <v>20</v>
      </c>
      <c r="B840" s="131" t="s">
        <v>1</v>
      </c>
      <c r="C840" s="32">
        <f>C842</f>
        <v>323</v>
      </c>
    </row>
    <row r="841" spans="1:4" s="132" customFormat="1">
      <c r="A841" s="138" t="s">
        <v>53</v>
      </c>
      <c r="B841" s="139" t="s">
        <v>2</v>
      </c>
      <c r="C841" s="32">
        <f>C843</f>
        <v>323</v>
      </c>
    </row>
    <row r="842" spans="1:4">
      <c r="A842" s="16" t="s">
        <v>10</v>
      </c>
      <c r="B842" s="9" t="s">
        <v>1</v>
      </c>
      <c r="C842" s="23">
        <f>C844</f>
        <v>323</v>
      </c>
      <c r="D842"/>
    </row>
    <row r="843" spans="1:4">
      <c r="A843" s="15"/>
      <c r="B843" s="11" t="s">
        <v>2</v>
      </c>
      <c r="C843" s="23">
        <f>C845</f>
        <v>323</v>
      </c>
      <c r="D843"/>
    </row>
    <row r="844" spans="1:4">
      <c r="A844" s="24" t="s">
        <v>14</v>
      </c>
      <c r="B844" s="12" t="s">
        <v>1</v>
      </c>
      <c r="C844" s="23">
        <f>C845</f>
        <v>323</v>
      </c>
      <c r="D844"/>
    </row>
    <row r="845" spans="1:4">
      <c r="A845" s="10"/>
      <c r="B845" s="11" t="s">
        <v>2</v>
      </c>
      <c r="C845" s="23">
        <f>C847</f>
        <v>323</v>
      </c>
      <c r="D845"/>
    </row>
    <row r="846" spans="1:4" s="132" customFormat="1">
      <c r="A846" s="140" t="s">
        <v>60</v>
      </c>
      <c r="B846" s="131" t="s">
        <v>1</v>
      </c>
      <c r="C846" s="32">
        <f>C847</f>
        <v>323</v>
      </c>
    </row>
    <row r="847" spans="1:4" s="132" customFormat="1">
      <c r="A847" s="138"/>
      <c r="B847" s="139" t="s">
        <v>2</v>
      </c>
      <c r="C847" s="32">
        <f>C849</f>
        <v>323</v>
      </c>
    </row>
    <row r="848" spans="1:4" s="142" customFormat="1" ht="25.5">
      <c r="A848" s="330" t="s">
        <v>81</v>
      </c>
      <c r="B848" s="141" t="s">
        <v>1</v>
      </c>
      <c r="C848" s="35">
        <f>C850+C852+C854+C856</f>
        <v>323</v>
      </c>
    </row>
    <row r="849" spans="1:4" s="142" customFormat="1">
      <c r="A849" s="187"/>
      <c r="B849" s="143" t="s">
        <v>2</v>
      </c>
      <c r="C849" s="35">
        <f>C851+C853+C855+C857</f>
        <v>323</v>
      </c>
    </row>
    <row r="850" spans="1:4" s="118" customFormat="1" ht="15">
      <c r="A850" s="107" t="s">
        <v>204</v>
      </c>
      <c r="B850" s="162" t="s">
        <v>1</v>
      </c>
      <c r="C850" s="23">
        <v>2</v>
      </c>
    </row>
    <row r="851" spans="1:4" s="118" customFormat="1" ht="15">
      <c r="A851" s="108"/>
      <c r="B851" s="163" t="s">
        <v>2</v>
      </c>
      <c r="C851" s="23">
        <v>2</v>
      </c>
    </row>
    <row r="852" spans="1:4" s="118" customFormat="1" ht="90">
      <c r="A852" s="107" t="s">
        <v>294</v>
      </c>
      <c r="B852" s="162" t="s">
        <v>1</v>
      </c>
      <c r="C852" s="23">
        <v>107</v>
      </c>
    </row>
    <row r="853" spans="1:4" s="118" customFormat="1" ht="15">
      <c r="A853" s="108"/>
      <c r="B853" s="163" t="s">
        <v>2</v>
      </c>
      <c r="C853" s="23">
        <v>107</v>
      </c>
    </row>
    <row r="854" spans="1:4" s="118" customFormat="1" ht="91.5" customHeight="1">
      <c r="A854" s="107" t="s">
        <v>295</v>
      </c>
      <c r="B854" s="162" t="s">
        <v>1</v>
      </c>
      <c r="C854" s="23">
        <v>107</v>
      </c>
    </row>
    <row r="855" spans="1:4" s="118" customFormat="1" ht="15">
      <c r="A855" s="108"/>
      <c r="B855" s="163" t="s">
        <v>2</v>
      </c>
      <c r="C855" s="23">
        <v>107</v>
      </c>
    </row>
    <row r="856" spans="1:4" s="118" customFormat="1" ht="90">
      <c r="A856" s="107" t="s">
        <v>296</v>
      </c>
      <c r="B856" s="162" t="s">
        <v>1</v>
      </c>
      <c r="C856" s="23">
        <v>107</v>
      </c>
    </row>
    <row r="857" spans="1:4" s="118" customFormat="1" ht="15">
      <c r="A857" s="108"/>
      <c r="B857" s="163" t="s">
        <v>2</v>
      </c>
      <c r="C857" s="23">
        <v>107</v>
      </c>
    </row>
    <row r="858" spans="1:4" s="132" customFormat="1">
      <c r="A858" s="130" t="s">
        <v>18</v>
      </c>
      <c r="B858" s="131" t="s">
        <v>1</v>
      </c>
      <c r="C858" s="32">
        <f>C860</f>
        <v>50</v>
      </c>
    </row>
    <row r="859" spans="1:4" s="132" customFormat="1">
      <c r="A859" s="138" t="s">
        <v>53</v>
      </c>
      <c r="B859" s="139" t="s">
        <v>2</v>
      </c>
      <c r="C859" s="32">
        <f>C861</f>
        <v>50</v>
      </c>
    </row>
    <row r="860" spans="1:4">
      <c r="A860" s="16" t="s">
        <v>10</v>
      </c>
      <c r="B860" s="9" t="s">
        <v>1</v>
      </c>
      <c r="C860" s="23">
        <f>C862</f>
        <v>50</v>
      </c>
      <c r="D860"/>
    </row>
    <row r="861" spans="1:4">
      <c r="A861" s="15"/>
      <c r="B861" s="11" t="s">
        <v>2</v>
      </c>
      <c r="C861" s="23">
        <f>C863</f>
        <v>50</v>
      </c>
      <c r="D861"/>
    </row>
    <row r="862" spans="1:4">
      <c r="A862" s="24" t="s">
        <v>14</v>
      </c>
      <c r="B862" s="12" t="s">
        <v>1</v>
      </c>
      <c r="C862" s="23">
        <f>C863</f>
        <v>50</v>
      </c>
      <c r="D862"/>
    </row>
    <row r="863" spans="1:4">
      <c r="A863" s="10"/>
      <c r="B863" s="11" t="s">
        <v>2</v>
      </c>
      <c r="C863" s="23">
        <f>C865</f>
        <v>50</v>
      </c>
      <c r="D863"/>
    </row>
    <row r="864" spans="1:4" s="132" customFormat="1">
      <c r="A864" s="140" t="s">
        <v>60</v>
      </c>
      <c r="B864" s="131" t="s">
        <v>1</v>
      </c>
      <c r="C864" s="32">
        <f>C866</f>
        <v>50</v>
      </c>
    </row>
    <row r="865" spans="1:9" s="132" customFormat="1">
      <c r="A865" s="138"/>
      <c r="B865" s="139" t="s">
        <v>2</v>
      </c>
      <c r="C865" s="32">
        <f>C867</f>
        <v>50</v>
      </c>
    </row>
    <row r="866" spans="1:9" s="132" customFormat="1" ht="14.25" customHeight="1">
      <c r="A866" s="246" t="s">
        <v>256</v>
      </c>
      <c r="B866" s="131" t="s">
        <v>1</v>
      </c>
      <c r="C866" s="67">
        <f>C868</f>
        <v>50</v>
      </c>
    </row>
    <row r="867" spans="1:9" s="132" customFormat="1" ht="15" customHeight="1">
      <c r="A867" s="138"/>
      <c r="B867" s="139" t="s">
        <v>2</v>
      </c>
      <c r="C867" s="67">
        <f>C869</f>
        <v>50</v>
      </c>
    </row>
    <row r="868" spans="1:9" s="132" customFormat="1">
      <c r="A868" s="42" t="s">
        <v>312</v>
      </c>
      <c r="B868" s="98" t="s">
        <v>1</v>
      </c>
      <c r="C868" s="67">
        <v>50</v>
      </c>
    </row>
    <row r="869" spans="1:9" s="132" customFormat="1">
      <c r="A869" s="70"/>
      <c r="B869" s="59" t="s">
        <v>2</v>
      </c>
      <c r="C869" s="67">
        <v>50</v>
      </c>
    </row>
    <row r="870" spans="1:9">
      <c r="A870" s="168" t="s">
        <v>57</v>
      </c>
      <c r="B870" s="122"/>
      <c r="C870" s="199"/>
      <c r="D870" s="376"/>
      <c r="E870" s="376"/>
      <c r="F870" s="364"/>
      <c r="G870" s="364"/>
      <c r="H870" s="364"/>
      <c r="I870" s="364"/>
    </row>
    <row r="871" spans="1:9" s="118" customFormat="1">
      <c r="A871" s="115" t="s">
        <v>15</v>
      </c>
      <c r="B871" s="198" t="s">
        <v>1</v>
      </c>
      <c r="C871" s="32">
        <f t="shared" ref="C871:C878" si="19">C873</f>
        <v>946</v>
      </c>
      <c r="D871" s="64"/>
      <c r="E871" s="64"/>
      <c r="F871" s="64"/>
      <c r="G871" s="64"/>
      <c r="H871" s="64"/>
      <c r="I871" s="64"/>
    </row>
    <row r="872" spans="1:9" s="118" customFormat="1">
      <c r="A872" s="147" t="s">
        <v>16</v>
      </c>
      <c r="B872" s="195" t="s">
        <v>2</v>
      </c>
      <c r="C872" s="23">
        <f t="shared" si="19"/>
        <v>946</v>
      </c>
      <c r="D872" s="64"/>
      <c r="E872" s="64"/>
      <c r="F872" s="64"/>
      <c r="G872" s="64"/>
      <c r="H872" s="64"/>
      <c r="I872" s="64"/>
    </row>
    <row r="873" spans="1:9" s="118" customFormat="1">
      <c r="A873" s="148" t="s">
        <v>20</v>
      </c>
      <c r="B873" s="194" t="s">
        <v>1</v>
      </c>
      <c r="C873" s="23">
        <f t="shared" si="19"/>
        <v>946</v>
      </c>
      <c r="D873" s="64"/>
      <c r="E873" s="64"/>
      <c r="F873" s="64"/>
      <c r="G873" s="64"/>
      <c r="H873" s="64"/>
      <c r="I873" s="64"/>
    </row>
    <row r="874" spans="1:9" s="118" customFormat="1">
      <c r="A874" s="119" t="s">
        <v>21</v>
      </c>
      <c r="B874" s="145" t="s">
        <v>2</v>
      </c>
      <c r="C874" s="23">
        <f t="shared" si="19"/>
        <v>946</v>
      </c>
    </row>
    <row r="875" spans="1:9" s="118" customFormat="1">
      <c r="A875" s="150" t="s">
        <v>10</v>
      </c>
      <c r="B875" s="149" t="s">
        <v>1</v>
      </c>
      <c r="C875" s="23">
        <f t="shared" si="19"/>
        <v>946</v>
      </c>
    </row>
    <row r="876" spans="1:9" s="118" customFormat="1">
      <c r="A876" s="151"/>
      <c r="B876" s="145" t="s">
        <v>2</v>
      </c>
      <c r="C876" s="23">
        <f t="shared" si="19"/>
        <v>946</v>
      </c>
    </row>
    <row r="877" spans="1:9" s="118" customFormat="1">
      <c r="A877" s="152" t="s">
        <v>24</v>
      </c>
      <c r="B877" s="149" t="s">
        <v>1</v>
      </c>
      <c r="C877" s="23">
        <f t="shared" si="19"/>
        <v>946</v>
      </c>
    </row>
    <row r="878" spans="1:9" s="118" customFormat="1">
      <c r="A878" s="119"/>
      <c r="B878" s="145" t="s">
        <v>2</v>
      </c>
      <c r="C878" s="23">
        <f t="shared" si="19"/>
        <v>946</v>
      </c>
    </row>
    <row r="879" spans="1:9" s="113" customFormat="1">
      <c r="A879" s="110" t="s">
        <v>25</v>
      </c>
      <c r="B879" s="154" t="s">
        <v>1</v>
      </c>
      <c r="C879" s="32">
        <f>C881+C883+C885+C887+C889+C891</f>
        <v>946</v>
      </c>
    </row>
    <row r="880" spans="1:9" s="113" customFormat="1">
      <c r="A880" s="133"/>
      <c r="B880" s="36" t="s">
        <v>2</v>
      </c>
      <c r="C880" s="32">
        <f>C882+C884+C886+C888+C890+C892</f>
        <v>946</v>
      </c>
    </row>
    <row r="881" spans="1:9" s="118" customFormat="1" ht="38.25" customHeight="1">
      <c r="A881" s="166" t="s">
        <v>245</v>
      </c>
      <c r="B881" s="300" t="s">
        <v>1</v>
      </c>
      <c r="C881" s="23">
        <v>14</v>
      </c>
    </row>
    <row r="882" spans="1:9" s="118" customFormat="1" ht="17.25" customHeight="1">
      <c r="A882" s="151"/>
      <c r="B882" s="157" t="s">
        <v>2</v>
      </c>
      <c r="C882" s="23">
        <v>14</v>
      </c>
    </row>
    <row r="883" spans="1:9" s="118" customFormat="1" ht="42" customHeight="1">
      <c r="A883" s="304" t="s">
        <v>58</v>
      </c>
      <c r="B883" s="146" t="s">
        <v>1</v>
      </c>
      <c r="C883" s="23">
        <v>514</v>
      </c>
    </row>
    <row r="884" spans="1:9" s="118" customFormat="1" ht="14.25" customHeight="1">
      <c r="A884" s="305"/>
      <c r="B884" s="146" t="s">
        <v>2</v>
      </c>
      <c r="C884" s="23">
        <v>514</v>
      </c>
    </row>
    <row r="885" spans="1:9" s="118" customFormat="1" ht="39.75" customHeight="1">
      <c r="A885" s="259" t="s">
        <v>109</v>
      </c>
      <c r="B885" s="226" t="s">
        <v>1</v>
      </c>
      <c r="C885" s="23">
        <v>200</v>
      </c>
    </row>
    <row r="886" spans="1:9" s="118" customFormat="1" ht="18.75" customHeight="1">
      <c r="A886" s="260"/>
      <c r="B886" s="120" t="s">
        <v>2</v>
      </c>
      <c r="C886" s="23">
        <v>200</v>
      </c>
    </row>
    <row r="887" spans="1:9" s="118" customFormat="1" ht="42.75" customHeight="1">
      <c r="A887" s="306" t="s">
        <v>246</v>
      </c>
      <c r="B887" s="314" t="s">
        <v>1</v>
      </c>
      <c r="C887" s="256">
        <v>27</v>
      </c>
    </row>
    <row r="888" spans="1:9" s="118" customFormat="1" ht="15" customHeight="1">
      <c r="A888" s="307"/>
      <c r="B888" s="98" t="s">
        <v>2</v>
      </c>
      <c r="C888" s="256">
        <v>27</v>
      </c>
    </row>
    <row r="889" spans="1:9" s="118" customFormat="1" ht="40.5" customHeight="1">
      <c r="A889" s="306" t="s">
        <v>247</v>
      </c>
      <c r="B889" s="314" t="s">
        <v>1</v>
      </c>
      <c r="C889" s="256">
        <v>114</v>
      </c>
    </row>
    <row r="890" spans="1:9" s="118" customFormat="1" ht="15" customHeight="1">
      <c r="A890" s="307"/>
      <c r="B890" s="98" t="s">
        <v>2</v>
      </c>
      <c r="C890" s="256">
        <v>114</v>
      </c>
    </row>
    <row r="891" spans="1:9" s="118" customFormat="1" ht="41.25" customHeight="1">
      <c r="A891" s="306" t="s">
        <v>248</v>
      </c>
      <c r="B891" s="314" t="s">
        <v>1</v>
      </c>
      <c r="C891" s="256">
        <v>77</v>
      </c>
    </row>
    <row r="892" spans="1:9" s="118" customFormat="1" ht="18.75" customHeight="1">
      <c r="A892" s="307"/>
      <c r="B892" s="98" t="s">
        <v>2</v>
      </c>
      <c r="C892" s="256">
        <v>77</v>
      </c>
    </row>
    <row r="893" spans="1:9" s="118" customFormat="1" ht="14.25" customHeight="1">
      <c r="A893" s="263" t="s">
        <v>111</v>
      </c>
      <c r="B893" s="264"/>
      <c r="C893" s="265"/>
      <c r="D893" s="291"/>
      <c r="E893" s="223"/>
      <c r="F893" s="291"/>
      <c r="G893" s="291"/>
      <c r="H893" s="291"/>
      <c r="I893" s="291"/>
    </row>
    <row r="894" spans="1:9" s="118" customFormat="1" ht="15.75" customHeight="1">
      <c r="A894" s="289" t="s">
        <v>15</v>
      </c>
      <c r="B894" s="290" t="s">
        <v>1</v>
      </c>
      <c r="C894" s="320">
        <f t="shared" ref="C894:C899" si="20">C896</f>
        <v>920</v>
      </c>
      <c r="D894" s="270"/>
      <c r="E894" s="288"/>
      <c r="F894" s="270"/>
      <c r="G894" s="270"/>
      <c r="H894" s="270"/>
      <c r="I894" s="270"/>
    </row>
    <row r="895" spans="1:9" s="118" customFormat="1" ht="15.75" customHeight="1">
      <c r="A895" s="10" t="s">
        <v>23</v>
      </c>
      <c r="B895" s="59" t="s">
        <v>2</v>
      </c>
      <c r="C895" s="96">
        <f t="shared" si="20"/>
        <v>920</v>
      </c>
      <c r="D895" s="63"/>
      <c r="E895" s="63"/>
      <c r="F895" s="63" t="e">
        <f>F897+#REF!</f>
        <v>#REF!</v>
      </c>
      <c r="G895" s="63" t="e">
        <f>G897+#REF!</f>
        <v>#REF!</v>
      </c>
      <c r="H895" s="63" t="e">
        <f>H897+#REF!</f>
        <v>#REF!</v>
      </c>
      <c r="I895" s="63" t="e">
        <f>I897+#REF!</f>
        <v>#REF!</v>
      </c>
    </row>
    <row r="896" spans="1:9" s="118" customFormat="1" ht="15" customHeight="1">
      <c r="A896" s="165" t="s">
        <v>20</v>
      </c>
      <c r="B896" s="98" t="s">
        <v>1</v>
      </c>
      <c r="C896" s="256">
        <f t="shared" si="20"/>
        <v>920</v>
      </c>
    </row>
    <row r="897" spans="1:13" s="118" customFormat="1" ht="15" customHeight="1">
      <c r="A897" s="10" t="s">
        <v>21</v>
      </c>
      <c r="B897" s="59" t="s">
        <v>2</v>
      </c>
      <c r="C897" s="256">
        <f t="shared" si="20"/>
        <v>920</v>
      </c>
    </row>
    <row r="898" spans="1:13" s="118" customFormat="1" ht="13.5" customHeight="1">
      <c r="A898" s="16" t="s">
        <v>10</v>
      </c>
      <c r="B898" s="98" t="s">
        <v>1</v>
      </c>
      <c r="C898" s="256">
        <f t="shared" si="20"/>
        <v>920</v>
      </c>
    </row>
    <row r="899" spans="1:13" s="118" customFormat="1" ht="14.25" customHeight="1">
      <c r="A899" s="15"/>
      <c r="B899" s="59" t="s">
        <v>2</v>
      </c>
      <c r="C899" s="256">
        <f t="shared" si="20"/>
        <v>920</v>
      </c>
    </row>
    <row r="900" spans="1:13" s="118" customFormat="1" ht="15" customHeight="1">
      <c r="A900" s="374" t="s">
        <v>110</v>
      </c>
      <c r="B900" s="98" t="s">
        <v>1</v>
      </c>
      <c r="C900" s="256">
        <f>C911</f>
        <v>920</v>
      </c>
    </row>
    <row r="901" spans="1:13" s="118" customFormat="1" ht="15" customHeight="1">
      <c r="A901" s="375"/>
      <c r="B901" s="59" t="s">
        <v>2</v>
      </c>
      <c r="C901" s="256">
        <f>C912</f>
        <v>920</v>
      </c>
    </row>
    <row r="902" spans="1:13">
      <c r="A902" s="292" t="s">
        <v>19</v>
      </c>
      <c r="B902" s="293"/>
      <c r="C902" s="331"/>
      <c r="D902" s="286"/>
      <c r="E902" s="294"/>
      <c r="F902" s="286"/>
      <c r="G902" s="286"/>
      <c r="H902" s="286"/>
      <c r="I902" s="287"/>
      <c r="J902" s="13"/>
      <c r="K902" s="13"/>
      <c r="L902" s="13"/>
      <c r="M902" s="13"/>
    </row>
    <row r="903" spans="1:13" s="118" customFormat="1" ht="15.75" customHeight="1">
      <c r="A903" s="295" t="s">
        <v>15</v>
      </c>
      <c r="B903" s="98" t="s">
        <v>1</v>
      </c>
      <c r="C903" s="256">
        <f t="shared" ref="C903:C910" si="21">C905</f>
        <v>920</v>
      </c>
    </row>
    <row r="904" spans="1:13" s="118" customFormat="1" ht="15.75" customHeight="1">
      <c r="A904" s="296" t="s">
        <v>16</v>
      </c>
      <c r="B904" s="59" t="s">
        <v>2</v>
      </c>
      <c r="C904" s="256">
        <f t="shared" si="21"/>
        <v>920</v>
      </c>
    </row>
    <row r="905" spans="1:13" s="118" customFormat="1" ht="15" customHeight="1">
      <c r="A905" s="297" t="s">
        <v>20</v>
      </c>
      <c r="B905" s="98" t="s">
        <v>1</v>
      </c>
      <c r="C905" s="256">
        <f t="shared" si="21"/>
        <v>920</v>
      </c>
    </row>
    <row r="906" spans="1:13" s="118" customFormat="1" ht="15" customHeight="1">
      <c r="A906" s="298" t="s">
        <v>21</v>
      </c>
      <c r="B906" s="59" t="s">
        <v>2</v>
      </c>
      <c r="C906" s="256">
        <f t="shared" si="21"/>
        <v>920</v>
      </c>
    </row>
    <row r="907" spans="1:13" s="118" customFormat="1" ht="13.5" customHeight="1">
      <c r="A907" s="374" t="s">
        <v>10</v>
      </c>
      <c r="B907" s="98" t="s">
        <v>1</v>
      </c>
      <c r="C907" s="256">
        <f t="shared" si="21"/>
        <v>920</v>
      </c>
    </row>
    <row r="908" spans="1:13" s="118" customFormat="1" ht="14.25" customHeight="1">
      <c r="A908" s="375"/>
      <c r="B908" s="59" t="s">
        <v>2</v>
      </c>
      <c r="C908" s="256">
        <f t="shared" si="21"/>
        <v>920</v>
      </c>
    </row>
    <row r="909" spans="1:13" s="118" customFormat="1" ht="15.75" customHeight="1">
      <c r="A909" s="374" t="s">
        <v>33</v>
      </c>
      <c r="B909" s="98" t="s">
        <v>1</v>
      </c>
      <c r="C909" s="320">
        <f t="shared" si="21"/>
        <v>920</v>
      </c>
    </row>
    <row r="910" spans="1:13" s="118" customFormat="1" ht="15.75" customHeight="1">
      <c r="A910" s="375"/>
      <c r="B910" s="59" t="s">
        <v>2</v>
      </c>
      <c r="C910" s="256">
        <f t="shared" si="21"/>
        <v>920</v>
      </c>
    </row>
    <row r="911" spans="1:13" s="118" customFormat="1" ht="13.5" customHeight="1">
      <c r="A911" s="374" t="s">
        <v>82</v>
      </c>
      <c r="B911" s="98" t="s">
        <v>1</v>
      </c>
      <c r="C911" s="256">
        <v>920</v>
      </c>
    </row>
    <row r="912" spans="1:13" s="118" customFormat="1" ht="14.25" customHeight="1">
      <c r="A912" s="375"/>
      <c r="B912" s="59" t="s">
        <v>2</v>
      </c>
      <c r="C912" s="67">
        <v>920</v>
      </c>
    </row>
    <row r="913" spans="1:11">
      <c r="A913" s="205" t="s">
        <v>32</v>
      </c>
      <c r="B913" s="78"/>
      <c r="C913" s="77"/>
      <c r="D913" s="66"/>
      <c r="E913" s="66"/>
      <c r="F913" s="66"/>
      <c r="G913" s="66"/>
      <c r="H913" s="66"/>
      <c r="I913" s="66"/>
      <c r="J913" s="13"/>
      <c r="K913" s="65"/>
    </row>
    <row r="914" spans="1:11">
      <c r="A914" s="140" t="s">
        <v>15</v>
      </c>
      <c r="B914" s="98" t="s">
        <v>1</v>
      </c>
      <c r="C914" s="32">
        <f>C915</f>
        <v>4820.37</v>
      </c>
      <c r="D914" s="66"/>
      <c r="E914" s="66"/>
      <c r="F914" s="66"/>
      <c r="G914" s="66"/>
      <c r="H914" s="66"/>
      <c r="I914" s="79"/>
    </row>
    <row r="915" spans="1:11">
      <c r="A915" s="70" t="s">
        <v>23</v>
      </c>
      <c r="B915" s="59" t="s">
        <v>2</v>
      </c>
      <c r="C915" s="23">
        <f>C917+C925</f>
        <v>4820.37</v>
      </c>
      <c r="D915" s="63"/>
      <c r="E915" s="63"/>
      <c r="F915" s="63"/>
      <c r="G915" s="63"/>
      <c r="H915" s="63"/>
      <c r="I915" s="63"/>
      <c r="J915" s="13"/>
      <c r="K915" s="13"/>
    </row>
    <row r="916" spans="1:11">
      <c r="A916" s="37" t="s">
        <v>20</v>
      </c>
      <c r="B916" s="69" t="s">
        <v>1</v>
      </c>
      <c r="C916" s="23">
        <f>C917</f>
        <v>108</v>
      </c>
      <c r="D916" s="63"/>
      <c r="E916" s="75"/>
      <c r="F916" s="75"/>
      <c r="G916" s="75"/>
      <c r="H916" s="75"/>
      <c r="I916" s="75"/>
      <c r="J916" s="13"/>
      <c r="K916" s="13"/>
    </row>
    <row r="917" spans="1:11">
      <c r="A917" s="70" t="s">
        <v>21</v>
      </c>
      <c r="B917" s="71" t="s">
        <v>2</v>
      </c>
      <c r="C917" s="23">
        <f>C919</f>
        <v>108</v>
      </c>
      <c r="D917" s="63"/>
      <c r="E917" s="75"/>
      <c r="F917" s="75"/>
      <c r="G917" s="75"/>
      <c r="H917" s="75"/>
      <c r="I917" s="75"/>
      <c r="J917" s="13"/>
      <c r="K917" s="13"/>
    </row>
    <row r="918" spans="1:11">
      <c r="A918" s="16" t="s">
        <v>10</v>
      </c>
      <c r="B918" s="9" t="s">
        <v>1</v>
      </c>
      <c r="C918" s="23">
        <f>C919</f>
        <v>108</v>
      </c>
      <c r="D918" s="63"/>
      <c r="E918" s="75"/>
      <c r="F918" s="75"/>
      <c r="G918" s="75"/>
      <c r="H918" s="75"/>
      <c r="I918" s="75"/>
      <c r="J918" s="13"/>
      <c r="K918" s="13"/>
    </row>
    <row r="919" spans="1:11">
      <c r="A919" s="15"/>
      <c r="B919" s="11" t="s">
        <v>2</v>
      </c>
      <c r="C919" s="23">
        <f>C921</f>
        <v>108</v>
      </c>
      <c r="D919" s="63"/>
      <c r="E919" s="75"/>
      <c r="F919" s="75"/>
      <c r="G919" s="75"/>
      <c r="H919" s="75"/>
      <c r="I919" s="75"/>
      <c r="J919" s="13"/>
      <c r="K919" s="13"/>
    </row>
    <row r="920" spans="1:11">
      <c r="A920" s="16" t="s">
        <v>60</v>
      </c>
      <c r="B920" s="99" t="s">
        <v>1</v>
      </c>
      <c r="C920" s="23">
        <f>C1001</f>
        <v>108</v>
      </c>
      <c r="D920" s="63"/>
      <c r="E920" s="75"/>
      <c r="F920" s="75"/>
      <c r="G920" s="75"/>
      <c r="H920" s="75"/>
      <c r="I920" s="75"/>
      <c r="J920" s="13"/>
      <c r="K920" s="13"/>
    </row>
    <row r="921" spans="1:11">
      <c r="A921" s="15"/>
      <c r="B921" s="59" t="s">
        <v>2</v>
      </c>
      <c r="C921" s="23">
        <f>C1002</f>
        <v>108</v>
      </c>
      <c r="D921" s="63"/>
      <c r="E921" s="75"/>
      <c r="F921" s="75"/>
      <c r="G921" s="75"/>
      <c r="H921" s="75"/>
      <c r="I921" s="75"/>
      <c r="J921" s="13"/>
      <c r="K921" s="13"/>
    </row>
    <row r="922" spans="1:11">
      <c r="A922" s="74" t="s">
        <v>33</v>
      </c>
      <c r="B922" s="68" t="s">
        <v>1</v>
      </c>
      <c r="C922" s="23">
        <f>C923</f>
        <v>0</v>
      </c>
      <c r="D922" s="63"/>
      <c r="E922" s="63"/>
      <c r="F922" s="63"/>
      <c r="G922" s="63"/>
      <c r="H922" s="63"/>
      <c r="I922" s="63"/>
      <c r="J922" s="13"/>
      <c r="K922" s="13"/>
    </row>
    <row r="923" spans="1:11">
      <c r="A923" s="15"/>
      <c r="B923" s="73" t="s">
        <v>2</v>
      </c>
      <c r="C923" s="23">
        <v>0</v>
      </c>
      <c r="D923" s="63"/>
      <c r="E923" s="63"/>
      <c r="F923" s="63"/>
      <c r="G923" s="63"/>
      <c r="H923" s="63"/>
      <c r="I923" s="63"/>
      <c r="J923" s="13"/>
      <c r="K923" s="13"/>
    </row>
    <row r="924" spans="1:11">
      <c r="A924" s="47" t="s">
        <v>18</v>
      </c>
      <c r="B924" s="68" t="s">
        <v>1</v>
      </c>
      <c r="C924" s="23">
        <f>C925</f>
        <v>4712.37</v>
      </c>
      <c r="D924" s="63"/>
      <c r="E924" s="63"/>
      <c r="F924" s="63"/>
      <c r="G924" s="63"/>
      <c r="H924" s="63"/>
      <c r="I924" s="63"/>
      <c r="J924" s="13"/>
      <c r="K924" s="13"/>
    </row>
    <row r="925" spans="1:11">
      <c r="A925" s="14" t="s">
        <v>9</v>
      </c>
      <c r="B925" s="73" t="s">
        <v>2</v>
      </c>
      <c r="C925" s="23">
        <f>C927</f>
        <v>4712.37</v>
      </c>
      <c r="D925" s="63"/>
      <c r="E925" s="63"/>
      <c r="F925" s="63"/>
      <c r="G925" s="63"/>
      <c r="H925" s="63"/>
      <c r="I925" s="63"/>
      <c r="J925" s="13"/>
      <c r="K925" s="13"/>
    </row>
    <row r="926" spans="1:11">
      <c r="A926" s="16" t="s">
        <v>10</v>
      </c>
      <c r="B926" s="9" t="s">
        <v>1</v>
      </c>
      <c r="C926" s="23">
        <f>C928+C930</f>
        <v>4712.37</v>
      </c>
      <c r="D926" s="63"/>
      <c r="E926" s="63"/>
      <c r="F926" s="63"/>
      <c r="G926" s="63"/>
      <c r="H926" s="63"/>
      <c r="I926" s="63"/>
      <c r="J926" s="13"/>
      <c r="K926" s="13"/>
    </row>
    <row r="927" spans="1:11">
      <c r="A927" s="15"/>
      <c r="B927" s="11" t="s">
        <v>2</v>
      </c>
      <c r="C927" s="23">
        <f>C929+C931</f>
        <v>4712.37</v>
      </c>
      <c r="D927" s="63"/>
      <c r="E927" s="63"/>
      <c r="F927" s="63"/>
      <c r="G927" s="63"/>
      <c r="H927" s="63"/>
      <c r="I927" s="63"/>
      <c r="J927" s="13"/>
      <c r="K927" s="13"/>
    </row>
    <row r="928" spans="1:11" s="132" customFormat="1">
      <c r="A928" s="16" t="s">
        <v>60</v>
      </c>
      <c r="B928" s="99" t="s">
        <v>1</v>
      </c>
      <c r="C928" s="177">
        <f>C941+C1015</f>
        <v>1239</v>
      </c>
    </row>
    <row r="929" spans="1:11" s="132" customFormat="1">
      <c r="A929" s="210"/>
      <c r="B929" s="59" t="s">
        <v>2</v>
      </c>
      <c r="C929" s="177">
        <f>C942+C1016</f>
        <v>1239</v>
      </c>
    </row>
    <row r="930" spans="1:11">
      <c r="A930" s="74" t="s">
        <v>33</v>
      </c>
      <c r="B930" s="68" t="s">
        <v>1</v>
      </c>
      <c r="C930" s="23">
        <f>C951+C982+C1021</f>
        <v>3473.37</v>
      </c>
      <c r="D930" s="63"/>
      <c r="E930" s="63"/>
      <c r="F930" s="63"/>
      <c r="G930" s="63"/>
      <c r="H930" s="63"/>
      <c r="I930" s="63"/>
      <c r="J930" s="13"/>
      <c r="K930" s="13"/>
    </row>
    <row r="931" spans="1:11">
      <c r="A931" s="15"/>
      <c r="B931" s="73" t="s">
        <v>2</v>
      </c>
      <c r="C931" s="23">
        <f>C952+C983+C1022</f>
        <v>3473.37</v>
      </c>
      <c r="D931" s="63"/>
      <c r="E931" s="63"/>
      <c r="F931" s="63"/>
      <c r="G931" s="63"/>
      <c r="H931" s="63"/>
      <c r="I931" s="63"/>
      <c r="J931" s="13"/>
      <c r="K931" s="13"/>
    </row>
    <row r="932" spans="1:11">
      <c r="A932" s="371" t="s">
        <v>50</v>
      </c>
      <c r="B932" s="372"/>
      <c r="C932" s="373"/>
      <c r="D932"/>
      <c r="E932" s="65"/>
    </row>
    <row r="933" spans="1:11">
      <c r="A933" s="169" t="s">
        <v>15</v>
      </c>
      <c r="B933" s="68" t="s">
        <v>1</v>
      </c>
      <c r="C933" s="35">
        <f t="shared" ref="C933:C935" si="22">C935</f>
        <v>4347.37</v>
      </c>
      <c r="D933"/>
    </row>
    <row r="934" spans="1:11">
      <c r="A934" s="70" t="s">
        <v>16</v>
      </c>
      <c r="B934" s="73" t="s">
        <v>2</v>
      </c>
      <c r="C934" s="177">
        <f t="shared" si="22"/>
        <v>4347.37</v>
      </c>
      <c r="D934"/>
    </row>
    <row r="935" spans="1:11">
      <c r="A935" s="47" t="s">
        <v>18</v>
      </c>
      <c r="B935" s="72" t="s">
        <v>1</v>
      </c>
      <c r="C935" s="177">
        <f t="shared" si="22"/>
        <v>4347.37</v>
      </c>
      <c r="D935"/>
    </row>
    <row r="936" spans="1:11">
      <c r="A936" s="14" t="s">
        <v>9</v>
      </c>
      <c r="B936" s="73" t="s">
        <v>2</v>
      </c>
      <c r="C936" s="177">
        <f>C938</f>
        <v>4347.37</v>
      </c>
      <c r="D936"/>
    </row>
    <row r="937" spans="1:11">
      <c r="A937" s="16" t="s">
        <v>10</v>
      </c>
      <c r="B937" s="9" t="s">
        <v>1</v>
      </c>
      <c r="C937" s="177">
        <f>C939+C951</f>
        <v>4347.37</v>
      </c>
      <c r="D937"/>
    </row>
    <row r="938" spans="1:11">
      <c r="A938" s="15"/>
      <c r="B938" s="11" t="s">
        <v>2</v>
      </c>
      <c r="C938" s="177">
        <f>C940+C952</f>
        <v>4347.37</v>
      </c>
      <c r="D938"/>
    </row>
    <row r="939" spans="1:11">
      <c r="A939" s="16" t="s">
        <v>24</v>
      </c>
      <c r="B939" s="9" t="s">
        <v>1</v>
      </c>
      <c r="C939" s="177">
        <f t="shared" ref="C939:C940" si="23">C941</f>
        <v>1184</v>
      </c>
      <c r="D939"/>
    </row>
    <row r="940" spans="1:11">
      <c r="A940" s="15"/>
      <c r="B940" s="11" t="s">
        <v>2</v>
      </c>
      <c r="C940" s="177">
        <f t="shared" si="23"/>
        <v>1184</v>
      </c>
      <c r="D940"/>
    </row>
    <row r="941" spans="1:11" s="132" customFormat="1">
      <c r="A941" s="165" t="s">
        <v>60</v>
      </c>
      <c r="B941" s="159" t="s">
        <v>1</v>
      </c>
      <c r="C941" s="35">
        <f>C943+C947</f>
        <v>1184</v>
      </c>
    </row>
    <row r="942" spans="1:11" s="132" customFormat="1">
      <c r="A942" s="210"/>
      <c r="B942" s="139" t="s">
        <v>2</v>
      </c>
      <c r="C942" s="35">
        <f>C944+C948</f>
        <v>1184</v>
      </c>
    </row>
    <row r="943" spans="1:11" s="132" customFormat="1">
      <c r="A943" s="173" t="s">
        <v>138</v>
      </c>
      <c r="B943" s="131" t="s">
        <v>1</v>
      </c>
      <c r="C943" s="32">
        <f>C945</f>
        <v>854</v>
      </c>
    </row>
    <row r="944" spans="1:11" s="132" customFormat="1">
      <c r="A944" s="210"/>
      <c r="B944" s="139" t="s">
        <v>2</v>
      </c>
      <c r="C944" s="32">
        <f>C946</f>
        <v>854</v>
      </c>
    </row>
    <row r="945" spans="1:3" s="132" customFormat="1" ht="25.5">
      <c r="A945" s="29" t="s">
        <v>194</v>
      </c>
      <c r="B945" s="17" t="s">
        <v>1</v>
      </c>
      <c r="C945" s="61">
        <v>854</v>
      </c>
    </row>
    <row r="946" spans="1:3" s="132" customFormat="1">
      <c r="A946" s="26"/>
      <c r="B946" s="18" t="s">
        <v>2</v>
      </c>
      <c r="C946" s="61">
        <v>854</v>
      </c>
    </row>
    <row r="947" spans="1:3" s="132" customFormat="1">
      <c r="A947" s="173" t="s">
        <v>304</v>
      </c>
      <c r="B947" s="131" t="s">
        <v>1</v>
      </c>
      <c r="C947" s="32">
        <f>C949</f>
        <v>330</v>
      </c>
    </row>
    <row r="948" spans="1:3" s="132" customFormat="1">
      <c r="A948" s="210"/>
      <c r="B948" s="139" t="s">
        <v>2</v>
      </c>
      <c r="C948" s="32">
        <f>C950</f>
        <v>330</v>
      </c>
    </row>
    <row r="949" spans="1:3" s="132" customFormat="1">
      <c r="A949" s="31" t="s">
        <v>292</v>
      </c>
      <c r="B949" s="244" t="s">
        <v>1</v>
      </c>
      <c r="C949" s="61">
        <v>330</v>
      </c>
    </row>
    <row r="950" spans="1:3" s="132" customFormat="1">
      <c r="A950" s="24"/>
      <c r="B950" s="244" t="s">
        <v>2</v>
      </c>
      <c r="C950" s="61">
        <v>330</v>
      </c>
    </row>
    <row r="951" spans="1:3" s="113" customFormat="1">
      <c r="A951" s="170" t="s">
        <v>33</v>
      </c>
      <c r="B951" s="171" t="s">
        <v>1</v>
      </c>
      <c r="C951" s="32">
        <f>C953+C959+C967+C971</f>
        <v>3163.37</v>
      </c>
    </row>
    <row r="952" spans="1:3" s="113" customFormat="1">
      <c r="A952" s="133"/>
      <c r="B952" s="172" t="s">
        <v>2</v>
      </c>
      <c r="C952" s="32">
        <f>C954+C960+C968+C972</f>
        <v>3163.37</v>
      </c>
    </row>
    <row r="953" spans="1:3" s="113" customFormat="1">
      <c r="A953" s="173" t="s">
        <v>138</v>
      </c>
      <c r="B953" s="171" t="s">
        <v>1</v>
      </c>
      <c r="C953" s="32">
        <f>C955+C957</f>
        <v>1800.37</v>
      </c>
    </row>
    <row r="954" spans="1:3" s="113" customFormat="1">
      <c r="A954" s="174"/>
      <c r="B954" s="172" t="s">
        <v>2</v>
      </c>
      <c r="C954" s="32">
        <f>C956+C958</f>
        <v>1800.37</v>
      </c>
    </row>
    <row r="955" spans="1:3" s="118" customFormat="1">
      <c r="A955" s="135" t="s">
        <v>178</v>
      </c>
      <c r="B955" s="176" t="s">
        <v>1</v>
      </c>
      <c r="C955" s="67">
        <v>1660</v>
      </c>
    </row>
    <row r="956" spans="1:3" s="118" customFormat="1">
      <c r="A956" s="178"/>
      <c r="B956" s="179" t="s">
        <v>2</v>
      </c>
      <c r="C956" s="67">
        <v>1660</v>
      </c>
    </row>
    <row r="957" spans="1:3" s="118" customFormat="1">
      <c r="A957" s="135" t="s">
        <v>179</v>
      </c>
      <c r="B957" s="176" t="s">
        <v>1</v>
      </c>
      <c r="C957" s="67">
        <v>140.37</v>
      </c>
    </row>
    <row r="958" spans="1:3" s="118" customFormat="1">
      <c r="A958" s="178"/>
      <c r="B958" s="179" t="s">
        <v>2</v>
      </c>
      <c r="C958" s="67">
        <v>140.37</v>
      </c>
    </row>
    <row r="959" spans="1:3" s="113" customFormat="1">
      <c r="A959" s="173" t="s">
        <v>175</v>
      </c>
      <c r="B959" s="324" t="s">
        <v>1</v>
      </c>
      <c r="C959" s="32">
        <f>C961+C963+C965</f>
        <v>626</v>
      </c>
    </row>
    <row r="960" spans="1:3" s="113" customFormat="1">
      <c r="A960" s="174"/>
      <c r="B960" s="323" t="s">
        <v>2</v>
      </c>
      <c r="C960" s="32">
        <f>C962+C964+C966</f>
        <v>626</v>
      </c>
    </row>
    <row r="961" spans="1:11" s="118" customFormat="1">
      <c r="A961" s="135" t="s">
        <v>172</v>
      </c>
      <c r="B961" s="185" t="s">
        <v>1</v>
      </c>
      <c r="C961" s="67">
        <v>293</v>
      </c>
    </row>
    <row r="962" spans="1:11" s="118" customFormat="1">
      <c r="A962" s="178"/>
      <c r="B962" s="186" t="s">
        <v>2</v>
      </c>
      <c r="C962" s="67">
        <v>293</v>
      </c>
    </row>
    <row r="963" spans="1:11" s="118" customFormat="1" ht="25.5">
      <c r="A963" s="135" t="s">
        <v>173</v>
      </c>
      <c r="B963" s="185" t="s">
        <v>1</v>
      </c>
      <c r="C963" s="67">
        <v>303</v>
      </c>
    </row>
    <row r="964" spans="1:11" s="118" customFormat="1">
      <c r="A964" s="178"/>
      <c r="B964" s="186" t="s">
        <v>2</v>
      </c>
      <c r="C964" s="67">
        <v>303</v>
      </c>
    </row>
    <row r="965" spans="1:11" s="118" customFormat="1">
      <c r="A965" s="175" t="s">
        <v>174</v>
      </c>
      <c r="B965" s="185" t="s">
        <v>1</v>
      </c>
      <c r="C965" s="67">
        <v>30</v>
      </c>
    </row>
    <row r="966" spans="1:11" s="118" customFormat="1">
      <c r="A966" s="178"/>
      <c r="B966" s="186" t="s">
        <v>2</v>
      </c>
      <c r="C966" s="67">
        <v>30</v>
      </c>
    </row>
    <row r="967" spans="1:11" s="113" customFormat="1">
      <c r="A967" s="173" t="s">
        <v>269</v>
      </c>
      <c r="B967" s="324" t="s">
        <v>1</v>
      </c>
      <c r="C967" s="32">
        <f>C969</f>
        <v>412</v>
      </c>
    </row>
    <row r="968" spans="1:11" s="113" customFormat="1">
      <c r="A968" s="174"/>
      <c r="B968" s="323" t="s">
        <v>2</v>
      </c>
      <c r="C968" s="32">
        <f>C970</f>
        <v>412</v>
      </c>
    </row>
    <row r="969" spans="1:11" s="213" customFormat="1">
      <c r="A969" s="135" t="s">
        <v>270</v>
      </c>
      <c r="B969" s="185" t="s">
        <v>1</v>
      </c>
      <c r="C969" s="67">
        <v>412</v>
      </c>
    </row>
    <row r="970" spans="1:11" s="118" customFormat="1">
      <c r="A970" s="178"/>
      <c r="B970" s="186" t="s">
        <v>2</v>
      </c>
      <c r="C970" s="67">
        <v>412</v>
      </c>
    </row>
    <row r="971" spans="1:11" s="113" customFormat="1">
      <c r="A971" s="173" t="s">
        <v>272</v>
      </c>
      <c r="B971" s="324" t="s">
        <v>1</v>
      </c>
      <c r="C971" s="32">
        <f>C973</f>
        <v>325</v>
      </c>
    </row>
    <row r="972" spans="1:11" s="113" customFormat="1">
      <c r="A972" s="174"/>
      <c r="B972" s="323" t="s">
        <v>2</v>
      </c>
      <c r="C972" s="32">
        <f>C974</f>
        <v>325</v>
      </c>
    </row>
    <row r="973" spans="1:11" s="118" customFormat="1" ht="25.5">
      <c r="A973" s="135" t="s">
        <v>315</v>
      </c>
      <c r="B973" s="185" t="s">
        <v>1</v>
      </c>
      <c r="C973" s="67">
        <v>325</v>
      </c>
    </row>
    <row r="974" spans="1:11" s="118" customFormat="1">
      <c r="A974" s="178"/>
      <c r="B974" s="186" t="s">
        <v>2</v>
      </c>
      <c r="C974" s="67">
        <v>325</v>
      </c>
    </row>
    <row r="975" spans="1:11">
      <c r="A975" s="184" t="s">
        <v>59</v>
      </c>
      <c r="B975" s="180"/>
      <c r="C975" s="184"/>
      <c r="D975" s="66"/>
      <c r="E975" s="66"/>
      <c r="F975" s="66"/>
      <c r="G975" s="66"/>
      <c r="H975" s="66"/>
      <c r="I975" s="66"/>
      <c r="J975" s="13"/>
      <c r="K975" s="13"/>
    </row>
    <row r="976" spans="1:11">
      <c r="A976" s="169" t="s">
        <v>15</v>
      </c>
      <c r="B976" s="325" t="s">
        <v>1</v>
      </c>
      <c r="C976" s="32">
        <f>C977</f>
        <v>210</v>
      </c>
      <c r="D976" s="63"/>
      <c r="E976" s="63"/>
      <c r="F976" s="63"/>
      <c r="G976" s="63"/>
      <c r="H976" s="63"/>
      <c r="I976" s="63"/>
      <c r="J976" s="13"/>
      <c r="K976" s="13"/>
    </row>
    <row r="977" spans="1:11">
      <c r="A977" s="70" t="s">
        <v>16</v>
      </c>
      <c r="B977" s="197" t="s">
        <v>2</v>
      </c>
      <c r="C977" s="23">
        <f>C979</f>
        <v>210</v>
      </c>
      <c r="D977" s="63"/>
      <c r="E977" s="63"/>
      <c r="F977" s="63"/>
      <c r="G977" s="63"/>
      <c r="H977" s="63"/>
      <c r="I977" s="63"/>
      <c r="J977" s="13"/>
      <c r="K977" s="13"/>
    </row>
    <row r="978" spans="1:11">
      <c r="A978" s="47" t="s">
        <v>18</v>
      </c>
      <c r="B978" s="196" t="s">
        <v>1</v>
      </c>
      <c r="C978" s="23">
        <f>C979</f>
        <v>210</v>
      </c>
      <c r="D978" s="63"/>
      <c r="E978" s="63"/>
      <c r="F978" s="63"/>
      <c r="G978" s="63"/>
      <c r="H978" s="63"/>
      <c r="I978" s="63"/>
      <c r="J978" s="13"/>
      <c r="K978" s="13"/>
    </row>
    <row r="979" spans="1:11">
      <c r="A979" s="14" t="s">
        <v>9</v>
      </c>
      <c r="B979" s="197" t="s">
        <v>2</v>
      </c>
      <c r="C979" s="23">
        <f>C981</f>
        <v>210</v>
      </c>
      <c r="D979" s="63"/>
      <c r="E979" s="63"/>
      <c r="F979" s="63"/>
      <c r="G979" s="63"/>
      <c r="H979" s="63"/>
      <c r="I979" s="63"/>
      <c r="J979" s="13"/>
      <c r="K979" s="13"/>
    </row>
    <row r="980" spans="1:11">
      <c r="A980" s="16" t="s">
        <v>10</v>
      </c>
      <c r="B980" s="326" t="s">
        <v>1</v>
      </c>
      <c r="C980" s="23">
        <f>C981</f>
        <v>210</v>
      </c>
      <c r="D980" s="63"/>
      <c r="E980" s="63"/>
      <c r="F980" s="63"/>
      <c r="G980" s="63"/>
      <c r="H980" s="63"/>
      <c r="I980" s="63"/>
      <c r="J980" s="13"/>
      <c r="K980" s="13"/>
    </row>
    <row r="981" spans="1:11">
      <c r="A981" s="15"/>
      <c r="B981" s="322" t="s">
        <v>2</v>
      </c>
      <c r="C981" s="23">
        <f>C983</f>
        <v>210</v>
      </c>
      <c r="D981" s="63"/>
      <c r="E981" s="63"/>
      <c r="F981" s="63"/>
      <c r="G981" s="63"/>
      <c r="H981" s="63"/>
      <c r="I981" s="63"/>
      <c r="J981" s="13"/>
      <c r="K981" s="13"/>
    </row>
    <row r="982" spans="1:11" s="113" customFormat="1">
      <c r="A982" s="170" t="s">
        <v>33</v>
      </c>
      <c r="B982" s="324" t="s">
        <v>1</v>
      </c>
      <c r="C982" s="35">
        <f>C984</f>
        <v>210</v>
      </c>
      <c r="D982" s="124"/>
      <c r="E982" s="124"/>
      <c r="F982" s="124"/>
      <c r="G982" s="124"/>
      <c r="H982" s="124"/>
      <c r="I982" s="124"/>
      <c r="J982" s="125"/>
      <c r="K982" s="125"/>
    </row>
    <row r="983" spans="1:11" s="113" customFormat="1">
      <c r="A983" s="133"/>
      <c r="B983" s="323" t="s">
        <v>2</v>
      </c>
      <c r="C983" s="35">
        <f>C985</f>
        <v>210</v>
      </c>
      <c r="D983" s="124"/>
      <c r="E983" s="124"/>
      <c r="F983" s="124"/>
      <c r="G983" s="124"/>
      <c r="H983" s="124"/>
      <c r="I983" s="124"/>
      <c r="J983" s="125"/>
      <c r="K983" s="125"/>
    </row>
    <row r="984" spans="1:11" s="113" customFormat="1">
      <c r="A984" s="112" t="s">
        <v>198</v>
      </c>
      <c r="B984" s="324" t="s">
        <v>1</v>
      </c>
      <c r="C984" s="32">
        <f>C988+C986</f>
        <v>210</v>
      </c>
      <c r="D984" s="124"/>
      <c r="E984" s="124"/>
      <c r="F984" s="124"/>
      <c r="G984" s="124"/>
      <c r="H984" s="124"/>
      <c r="I984" s="124"/>
      <c r="J984" s="125"/>
      <c r="K984" s="125"/>
    </row>
    <row r="985" spans="1:11" s="113" customFormat="1">
      <c r="A985" s="187"/>
      <c r="B985" s="323" t="s">
        <v>2</v>
      </c>
      <c r="C985" s="32">
        <f>C989+C987</f>
        <v>210</v>
      </c>
      <c r="D985" s="124"/>
      <c r="E985" s="124"/>
      <c r="F985" s="124"/>
      <c r="G985" s="124"/>
      <c r="H985" s="124"/>
      <c r="I985" s="124"/>
      <c r="J985" s="125"/>
      <c r="K985" s="125"/>
    </row>
    <row r="986" spans="1:11" s="118" customFormat="1" ht="15">
      <c r="A986" s="107" t="s">
        <v>196</v>
      </c>
      <c r="B986" s="185" t="s">
        <v>1</v>
      </c>
      <c r="C986" s="23">
        <v>150</v>
      </c>
      <c r="D986" s="181"/>
      <c r="E986" s="181"/>
      <c r="F986" s="181"/>
      <c r="G986" s="181"/>
      <c r="H986" s="181"/>
      <c r="I986" s="181"/>
      <c r="J986" s="158"/>
      <c r="K986" s="158"/>
    </row>
    <row r="987" spans="1:11" s="118" customFormat="1">
      <c r="A987" s="178"/>
      <c r="B987" s="186" t="s">
        <v>2</v>
      </c>
      <c r="C987" s="23">
        <v>150</v>
      </c>
      <c r="D987" s="181"/>
      <c r="E987" s="181"/>
      <c r="F987" s="181"/>
      <c r="G987" s="181"/>
      <c r="H987" s="181"/>
      <c r="I987" s="181"/>
      <c r="J987" s="158"/>
      <c r="K987" s="158"/>
    </row>
    <row r="988" spans="1:11" s="118" customFormat="1" ht="15">
      <c r="A988" s="106" t="s">
        <v>197</v>
      </c>
      <c r="B988" s="185" t="s">
        <v>1</v>
      </c>
      <c r="C988" s="23">
        <v>60</v>
      </c>
      <c r="D988" s="181"/>
      <c r="E988" s="181"/>
      <c r="F988" s="181"/>
      <c r="G988" s="181"/>
      <c r="H988" s="181"/>
      <c r="I988" s="181"/>
      <c r="J988" s="158"/>
      <c r="K988" s="158"/>
    </row>
    <row r="989" spans="1:11" s="118" customFormat="1">
      <c r="A989" s="178"/>
      <c r="B989" s="186" t="s">
        <v>2</v>
      </c>
      <c r="C989" s="23">
        <v>60</v>
      </c>
      <c r="D989" s="181"/>
      <c r="E989" s="181"/>
      <c r="F989" s="181"/>
      <c r="G989" s="181"/>
      <c r="H989" s="181"/>
      <c r="I989" s="181"/>
      <c r="J989" s="158"/>
      <c r="K989" s="158"/>
    </row>
    <row r="990" spans="1:11" s="113" customFormat="1" hidden="1">
      <c r="A990" s="112"/>
      <c r="B990" s="324"/>
      <c r="C990" s="35"/>
      <c r="D990" s="124"/>
      <c r="E990" s="124"/>
      <c r="F990" s="124"/>
      <c r="G990" s="124"/>
      <c r="H990" s="124"/>
      <c r="I990" s="124"/>
      <c r="J990" s="125"/>
      <c r="K990" s="125"/>
    </row>
    <row r="991" spans="1:11" s="113" customFormat="1" hidden="1">
      <c r="A991" s="187"/>
      <c r="B991" s="323"/>
      <c r="C991" s="35"/>
      <c r="D991" s="124"/>
      <c r="E991" s="124"/>
      <c r="F991" s="124"/>
      <c r="G991" s="124"/>
      <c r="H991" s="124"/>
      <c r="I991" s="124"/>
      <c r="J991" s="125"/>
      <c r="K991" s="125"/>
    </row>
    <row r="992" spans="1:11" s="118" customFormat="1" ht="15" hidden="1">
      <c r="A992" s="107"/>
      <c r="B992" s="185"/>
      <c r="C992" s="117"/>
      <c r="D992" s="181"/>
      <c r="E992" s="181"/>
      <c r="F992" s="181"/>
      <c r="G992" s="181"/>
      <c r="H992" s="181"/>
      <c r="I992" s="181"/>
      <c r="J992" s="158"/>
      <c r="K992" s="158"/>
    </row>
    <row r="993" spans="1:12" s="118" customFormat="1" hidden="1">
      <c r="A993" s="178"/>
      <c r="B993" s="186"/>
      <c r="C993" s="117"/>
      <c r="D993" s="181"/>
      <c r="E993" s="181"/>
      <c r="F993" s="181"/>
      <c r="G993" s="181"/>
      <c r="H993" s="181"/>
      <c r="I993" s="181"/>
      <c r="J993" s="158"/>
      <c r="K993" s="158"/>
    </row>
    <row r="994" spans="1:12">
      <c r="A994" s="184" t="s">
        <v>36</v>
      </c>
      <c r="B994" s="180"/>
      <c r="C994" s="184"/>
      <c r="D994" s="66"/>
      <c r="E994" s="66"/>
      <c r="F994" s="66"/>
      <c r="G994" s="66"/>
      <c r="H994" s="66"/>
      <c r="I994" s="66"/>
      <c r="J994" s="13"/>
    </row>
    <row r="995" spans="1:12">
      <c r="A995" s="111" t="s">
        <v>15</v>
      </c>
      <c r="B995" s="325" t="s">
        <v>1</v>
      </c>
      <c r="C995" s="32">
        <f>C997+C1011</f>
        <v>263</v>
      </c>
      <c r="D995" s="63"/>
      <c r="E995" s="63"/>
      <c r="F995" s="63"/>
      <c r="G995" s="63"/>
      <c r="H995" s="63"/>
      <c r="I995" s="63"/>
      <c r="J995" s="13"/>
    </row>
    <row r="996" spans="1:12">
      <c r="A996" s="70" t="s">
        <v>16</v>
      </c>
      <c r="B996" s="197" t="s">
        <v>2</v>
      </c>
      <c r="C996" s="23">
        <f>C998+C1012</f>
        <v>263</v>
      </c>
      <c r="D996" s="63"/>
      <c r="E996" s="63"/>
      <c r="F996" s="63"/>
      <c r="G996" s="63"/>
      <c r="H996" s="63"/>
      <c r="I996" s="63"/>
      <c r="J996" s="13"/>
    </row>
    <row r="997" spans="1:12" s="188" customFormat="1">
      <c r="A997" s="148" t="s">
        <v>20</v>
      </c>
      <c r="B997" s="185" t="s">
        <v>1</v>
      </c>
      <c r="C997" s="23">
        <f>C999</f>
        <v>108</v>
      </c>
      <c r="D997" s="181"/>
      <c r="E997" s="181"/>
      <c r="F997" s="181"/>
      <c r="G997" s="181"/>
      <c r="H997" s="181"/>
      <c r="I997" s="181"/>
      <c r="J997" s="190"/>
      <c r="K997" s="190"/>
      <c r="L997" s="190"/>
    </row>
    <row r="998" spans="1:12" s="188" customFormat="1">
      <c r="A998" s="189" t="s">
        <v>21</v>
      </c>
      <c r="B998" s="186" t="s">
        <v>2</v>
      </c>
      <c r="C998" s="23">
        <f>C1000</f>
        <v>108</v>
      </c>
      <c r="D998" s="181"/>
      <c r="E998" s="181"/>
      <c r="F998" s="181"/>
      <c r="G998" s="181"/>
      <c r="H998" s="181"/>
      <c r="I998" s="181"/>
      <c r="J998" s="190"/>
      <c r="K998" s="190"/>
      <c r="L998" s="190"/>
    </row>
    <row r="999" spans="1:12" s="188" customFormat="1">
      <c r="A999" s="150" t="s">
        <v>10</v>
      </c>
      <c r="B999" s="327" t="s">
        <v>1</v>
      </c>
      <c r="C999" s="23">
        <f>C1001</f>
        <v>108</v>
      </c>
      <c r="D999" s="181"/>
      <c r="E999" s="181"/>
      <c r="F999" s="181"/>
      <c r="G999" s="181"/>
      <c r="H999" s="181"/>
      <c r="I999" s="181"/>
      <c r="J999" s="190"/>
      <c r="K999" s="190"/>
      <c r="L999" s="190"/>
    </row>
    <row r="1000" spans="1:12" s="188" customFormat="1">
      <c r="A1000" s="151"/>
      <c r="B1000" s="328" t="s">
        <v>2</v>
      </c>
      <c r="C1000" s="23">
        <f>C1002</f>
        <v>108</v>
      </c>
      <c r="D1000" s="181"/>
      <c r="E1000" s="181"/>
      <c r="F1000" s="181"/>
      <c r="G1000" s="181"/>
      <c r="H1000" s="181"/>
      <c r="I1000" s="181"/>
      <c r="J1000" s="190"/>
      <c r="K1000" s="190"/>
      <c r="L1000" s="190"/>
    </row>
    <row r="1001" spans="1:12" s="188" customFormat="1">
      <c r="A1001" s="165" t="s">
        <v>60</v>
      </c>
      <c r="B1001" s="162" t="s">
        <v>1</v>
      </c>
      <c r="C1001" s="23">
        <f>C1003+C1007</f>
        <v>108</v>
      </c>
      <c r="D1001" s="181"/>
      <c r="E1001" s="181"/>
      <c r="F1001" s="181"/>
      <c r="G1001" s="181"/>
      <c r="H1001" s="181"/>
      <c r="I1001" s="181"/>
      <c r="J1001" s="190"/>
      <c r="K1001" s="190"/>
      <c r="L1001" s="190"/>
    </row>
    <row r="1002" spans="1:12" s="188" customFormat="1">
      <c r="A1002" s="151"/>
      <c r="B1002" s="163" t="s">
        <v>2</v>
      </c>
      <c r="C1002" s="23">
        <f>C1004+C1008</f>
        <v>108</v>
      </c>
      <c r="D1002" s="181"/>
      <c r="E1002" s="181"/>
      <c r="F1002" s="181"/>
      <c r="G1002" s="181"/>
      <c r="H1002" s="181"/>
      <c r="I1002" s="181"/>
      <c r="J1002" s="190"/>
      <c r="K1002" s="190"/>
      <c r="L1002" s="190"/>
    </row>
    <row r="1003" spans="1:12" s="188" customFormat="1">
      <c r="A1003" s="134" t="s">
        <v>201</v>
      </c>
      <c r="B1003" s="162" t="s">
        <v>1</v>
      </c>
      <c r="C1003" s="32">
        <f>C1005</f>
        <v>37</v>
      </c>
      <c r="D1003" s="181"/>
      <c r="E1003" s="181"/>
      <c r="F1003" s="181"/>
      <c r="G1003" s="181"/>
      <c r="H1003" s="181"/>
      <c r="I1003" s="181"/>
      <c r="J1003" s="190"/>
      <c r="K1003" s="190"/>
      <c r="L1003" s="190"/>
    </row>
    <row r="1004" spans="1:12" s="188" customFormat="1">
      <c r="A1004" s="151"/>
      <c r="B1004" s="163" t="s">
        <v>2</v>
      </c>
      <c r="C1004" s="23">
        <f>C1006</f>
        <v>37</v>
      </c>
      <c r="D1004" s="181"/>
      <c r="E1004" s="181"/>
      <c r="F1004" s="181"/>
      <c r="G1004" s="181"/>
      <c r="H1004" s="181"/>
      <c r="I1004" s="181"/>
      <c r="J1004" s="190"/>
      <c r="K1004" s="190"/>
      <c r="L1004" s="190"/>
    </row>
    <row r="1005" spans="1:12" s="188" customFormat="1" ht="15">
      <c r="A1005" s="104" t="s">
        <v>200</v>
      </c>
      <c r="B1005" s="329" t="s">
        <v>1</v>
      </c>
      <c r="C1005" s="23">
        <v>37</v>
      </c>
      <c r="D1005" s="181"/>
      <c r="E1005" s="181"/>
      <c r="F1005" s="181"/>
      <c r="G1005" s="181"/>
      <c r="H1005" s="181"/>
      <c r="I1005" s="181"/>
      <c r="J1005" s="190"/>
      <c r="K1005" s="190"/>
      <c r="L1005" s="190"/>
    </row>
    <row r="1006" spans="1:12" s="188" customFormat="1">
      <c r="A1006" s="218"/>
      <c r="B1006" s="329" t="s">
        <v>2</v>
      </c>
      <c r="C1006" s="23">
        <v>37</v>
      </c>
      <c r="D1006" s="181"/>
      <c r="E1006" s="181"/>
      <c r="F1006" s="181"/>
      <c r="G1006" s="181"/>
      <c r="H1006" s="181"/>
      <c r="I1006" s="181"/>
      <c r="J1006" s="190"/>
      <c r="K1006" s="190"/>
      <c r="L1006" s="190"/>
    </row>
    <row r="1007" spans="1:12" s="188" customFormat="1">
      <c r="A1007" s="134" t="s">
        <v>89</v>
      </c>
      <c r="B1007" s="162" t="s">
        <v>1</v>
      </c>
      <c r="C1007" s="32">
        <f>C1009</f>
        <v>71</v>
      </c>
      <c r="D1007" s="181"/>
      <c r="E1007" s="181"/>
      <c r="F1007" s="181"/>
      <c r="G1007" s="181"/>
      <c r="H1007" s="181"/>
      <c r="I1007" s="181"/>
      <c r="J1007" s="190"/>
      <c r="K1007" s="190"/>
      <c r="L1007" s="190"/>
    </row>
    <row r="1008" spans="1:12" s="188" customFormat="1">
      <c r="A1008" s="151"/>
      <c r="B1008" s="163" t="s">
        <v>2</v>
      </c>
      <c r="C1008" s="23">
        <f>C1010</f>
        <v>71</v>
      </c>
      <c r="D1008" s="181"/>
      <c r="E1008" s="181"/>
      <c r="F1008" s="181"/>
      <c r="G1008" s="181"/>
      <c r="H1008" s="181"/>
      <c r="I1008" s="181"/>
      <c r="J1008" s="190"/>
      <c r="K1008" s="190"/>
      <c r="L1008" s="190"/>
    </row>
    <row r="1009" spans="1:23" s="188" customFormat="1" ht="15">
      <c r="A1009" s="104" t="s">
        <v>199</v>
      </c>
      <c r="B1009" s="329" t="s">
        <v>1</v>
      </c>
      <c r="C1009" s="23">
        <v>71</v>
      </c>
      <c r="D1009" s="181"/>
      <c r="E1009" s="181"/>
      <c r="F1009" s="181"/>
      <c r="G1009" s="181"/>
      <c r="H1009" s="181"/>
      <c r="I1009" s="181"/>
      <c r="J1009" s="190"/>
      <c r="K1009" s="190"/>
      <c r="L1009" s="190"/>
    </row>
    <row r="1010" spans="1:23" s="188" customFormat="1">
      <c r="A1010" s="218"/>
      <c r="B1010" s="329" t="s">
        <v>2</v>
      </c>
      <c r="C1010" s="23">
        <v>71</v>
      </c>
      <c r="D1010" s="181"/>
      <c r="E1010" s="181"/>
      <c r="F1010" s="181"/>
      <c r="G1010" s="181"/>
      <c r="H1010" s="181"/>
      <c r="I1010" s="181"/>
      <c r="J1010" s="190"/>
      <c r="K1010" s="190"/>
      <c r="L1010" s="190"/>
    </row>
    <row r="1011" spans="1:23" s="191" customFormat="1">
      <c r="A1011" s="47" t="s">
        <v>18</v>
      </c>
      <c r="B1011" s="196" t="s">
        <v>1</v>
      </c>
      <c r="C1011" s="32">
        <f t="shared" ref="C1011:C1024" si="24">C1013</f>
        <v>155</v>
      </c>
      <c r="D1011" s="63"/>
      <c r="E1011" s="63"/>
      <c r="F1011" s="63"/>
      <c r="G1011" s="63"/>
      <c r="H1011" s="63"/>
      <c r="I1011" s="63"/>
      <c r="J1011" s="193"/>
    </row>
    <row r="1012" spans="1:23" s="191" customFormat="1">
      <c r="A1012" s="14" t="s">
        <v>9</v>
      </c>
      <c r="B1012" s="197" t="s">
        <v>2</v>
      </c>
      <c r="C1012" s="23">
        <f t="shared" si="24"/>
        <v>155</v>
      </c>
      <c r="D1012" s="63"/>
      <c r="E1012" s="63"/>
      <c r="F1012" s="63"/>
      <c r="G1012" s="63"/>
      <c r="H1012" s="63"/>
      <c r="I1012" s="63"/>
      <c r="J1012" s="193"/>
    </row>
    <row r="1013" spans="1:23" s="192" customFormat="1">
      <c r="A1013" s="150" t="s">
        <v>10</v>
      </c>
      <c r="B1013" s="72" t="s">
        <v>1</v>
      </c>
      <c r="C1013" s="23">
        <f>C1015+C1021</f>
        <v>155</v>
      </c>
      <c r="D1013" s="63"/>
      <c r="E1013" s="63"/>
      <c r="F1013" s="63"/>
      <c r="G1013" s="63"/>
      <c r="H1013" s="63"/>
      <c r="I1013" s="63"/>
      <c r="J1013" s="193"/>
      <c r="K1013" s="191"/>
      <c r="L1013" s="191"/>
      <c r="M1013" s="191"/>
      <c r="N1013" s="191"/>
      <c r="O1013" s="191"/>
      <c r="P1013" s="191"/>
      <c r="Q1013" s="191"/>
      <c r="R1013" s="191"/>
      <c r="S1013" s="191"/>
      <c r="T1013" s="191"/>
      <c r="U1013" s="191"/>
      <c r="V1013" s="191"/>
      <c r="W1013" s="191"/>
    </row>
    <row r="1014" spans="1:23" s="192" customFormat="1">
      <c r="A1014" s="151"/>
      <c r="B1014" s="73" t="s">
        <v>2</v>
      </c>
      <c r="C1014" s="23">
        <f>C1016+C1022</f>
        <v>155</v>
      </c>
      <c r="D1014" s="63"/>
      <c r="E1014" s="63"/>
      <c r="F1014" s="63"/>
      <c r="G1014" s="63"/>
      <c r="H1014" s="63"/>
      <c r="I1014" s="63"/>
      <c r="J1014" s="193"/>
      <c r="K1014" s="191"/>
      <c r="L1014" s="191"/>
      <c r="M1014" s="191"/>
      <c r="N1014" s="191"/>
      <c r="O1014" s="191"/>
      <c r="P1014" s="191"/>
      <c r="Q1014" s="191"/>
      <c r="R1014" s="191"/>
      <c r="S1014" s="191"/>
      <c r="T1014" s="191"/>
      <c r="U1014" s="191"/>
      <c r="V1014" s="191"/>
      <c r="W1014" s="191"/>
    </row>
    <row r="1015" spans="1:23" s="188" customFormat="1">
      <c r="A1015" s="165" t="s">
        <v>60</v>
      </c>
      <c r="B1015" s="162" t="s">
        <v>1</v>
      </c>
      <c r="C1015" s="23">
        <f>C1017</f>
        <v>55</v>
      </c>
      <c r="D1015" s="181"/>
      <c r="E1015" s="181"/>
      <c r="F1015" s="181"/>
      <c r="G1015" s="181"/>
      <c r="H1015" s="181"/>
      <c r="I1015" s="181"/>
      <c r="J1015" s="190"/>
      <c r="K1015" s="190"/>
      <c r="L1015" s="190"/>
    </row>
    <row r="1016" spans="1:23" s="188" customFormat="1">
      <c r="A1016" s="151"/>
      <c r="B1016" s="163" t="s">
        <v>2</v>
      </c>
      <c r="C1016" s="23">
        <f>C1018</f>
        <v>55</v>
      </c>
      <c r="D1016" s="181"/>
      <c r="E1016" s="181"/>
      <c r="F1016" s="181"/>
      <c r="G1016" s="181"/>
      <c r="H1016" s="181"/>
      <c r="I1016" s="181"/>
      <c r="J1016" s="190"/>
      <c r="K1016" s="190"/>
      <c r="L1016" s="190"/>
    </row>
    <row r="1017" spans="1:23" s="192" customFormat="1" ht="14.25">
      <c r="A1017" s="246" t="s">
        <v>46</v>
      </c>
      <c r="B1017" s="72" t="s">
        <v>1</v>
      </c>
      <c r="C1017" s="23">
        <f>C1019</f>
        <v>55</v>
      </c>
      <c r="D1017" s="63"/>
      <c r="E1017" s="63"/>
      <c r="F1017" s="63"/>
      <c r="G1017" s="63"/>
      <c r="H1017" s="63"/>
      <c r="I1017" s="63"/>
      <c r="J1017" s="193"/>
      <c r="K1017" s="191"/>
      <c r="L1017" s="191"/>
      <c r="M1017" s="191"/>
      <c r="N1017" s="191"/>
      <c r="O1017" s="191"/>
      <c r="P1017" s="191"/>
      <c r="Q1017" s="191"/>
      <c r="R1017" s="191"/>
      <c r="S1017" s="191"/>
      <c r="T1017" s="191"/>
      <c r="U1017" s="191"/>
      <c r="V1017" s="191"/>
      <c r="W1017" s="191"/>
    </row>
    <row r="1018" spans="1:23" s="192" customFormat="1">
      <c r="A1018" s="151"/>
      <c r="B1018" s="73" t="s">
        <v>2</v>
      </c>
      <c r="C1018" s="23">
        <f>C1020</f>
        <v>55</v>
      </c>
      <c r="D1018" s="63"/>
      <c r="E1018" s="63"/>
      <c r="F1018" s="63"/>
      <c r="G1018" s="63"/>
      <c r="H1018" s="63"/>
      <c r="I1018" s="63"/>
      <c r="J1018" s="193"/>
      <c r="K1018" s="191"/>
      <c r="L1018" s="191"/>
      <c r="M1018" s="191"/>
      <c r="N1018" s="191"/>
      <c r="O1018" s="191"/>
      <c r="P1018" s="191"/>
      <c r="Q1018" s="191"/>
      <c r="R1018" s="191"/>
      <c r="S1018" s="191"/>
      <c r="T1018" s="191"/>
      <c r="U1018" s="191"/>
      <c r="V1018" s="191"/>
      <c r="W1018" s="191"/>
    </row>
    <row r="1019" spans="1:23" s="192" customFormat="1" ht="15">
      <c r="A1019" s="107" t="s">
        <v>218</v>
      </c>
      <c r="B1019" s="72" t="s">
        <v>1</v>
      </c>
      <c r="C1019" s="23">
        <v>55</v>
      </c>
      <c r="D1019" s="63"/>
      <c r="E1019" s="63"/>
      <c r="F1019" s="63"/>
      <c r="G1019" s="63"/>
      <c r="H1019" s="63"/>
      <c r="I1019" s="63"/>
      <c r="J1019" s="193"/>
      <c r="K1019" s="191"/>
      <c r="L1019" s="191"/>
      <c r="M1019" s="191"/>
      <c r="N1019" s="191"/>
      <c r="O1019" s="191"/>
      <c r="P1019" s="191"/>
      <c r="Q1019" s="191"/>
      <c r="R1019" s="191"/>
      <c r="S1019" s="191"/>
      <c r="T1019" s="191"/>
      <c r="U1019" s="191"/>
      <c r="V1019" s="191"/>
      <c r="W1019" s="191"/>
    </row>
    <row r="1020" spans="1:23" s="192" customFormat="1">
      <c r="A1020" s="151"/>
      <c r="B1020" s="73" t="s">
        <v>2</v>
      </c>
      <c r="C1020" s="23">
        <v>55</v>
      </c>
      <c r="D1020" s="63"/>
      <c r="E1020" s="63"/>
      <c r="F1020" s="63"/>
      <c r="G1020" s="63"/>
      <c r="H1020" s="63"/>
      <c r="I1020" s="63"/>
      <c r="J1020" s="193"/>
      <c r="K1020" s="191"/>
      <c r="L1020" s="191"/>
      <c r="M1020" s="191"/>
      <c r="N1020" s="191"/>
      <c r="O1020" s="191"/>
      <c r="P1020" s="191"/>
      <c r="Q1020" s="191"/>
      <c r="R1020" s="191"/>
      <c r="S1020" s="191"/>
      <c r="T1020" s="191"/>
      <c r="U1020" s="191"/>
      <c r="V1020" s="191"/>
      <c r="W1020" s="191"/>
    </row>
    <row r="1021" spans="1:23" s="192" customFormat="1">
      <c r="A1021" s="170" t="s">
        <v>33</v>
      </c>
      <c r="B1021" s="72" t="s">
        <v>1</v>
      </c>
      <c r="C1021" s="23">
        <f t="shared" si="24"/>
        <v>100</v>
      </c>
      <c r="D1021" s="63"/>
      <c r="E1021" s="63"/>
      <c r="F1021" s="63"/>
      <c r="G1021" s="63"/>
      <c r="H1021" s="63"/>
      <c r="I1021" s="63"/>
      <c r="J1021" s="193"/>
      <c r="K1021" s="191"/>
      <c r="L1021" s="191"/>
      <c r="M1021" s="191"/>
      <c r="N1021" s="191"/>
      <c r="O1021" s="191"/>
      <c r="P1021" s="191"/>
      <c r="Q1021" s="191"/>
      <c r="R1021" s="191"/>
      <c r="S1021" s="191"/>
      <c r="T1021" s="191"/>
      <c r="U1021" s="191"/>
      <c r="V1021" s="191"/>
      <c r="W1021" s="191"/>
    </row>
    <row r="1022" spans="1:23" s="192" customFormat="1">
      <c r="A1022" s="70"/>
      <c r="B1022" s="73" t="s">
        <v>2</v>
      </c>
      <c r="C1022" s="23">
        <f t="shared" si="24"/>
        <v>100</v>
      </c>
      <c r="D1022" s="63"/>
      <c r="E1022" s="63"/>
      <c r="F1022" s="63"/>
      <c r="G1022" s="63"/>
      <c r="H1022" s="63"/>
      <c r="I1022" s="63"/>
      <c r="J1022" s="193"/>
      <c r="K1022" s="191"/>
      <c r="L1022" s="191"/>
      <c r="M1022" s="191"/>
      <c r="N1022" s="191"/>
      <c r="O1022" s="191"/>
      <c r="P1022" s="191"/>
      <c r="Q1022" s="191"/>
      <c r="R1022" s="191"/>
      <c r="S1022" s="191"/>
      <c r="T1022" s="191"/>
      <c r="U1022" s="191"/>
      <c r="V1022" s="191"/>
      <c r="W1022" s="191"/>
    </row>
    <row r="1023" spans="1:23" s="192" customFormat="1">
      <c r="A1023" s="134" t="s">
        <v>202</v>
      </c>
      <c r="B1023" s="72" t="s">
        <v>1</v>
      </c>
      <c r="C1023" s="32">
        <f t="shared" si="24"/>
        <v>100</v>
      </c>
      <c r="D1023" s="63"/>
      <c r="E1023" s="63"/>
      <c r="F1023" s="63"/>
      <c r="G1023" s="63"/>
      <c r="H1023" s="63"/>
      <c r="I1023" s="63"/>
      <c r="J1023" s="193"/>
      <c r="K1023" s="191"/>
      <c r="L1023" s="191"/>
      <c r="M1023" s="191"/>
      <c r="N1023" s="191"/>
      <c r="O1023" s="191"/>
      <c r="P1023" s="191"/>
      <c r="Q1023" s="191"/>
      <c r="R1023" s="191"/>
      <c r="S1023" s="191"/>
      <c r="T1023" s="191"/>
      <c r="U1023" s="191"/>
      <c r="V1023" s="191"/>
      <c r="W1023" s="191"/>
    </row>
    <row r="1024" spans="1:23" s="192" customFormat="1">
      <c r="A1024" s="169"/>
      <c r="B1024" s="73" t="s">
        <v>2</v>
      </c>
      <c r="C1024" s="23">
        <f t="shared" si="24"/>
        <v>100</v>
      </c>
      <c r="D1024" s="63"/>
      <c r="E1024" s="63"/>
      <c r="F1024" s="63"/>
      <c r="G1024" s="63"/>
      <c r="H1024" s="63"/>
      <c r="I1024" s="63"/>
      <c r="J1024" s="193"/>
      <c r="K1024" s="191"/>
      <c r="L1024" s="191"/>
      <c r="M1024" s="191"/>
      <c r="N1024" s="191"/>
      <c r="O1024" s="191"/>
      <c r="P1024" s="191"/>
      <c r="Q1024" s="191"/>
      <c r="R1024" s="191"/>
      <c r="S1024" s="191"/>
      <c r="T1024" s="191"/>
      <c r="U1024" s="191"/>
      <c r="V1024" s="191"/>
      <c r="W1024" s="191"/>
    </row>
    <row r="1025" spans="1:23" s="192" customFormat="1">
      <c r="A1025" s="309" t="s">
        <v>203</v>
      </c>
      <c r="B1025" s="72" t="s">
        <v>1</v>
      </c>
      <c r="C1025" s="23">
        <v>100</v>
      </c>
      <c r="D1025" s="63"/>
      <c r="E1025" s="63"/>
      <c r="F1025" s="63"/>
      <c r="G1025" s="63"/>
      <c r="H1025" s="63"/>
      <c r="I1025" s="63"/>
      <c r="J1025" s="193"/>
      <c r="K1025" s="191"/>
      <c r="L1025" s="191"/>
      <c r="M1025" s="191"/>
      <c r="N1025" s="191"/>
      <c r="O1025" s="191"/>
      <c r="P1025" s="191"/>
      <c r="Q1025" s="191"/>
      <c r="R1025" s="191"/>
      <c r="S1025" s="191"/>
      <c r="T1025" s="191"/>
      <c r="U1025" s="191"/>
      <c r="V1025" s="191"/>
      <c r="W1025" s="191"/>
    </row>
    <row r="1026" spans="1:23" s="192" customFormat="1">
      <c r="A1026" s="70"/>
      <c r="B1026" s="73" t="s">
        <v>2</v>
      </c>
      <c r="C1026" s="23">
        <v>100</v>
      </c>
      <c r="D1026" s="63"/>
      <c r="E1026" s="63"/>
      <c r="F1026" s="63"/>
      <c r="G1026" s="63"/>
      <c r="H1026" s="63"/>
      <c r="I1026" s="63"/>
      <c r="J1026" s="193"/>
      <c r="K1026" s="191"/>
      <c r="L1026" s="191"/>
      <c r="M1026" s="191"/>
      <c r="N1026" s="191"/>
      <c r="O1026" s="191"/>
      <c r="P1026" s="191"/>
      <c r="Q1026" s="191"/>
      <c r="R1026" s="191"/>
      <c r="S1026" s="191"/>
      <c r="T1026" s="191"/>
      <c r="U1026" s="191"/>
      <c r="V1026" s="191"/>
      <c r="W1026" s="191"/>
    </row>
    <row r="1029" spans="1:23">
      <c r="A1029" s="219"/>
    </row>
    <row r="1030" spans="1:23">
      <c r="A1030" s="219"/>
    </row>
    <row r="1048" spans="1:1">
      <c r="A1048" s="19"/>
    </row>
    <row r="1049" spans="1:1">
      <c r="A1049" s="19"/>
    </row>
  </sheetData>
  <mergeCells count="30">
    <mergeCell ref="A770:A771"/>
    <mergeCell ref="A772:A773"/>
    <mergeCell ref="A774:A775"/>
    <mergeCell ref="D870:I870"/>
    <mergeCell ref="A900:A901"/>
    <mergeCell ref="A932:C932"/>
    <mergeCell ref="A780:C780"/>
    <mergeCell ref="A837:C837"/>
    <mergeCell ref="A911:A912"/>
    <mergeCell ref="A907:A908"/>
    <mergeCell ref="A909:A910"/>
    <mergeCell ref="A274:A275"/>
    <mergeCell ref="A278:C278"/>
    <mergeCell ref="A345:C345"/>
    <mergeCell ref="A745:C745"/>
    <mergeCell ref="A746:C746"/>
    <mergeCell ref="A378:C378"/>
    <mergeCell ref="A406:C406"/>
    <mergeCell ref="A605:C605"/>
    <mergeCell ref="A622:C622"/>
    <mergeCell ref="A724:C724"/>
    <mergeCell ref="D257:I257"/>
    <mergeCell ref="B1:C1"/>
    <mergeCell ref="B2:C2"/>
    <mergeCell ref="A7:C7"/>
    <mergeCell ref="C9:C11"/>
    <mergeCell ref="A106:C106"/>
    <mergeCell ref="A228:C228"/>
    <mergeCell ref="A121:C121"/>
    <mergeCell ref="A199:C199"/>
  </mergeCells>
  <pageMargins left="0.70866141732283472" right="0.70866141732283472" top="0.74803149606299213" bottom="0.74803149606299213" header="0.31496062992125984" footer="0.31496062992125984"/>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 aprilie</vt:lpstr>
      <vt:lpstr>'24 aprilie'!Print_Titles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iuliat</cp:lastModifiedBy>
  <cp:lastPrinted>2019-05-28T07:29:48Z</cp:lastPrinted>
  <dcterms:created xsi:type="dcterms:W3CDTF">2003-05-13T09:24:28Z</dcterms:created>
  <dcterms:modified xsi:type="dcterms:W3CDTF">2019-06-03T06:43:39Z</dcterms:modified>
</cp:coreProperties>
</file>