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ileanac\Desktop\INVESTITII 2018\"/>
    </mc:Choice>
  </mc:AlternateContent>
  <bookViews>
    <workbookView xWindow="0" yWindow="30" windowWidth="12120" windowHeight="8505" tabRatio="954"/>
  </bookViews>
  <sheets>
    <sheet name="octombrie" sheetId="30" r:id="rId1"/>
  </sheets>
  <definedNames>
    <definedName name="_xlnm.Database" localSheetId="0">#REF!</definedName>
    <definedName name="_xlnm.Database">#REF!</definedName>
    <definedName name="_xlnm.Print_Titles" localSheetId="0">octombrie!$11:$15</definedName>
  </definedNames>
  <calcPr calcId="152511"/>
</workbook>
</file>

<file path=xl/calcChain.xml><?xml version="1.0" encoding="utf-8"?>
<calcChain xmlns="http://schemas.openxmlformats.org/spreadsheetml/2006/main">
  <c r="C192" i="30" l="1"/>
  <c r="C191" i="30"/>
  <c r="C263" i="30"/>
  <c r="C264" i="30"/>
  <c r="C201" i="30" l="1"/>
  <c r="C202" i="30"/>
  <c r="C65" i="30" l="1"/>
  <c r="C58" i="30" s="1"/>
  <c r="C56" i="30" s="1"/>
  <c r="C54" i="30" s="1"/>
  <c r="C52" i="30" s="1"/>
  <c r="C64" i="30"/>
  <c r="C57" i="30" s="1"/>
  <c r="C55" i="30" s="1"/>
  <c r="C53" i="30" s="1"/>
  <c r="C51" i="30" s="1"/>
  <c r="C62" i="30" l="1"/>
  <c r="C60" i="30" s="1"/>
  <c r="C63" i="30"/>
  <c r="C61" i="30" s="1"/>
  <c r="I65" i="30"/>
  <c r="I63" i="30" s="1"/>
  <c r="I61" i="30" s="1"/>
  <c r="H65" i="30"/>
  <c r="H63" i="30" s="1"/>
  <c r="H61" i="30" s="1"/>
  <c r="G65" i="30"/>
  <c r="G63" i="30" s="1"/>
  <c r="G61" i="30" s="1"/>
  <c r="F65" i="30"/>
  <c r="F63" i="30" s="1"/>
  <c r="F61" i="30" s="1"/>
  <c r="D65" i="30"/>
  <c r="D63" i="30" s="1"/>
  <c r="D61" i="30" s="1"/>
  <c r="I64" i="30"/>
  <c r="I62" i="30" s="1"/>
  <c r="I60" i="30" s="1"/>
  <c r="H64" i="30"/>
  <c r="H62" i="30" s="1"/>
  <c r="H60" i="30" s="1"/>
  <c r="G64" i="30"/>
  <c r="G62" i="30" s="1"/>
  <c r="G60" i="30" s="1"/>
  <c r="F64" i="30"/>
  <c r="F62" i="30" s="1"/>
  <c r="F60" i="30" s="1"/>
  <c r="D64" i="30"/>
  <c r="D62" i="30"/>
  <c r="D60" i="30" s="1"/>
  <c r="I58" i="30"/>
  <c r="I56" i="30" s="1"/>
  <c r="I54" i="30" s="1"/>
  <c r="H58" i="30"/>
  <c r="H56" i="30" s="1"/>
  <c r="H54" i="30" s="1"/>
  <c r="G58" i="30"/>
  <c r="F58" i="30"/>
  <c r="F56" i="30" s="1"/>
  <c r="F54" i="30" s="1"/>
  <c r="D58" i="30"/>
  <c r="D56" i="30" s="1"/>
  <c r="I57" i="30"/>
  <c r="I55" i="30" s="1"/>
  <c r="I53" i="30" s="1"/>
  <c r="H57" i="30"/>
  <c r="H55" i="30" s="1"/>
  <c r="H53" i="30" s="1"/>
  <c r="G57" i="30"/>
  <c r="G55" i="30" s="1"/>
  <c r="G53" i="30" s="1"/>
  <c r="F57" i="30"/>
  <c r="F55" i="30" s="1"/>
  <c r="F53" i="30" s="1"/>
  <c r="D57" i="30"/>
  <c r="D55" i="30" s="1"/>
  <c r="G56" i="30"/>
  <c r="G54" i="30" s="1"/>
  <c r="I52" i="30"/>
  <c r="H52" i="30"/>
  <c r="G52" i="30"/>
  <c r="F52" i="30"/>
  <c r="D52" i="30"/>
  <c r="I51" i="30"/>
  <c r="H51" i="30"/>
  <c r="G51" i="30"/>
  <c r="F51" i="30"/>
  <c r="D51" i="30"/>
  <c r="C116" i="30"/>
  <c r="C78" i="30" s="1"/>
  <c r="C115" i="30"/>
  <c r="C113" i="30" s="1"/>
  <c r="C111" i="30" s="1"/>
  <c r="C109" i="30" s="1"/>
  <c r="C328" i="30"/>
  <c r="C326" i="30" s="1"/>
  <c r="C324" i="30" s="1"/>
  <c r="C322" i="30" s="1"/>
  <c r="C327" i="30"/>
  <c r="C325" i="30" s="1"/>
  <c r="C323" i="30" s="1"/>
  <c r="C321" i="30" s="1"/>
  <c r="C315" i="30"/>
  <c r="C314" i="30"/>
  <c r="C353" i="30"/>
  <c r="C351" i="30" s="1"/>
  <c r="C391" i="30"/>
  <c r="C389" i="30" s="1"/>
  <c r="C387" i="30" s="1"/>
  <c r="C385" i="30" s="1"/>
  <c r="C393" i="30"/>
  <c r="C392" i="30"/>
  <c r="C390" i="30" s="1"/>
  <c r="C99" i="30"/>
  <c r="C98" i="30"/>
  <c r="C138" i="30"/>
  <c r="C381" i="30"/>
  <c r="C379" i="30" s="1"/>
  <c r="C377" i="30" s="1"/>
  <c r="C375" i="30" s="1"/>
  <c r="C373" i="30" s="1"/>
  <c r="C380" i="30"/>
  <c r="C378" i="30" s="1"/>
  <c r="I379" i="30"/>
  <c r="H379" i="30"/>
  <c r="H377" i="30" s="1"/>
  <c r="H375" i="30" s="1"/>
  <c r="H373" i="30" s="1"/>
  <c r="G379" i="30"/>
  <c r="G377" i="30" s="1"/>
  <c r="G375" i="30" s="1"/>
  <c r="G373" i="30" s="1"/>
  <c r="F379" i="30"/>
  <c r="F377" i="30" s="1"/>
  <c r="F375" i="30" s="1"/>
  <c r="F373" i="30" s="1"/>
  <c r="I378" i="30"/>
  <c r="I376" i="30" s="1"/>
  <c r="I374" i="30" s="1"/>
  <c r="I372" i="30" s="1"/>
  <c r="H378" i="30"/>
  <c r="G378" i="30"/>
  <c r="G376" i="30" s="1"/>
  <c r="G374" i="30" s="1"/>
  <c r="G372" i="30" s="1"/>
  <c r="F378" i="30"/>
  <c r="F376" i="30" s="1"/>
  <c r="F374" i="30" s="1"/>
  <c r="F372" i="30" s="1"/>
  <c r="I377" i="30"/>
  <c r="I375" i="30" s="1"/>
  <c r="I373" i="30" s="1"/>
  <c r="C366" i="30"/>
  <c r="C364" i="30" s="1"/>
  <c r="C365" i="30"/>
  <c r="C363" i="30" s="1"/>
  <c r="I345" i="30"/>
  <c r="I343" i="30" s="1"/>
  <c r="I341" i="30" s="1"/>
  <c r="I339" i="30" s="1"/>
  <c r="H345" i="30"/>
  <c r="H343" i="30" s="1"/>
  <c r="G345" i="30"/>
  <c r="G343" i="30" s="1"/>
  <c r="F345" i="30"/>
  <c r="F343" i="30" s="1"/>
  <c r="F341" i="30" s="1"/>
  <c r="F339" i="30" s="1"/>
  <c r="D345" i="30"/>
  <c r="D343" i="30" s="1"/>
  <c r="I344" i="30"/>
  <c r="I342" i="30" s="1"/>
  <c r="I340" i="30" s="1"/>
  <c r="I338" i="30" s="1"/>
  <c r="H344" i="30"/>
  <c r="H342" i="30" s="1"/>
  <c r="G344" i="30"/>
  <c r="G342" i="30" s="1"/>
  <c r="F344" i="30"/>
  <c r="F342" i="30" s="1"/>
  <c r="D344" i="30"/>
  <c r="D342" i="30" s="1"/>
  <c r="C289" i="30"/>
  <c r="C288" i="30"/>
  <c r="C276" i="30"/>
  <c r="C275" i="30"/>
  <c r="C232" i="30"/>
  <c r="C230" i="30" s="1"/>
  <c r="C169" i="30" s="1"/>
  <c r="C231" i="30"/>
  <c r="C229" i="30" s="1"/>
  <c r="C168" i="30" s="1"/>
  <c r="C226" i="30"/>
  <c r="C225" i="30"/>
  <c r="C220" i="30"/>
  <c r="C219" i="30"/>
  <c r="C180" i="30"/>
  <c r="C179" i="30"/>
  <c r="C76" i="30" l="1"/>
  <c r="C74" i="30" s="1"/>
  <c r="C72" i="30" s="1"/>
  <c r="C25" i="30"/>
  <c r="C345" i="30"/>
  <c r="C343" i="30" s="1"/>
  <c r="C341" i="30" s="1"/>
  <c r="C339" i="30" s="1"/>
  <c r="D54" i="30"/>
  <c r="D53" i="30"/>
  <c r="C77" i="30"/>
  <c r="C376" i="30"/>
  <c r="C374" i="30" s="1"/>
  <c r="C372" i="30" s="1"/>
  <c r="C344" i="30"/>
  <c r="C342" i="30" s="1"/>
  <c r="C340" i="30" s="1"/>
  <c r="C338" i="30" s="1"/>
  <c r="C352" i="30"/>
  <c r="C350" i="30" s="1"/>
  <c r="C388" i="30"/>
  <c r="C386" i="30" s="1"/>
  <c r="C384" i="30" s="1"/>
  <c r="C114" i="30"/>
  <c r="C112" i="30" s="1"/>
  <c r="C110" i="30" s="1"/>
  <c r="C261" i="30"/>
  <c r="G341" i="30"/>
  <c r="G339" i="30" s="1"/>
  <c r="C287" i="30"/>
  <c r="C245" i="30" s="1"/>
  <c r="C286" i="30"/>
  <c r="H376" i="30"/>
  <c r="H374" i="30" s="1"/>
  <c r="H372" i="30" s="1"/>
  <c r="F340" i="30"/>
  <c r="F338" i="30" s="1"/>
  <c r="G340" i="30"/>
  <c r="G338" i="30" s="1"/>
  <c r="C262" i="30"/>
  <c r="H341" i="30"/>
  <c r="H339" i="30" s="1"/>
  <c r="H340" i="30"/>
  <c r="H338" i="30" s="1"/>
  <c r="D341" i="30"/>
  <c r="D340" i="30"/>
  <c r="C218" i="30"/>
  <c r="C167" i="30" s="1"/>
  <c r="C217" i="30"/>
  <c r="C166" i="30" s="1"/>
  <c r="C148" i="30" s="1"/>
  <c r="C178" i="30"/>
  <c r="C165" i="30" s="1"/>
  <c r="C177" i="30"/>
  <c r="C137" i="30" l="1"/>
  <c r="C131" i="30" s="1"/>
  <c r="C75" i="30"/>
  <c r="C73" i="30" s="1"/>
  <c r="C71" i="30" s="1"/>
  <c r="C24" i="30"/>
  <c r="C244" i="30"/>
  <c r="C136" i="30" s="1"/>
  <c r="C130" i="30" s="1"/>
  <c r="C128" i="30" s="1"/>
  <c r="C164" i="30"/>
  <c r="C146" i="30" s="1"/>
  <c r="C175" i="30"/>
  <c r="C284" i="30"/>
  <c r="C282" i="30" s="1"/>
  <c r="C280" i="30" s="1"/>
  <c r="C285" i="30"/>
  <c r="C243" i="30" s="1"/>
  <c r="C241" i="30" s="1"/>
  <c r="C239" i="30" s="1"/>
  <c r="D339" i="30"/>
  <c r="D338" i="30"/>
  <c r="C283" i="30" l="1"/>
  <c r="C281" i="30" s="1"/>
  <c r="C242" i="30"/>
  <c r="C240" i="30" s="1"/>
  <c r="C238" i="30" s="1"/>
  <c r="C355" i="30" l="1"/>
  <c r="C349" i="30" s="1"/>
  <c r="C354" i="30"/>
  <c r="C348" i="30" s="1"/>
  <c r="C31" i="30"/>
  <c r="C149" i="30"/>
  <c r="C45" i="30" s="1"/>
  <c r="C44" i="30"/>
  <c r="C30" i="30"/>
  <c r="C97" i="30"/>
  <c r="C95" i="30" s="1"/>
  <c r="C93" i="30" s="1"/>
  <c r="C91" i="30" s="1"/>
  <c r="C89" i="30" s="1"/>
  <c r="C96" i="30"/>
  <c r="I97" i="30"/>
  <c r="I95" i="30" s="1"/>
  <c r="I93" i="30" s="1"/>
  <c r="I91" i="30" s="1"/>
  <c r="I89" i="30" s="1"/>
  <c r="H97" i="30"/>
  <c r="H95" i="30" s="1"/>
  <c r="H93" i="30" s="1"/>
  <c r="H91" i="30" s="1"/>
  <c r="H89" i="30" s="1"/>
  <c r="G97" i="30"/>
  <c r="G95" i="30" s="1"/>
  <c r="G93" i="30" s="1"/>
  <c r="G91" i="30" s="1"/>
  <c r="G89" i="30" s="1"/>
  <c r="F97" i="30"/>
  <c r="F95" i="30" s="1"/>
  <c r="F93" i="30" s="1"/>
  <c r="F91" i="30" s="1"/>
  <c r="F89" i="30" s="1"/>
  <c r="D97" i="30"/>
  <c r="D95" i="30" s="1"/>
  <c r="D93" i="30" s="1"/>
  <c r="D91" i="30" s="1"/>
  <c r="D89" i="30" s="1"/>
  <c r="I96" i="30"/>
  <c r="I94" i="30" s="1"/>
  <c r="I92" i="30" s="1"/>
  <c r="I90" i="30" s="1"/>
  <c r="I88" i="30" s="1"/>
  <c r="H96" i="30"/>
  <c r="H94" i="30" s="1"/>
  <c r="H92" i="30" s="1"/>
  <c r="H90" i="30" s="1"/>
  <c r="H88" i="30" s="1"/>
  <c r="G96" i="30"/>
  <c r="G94" i="30" s="1"/>
  <c r="G92" i="30" s="1"/>
  <c r="G90" i="30" s="1"/>
  <c r="G88" i="30" s="1"/>
  <c r="F96" i="30"/>
  <c r="F94" i="30" s="1"/>
  <c r="F92" i="30" s="1"/>
  <c r="F90" i="30" s="1"/>
  <c r="F88" i="30" s="1"/>
  <c r="D96" i="30"/>
  <c r="D94" i="30" s="1"/>
  <c r="D92" i="30" s="1"/>
  <c r="D90" i="30" s="1"/>
  <c r="D88" i="30" s="1"/>
  <c r="C94" i="30" l="1"/>
  <c r="C92" i="30" s="1"/>
  <c r="C90" i="30" s="1"/>
  <c r="C88" i="30" s="1"/>
  <c r="C85" i="30"/>
  <c r="C40" i="30" s="1"/>
  <c r="C362" i="30"/>
  <c r="C360" i="30" s="1"/>
  <c r="C358" i="30" s="1"/>
  <c r="C86" i="30"/>
  <c r="C41" i="30" s="1"/>
  <c r="C252" i="30"/>
  <c r="C150" i="30" s="1"/>
  <c r="C144" i="30" s="1"/>
  <c r="C259" i="30"/>
  <c r="C257" i="30" s="1"/>
  <c r="C255" i="30" s="1"/>
  <c r="C153" i="30"/>
  <c r="C49" i="30" s="1"/>
  <c r="C347" i="30"/>
  <c r="C337" i="30" s="1"/>
  <c r="C253" i="30"/>
  <c r="C151" i="30" s="1"/>
  <c r="C260" i="30"/>
  <c r="C258" i="30" s="1"/>
  <c r="C256" i="30" s="1"/>
  <c r="C173" i="30"/>
  <c r="C171" i="30" s="1"/>
  <c r="C152" i="30"/>
  <c r="C346" i="30"/>
  <c r="C336" i="30" s="1"/>
  <c r="C361" i="30"/>
  <c r="C359" i="30" s="1"/>
  <c r="C357" i="30" s="1"/>
  <c r="C48" i="30" l="1"/>
  <c r="C142" i="30"/>
  <c r="C83" i="30"/>
  <c r="C81" i="30" s="1"/>
  <c r="C79" i="30" s="1"/>
  <c r="C69" i="30" s="1"/>
  <c r="C84" i="30"/>
  <c r="C82" i="30" s="1"/>
  <c r="C80" i="30" s="1"/>
  <c r="C70" i="30" s="1"/>
  <c r="C176" i="30"/>
  <c r="C174" i="30" s="1"/>
  <c r="C172" i="30" s="1"/>
  <c r="C46" i="30"/>
  <c r="C250" i="30"/>
  <c r="C248" i="30" s="1"/>
  <c r="C246" i="30" s="1"/>
  <c r="C236" i="30" s="1"/>
  <c r="C27" i="30"/>
  <c r="C129" i="30"/>
  <c r="C127" i="30" s="1"/>
  <c r="C47" i="30"/>
  <c r="C251" i="30"/>
  <c r="C249" i="30" s="1"/>
  <c r="C247" i="30" s="1"/>
  <c r="C237" i="30" s="1"/>
  <c r="C147" i="30"/>
  <c r="C163" i="30"/>
  <c r="C161" i="30" s="1"/>
  <c r="C159" i="30" s="1"/>
  <c r="C162" i="30"/>
  <c r="C160" i="30" s="1"/>
  <c r="C158" i="30" s="1"/>
  <c r="C156" i="30" s="1"/>
  <c r="C23" i="30" l="1"/>
  <c r="C21" i="30" s="1"/>
  <c r="C19" i="30" s="1"/>
  <c r="C157" i="30"/>
  <c r="C155" i="30" s="1"/>
  <c r="C145" i="30"/>
  <c r="C143" i="30" s="1"/>
  <c r="C141" i="30" s="1"/>
  <c r="C125" i="30" s="1"/>
  <c r="C43" i="30"/>
  <c r="C39" i="30" s="1"/>
  <c r="C37" i="30" s="1"/>
  <c r="C35" i="30" s="1"/>
  <c r="C26" i="30"/>
  <c r="C126" i="30"/>
  <c r="C140" i="30"/>
  <c r="C42" i="30"/>
  <c r="C38" i="30" s="1"/>
  <c r="C36" i="30" s="1"/>
  <c r="C34" i="30" s="1"/>
  <c r="C154" i="30"/>
  <c r="C124" i="30" l="1"/>
  <c r="C22" i="30"/>
  <c r="C20" i="30" s="1"/>
  <c r="C18" i="30" s="1"/>
  <c r="C16" i="30" s="1"/>
  <c r="C17" i="30"/>
</calcChain>
</file>

<file path=xl/sharedStrings.xml><?xml version="1.0" encoding="utf-8"?>
<sst xmlns="http://schemas.openxmlformats.org/spreadsheetml/2006/main" count="601" uniqueCount="116">
  <si>
    <t>I/II</t>
  </si>
  <si>
    <t>I</t>
  </si>
  <si>
    <t>II</t>
  </si>
  <si>
    <t xml:space="preserve">     I - Credite de angajament</t>
  </si>
  <si>
    <t xml:space="preserve">    II - Credite bugetare</t>
  </si>
  <si>
    <t>CAPITOL/</t>
  </si>
  <si>
    <t>GRUPA/</t>
  </si>
  <si>
    <t>SURSA</t>
  </si>
  <si>
    <t xml:space="preserve">C. Alte cheltuieli de investiţii </t>
  </si>
  <si>
    <t xml:space="preserve">     din care</t>
  </si>
  <si>
    <t>71 Active nefinanciare</t>
  </si>
  <si>
    <t>CONSILIUL JUDETEAN ARGES</t>
  </si>
  <si>
    <t>- mii lei -</t>
  </si>
  <si>
    <t xml:space="preserve"> Total surse de finanţare</t>
  </si>
  <si>
    <t>71.01.Active fixe</t>
  </si>
  <si>
    <t>TOTAL GENERAL</t>
  </si>
  <si>
    <t>din care</t>
  </si>
  <si>
    <t>71.01.02.Masini, echipamente si mijloace de transport</t>
  </si>
  <si>
    <t>ANEXA NR. 3</t>
  </si>
  <si>
    <t xml:space="preserve"> 02 Buget local</t>
  </si>
  <si>
    <t xml:space="preserve">     din care:</t>
  </si>
  <si>
    <t>02 Buget local</t>
  </si>
  <si>
    <t xml:space="preserve"> 1. Total surse de finanţare</t>
  </si>
  <si>
    <t>71.01 Active fixe</t>
  </si>
  <si>
    <t>71.01.30.Alte active fixe</t>
  </si>
  <si>
    <t>71,01,03.Mobilier, aparatura birotica si alte active corporale</t>
  </si>
  <si>
    <t>71.01.01.Constructii</t>
  </si>
  <si>
    <t xml:space="preserve">02 Buget local </t>
  </si>
  <si>
    <t>71.01.01. Constructii</t>
  </si>
  <si>
    <t>e. alte cheltuieli asimilate investitiilor</t>
  </si>
  <si>
    <t>71.03 Reparatii capitale aferente activelor fixe</t>
  </si>
  <si>
    <t xml:space="preserve"> INFLUENTE
la PROGRAMUL DE INVESTIŢII PUBLICE 
PE GRUPE DE INVESTITII SI SURSE DE FINANTARE
</t>
  </si>
  <si>
    <t>la HCJ nr.</t>
  </si>
  <si>
    <t>b. dotari independente</t>
  </si>
  <si>
    <t xml:space="preserve">B. Obiective (proiecte) de investiţii noi </t>
  </si>
  <si>
    <t xml:space="preserve">10 Venituri proprii </t>
  </si>
  <si>
    <t>CAPITOLUL 84 .02 TRANSPORTURI</t>
  </si>
  <si>
    <t>ANUL 2018</t>
  </si>
  <si>
    <t>71.01.30 Alte active fixe</t>
  </si>
  <si>
    <t>CAPITOLUL 66.10 SANATATE</t>
  </si>
  <si>
    <t>10 Venituri proprii</t>
  </si>
  <si>
    <t>c. cheltuieli aferente studiilor de fezabilitate si alte studii</t>
  </si>
  <si>
    <t>71.01.03.Mobilier, aparatura birotica si alte active corporale</t>
  </si>
  <si>
    <t>Brat C Digital Mobil</t>
  </si>
  <si>
    <t>Spitalul de Boli Cronice si Geriatrie Stefanesti</t>
  </si>
  <si>
    <t>Imbunatatirea softului aparatului de respiratie artificiala Drager SAVINA 300 cu optiunea BIPAP</t>
  </si>
  <si>
    <t xml:space="preserve"> din care</t>
  </si>
  <si>
    <t>Spitalul de Recuperare Bradet</t>
  </si>
  <si>
    <t>2. Spitalul Orasenesc Costesti</t>
  </si>
  <si>
    <t xml:space="preserve"> 10 Venituri proprii</t>
  </si>
  <si>
    <t>1. Spitalul de Boli Cronice si Geriatrie Stefanesti</t>
  </si>
  <si>
    <t>3. Spitalul Judetean de Urgenta Pitesti</t>
  </si>
  <si>
    <t>Grup electrogen</t>
  </si>
  <si>
    <t>Aparat incalzit perfuzii</t>
  </si>
  <si>
    <t>Kit ergoterapie</t>
  </si>
  <si>
    <t>Kit terapie ocupationala</t>
  </si>
  <si>
    <t>Reparatie capitala platforma beton armat curte spital si platforma gunoi menajer</t>
  </si>
  <si>
    <t>Usa plumbata</t>
  </si>
  <si>
    <t>Analizor automat de citire VSH</t>
  </si>
  <si>
    <t>Echipament Roentgen stationar pentru radiografii digitale, cu printer</t>
  </si>
  <si>
    <t>Aparat de fakoemusificare</t>
  </si>
  <si>
    <t>Videobronhoscop</t>
  </si>
  <si>
    <t>Ecograf 4D cu sonda liniara convexa</t>
  </si>
  <si>
    <t>Linie artroscopie</t>
  </si>
  <si>
    <t>Statie centrala de monitorizare cu un canal pe pacient</t>
  </si>
  <si>
    <t>Statie centrala de vacuum medical</t>
  </si>
  <si>
    <t>Analizor coagulare</t>
  </si>
  <si>
    <t>71.01.30. Alte active fixe</t>
  </si>
  <si>
    <t>2. Spitalul de Recuperare Bradet</t>
  </si>
  <si>
    <t>Sistem automat de desfumare casa scarii</t>
  </si>
  <si>
    <t>Spitalul Orasenesc Costesti</t>
  </si>
  <si>
    <t>1. Spitalul Judetean de Urgenta Arges</t>
  </si>
  <si>
    <t>Documentatie tehnico-economica aferenta etapei a II-a (DTAC, PT, DDE, CS) a obiectivului de investitii "Consolidare si reabilitare Spitalul Judetean de Urgenta Pitesti"</t>
  </si>
  <si>
    <t>Verificare proiect tehnic al obiectivului de investitie "Consolidare si reabilitare SJUP"</t>
  </si>
  <si>
    <t>Avize, autorizatii si asistenta tehnica "Lucrari de construire in vederea conformarii imobilului la cerinta esentiala de calitate "Securitate la incendiu"</t>
  </si>
  <si>
    <t>CAPITOLUL 68.10 ASISTENTA SOCIALA</t>
  </si>
  <si>
    <t xml:space="preserve">Servicii proiectare -faza PT pentru Complex 3 locuinte protejate si Centrul de zi in comuna Babana, sat Lupuieni </t>
  </si>
  <si>
    <t xml:space="preserve">Servicii proiectare -faza PT pentru Complex 4 locuinte protejate si Centrul de zi in comuna Tigveni, sat Balilesti </t>
  </si>
  <si>
    <t>Servicii proiectare - faza PT pentru Complex 4 locuinte protejate si Centru de Zi in comuna Tigveni, sat Barsestii de Jos</t>
  </si>
  <si>
    <t>Servicii proiectare - faza PT pentru Complex 4 locuinte protejate si Centru de Zi in comuna Ciofrangeni, sat Ciofrangeni</t>
  </si>
  <si>
    <t>Reabilitare/modernizare cladire pentru infiintarea unui centru de zi (Comuna Tigveni, sat Barsestii de Jos)-Expertiza tehnica, Audit energetic, DALI</t>
  </si>
  <si>
    <t>Reabilitare/modernizare cladire pentru infiintarea unui centru de zi (Comuna Tigveni, sat Balilesti)-Expertiza tehnica, Audit energetic, DALI</t>
  </si>
  <si>
    <t>Construire Complex de 4 locuinte protejate (Comuna Ciofrangeni) - Studii de fezabilitate, Studii de teren</t>
  </si>
  <si>
    <t>Reabilitare/modernizare cladire pentru infiintarea unui centru de zi (Comuna Ciofrangeni) -Expertiza tehnica, Audit energetic, DALI</t>
  </si>
  <si>
    <t>Construire Complex de 3 locuinte protejate (Comuna Babana, sat Lupuieni) - Studii de fezabilitate, Studii de teren</t>
  </si>
  <si>
    <t>Reabilitare/modernizare cladire pentru infiintarea unui centru de zi (Comuna Babana, sat Lupuieni) -Expertiza Tehnica, Audit energetic, DALI</t>
  </si>
  <si>
    <t>CIA Bascovele</t>
  </si>
  <si>
    <t>Documentatie de Avizare a Lucrarilor de Interventie (DALI) pentru cladirea Corp A din cadrul Centrului de Ingrijire si Asistenta Bascovele</t>
  </si>
  <si>
    <t xml:space="preserve">Subzidire si reparatii exterioare cladire Laborator </t>
  </si>
  <si>
    <t xml:space="preserve">Imprejmuire si porti acces la Centrul de Ingrijire si asistenta Bascovele </t>
  </si>
  <si>
    <t>Constructie sala de vestiare si circuit separare transport lenjerie</t>
  </si>
  <si>
    <t>Executie montaj si bransare rezervor de acumulare si statie de pompare apa potabila</t>
  </si>
  <si>
    <t xml:space="preserve">Bazin rezerva apa, rezerva intangibila, camera pompe si statie pompare </t>
  </si>
  <si>
    <t>Lucrari de construire in vederea conformarii imobilului la cerinta esentiala de calitate "Securitate la incendiu"</t>
  </si>
  <si>
    <t>CAPITOLUL 84.02 TRANSPORTURI</t>
  </si>
  <si>
    <t>71.01. Active fixe</t>
  </si>
  <si>
    <t>Modernizare DJ 703 B Padureti (DJ 679) - Costesti (DN 65 A), km 48+975-59+287, L=10,312 km, la Lunca Corbului si Costesti</t>
  </si>
  <si>
    <t>Imprejmuire incinta - UAMS Domnesti</t>
  </si>
  <si>
    <t>Sistem usi glisante cu deschidere antipanica</t>
  </si>
  <si>
    <t>Servicii expertiza si DALI+PT+CS+DE+Asistenta tehnica Modernizare DJ 703 B Padureti (DJ 679) - Costesti (DN 65 A), km 48+975 - 59+287, L = 10,312 km, la Lunca Corbului si Costesti</t>
  </si>
  <si>
    <t>Studiu fezabilitate si Proiect tehnic "Modernizare DJ 731 D, km 7+450-19+674, L=12,224 km, judetul Arges"</t>
  </si>
  <si>
    <t>Studiu fezabilitate si Proiect tehnic "Modernizare DJ 731 D km 7+200-20+700, L=13,5 km"</t>
  </si>
  <si>
    <t>Modernizare DJ 703 B Serbanesti (DJ 659) - Silistea, km 70+410 - 77+826, L = 7,416 km, in comunele Rociu si Cateasca</t>
  </si>
  <si>
    <t>Pod pe DJ 731 B Samara - Babana - Cocu, km 3+964 peste paraul Vartej, L = 24 m, in comuna Babana</t>
  </si>
  <si>
    <t>A. Obiective (proiecte) de investiţii în continuare</t>
  </si>
  <si>
    <t>13.Modernizare pe DJ 725 Stoenesti-Dragoslavele, km 3+313-6+626, L=3,313 km, in comunele Stoenesti si Dragoslavele</t>
  </si>
  <si>
    <t>Echipament screening auditiv prin otoemisiuni acustice</t>
  </si>
  <si>
    <t>Expertiza tehnica pentru alipirea unei cladiri noi in raport cu cladirile existente din zona adiacenta</t>
  </si>
  <si>
    <t>1. Directia Generala Asistenta Sociala Protectia Copilului Arges</t>
  </si>
  <si>
    <t>2. Centrul Ingrijire Asistenta Bascovele</t>
  </si>
  <si>
    <t>Unitate de Asistenta Medico-Sociala Domnesti</t>
  </si>
  <si>
    <t>Construire Complex 4 locuinte protejate (Comuna Tigveni, sat Balilesti) - Studii de fezabilitate, Studii de teren</t>
  </si>
  <si>
    <t>Verificare proiect tehnic al obiectivului de investitie "Construire corp cladire nou la Spitalul Judetean"</t>
  </si>
  <si>
    <t>Servicii de expertizare tehnica a constructiei aferente sediului Serviciului Judetean Medicina Legala Arges</t>
  </si>
  <si>
    <t>Construire Complex 4 locuinte protejate (Comuna Tigveni, sat Barsestii de Jos) - Studii de fezabilitate, Studii de teren</t>
  </si>
  <si>
    <t>Proiect "Amenajare exterioara sediu D.G.A.S.P.C - Dragolesti"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</si>
</sst>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name val="Arial"/>
    </font>
    <font>
      <sz val="11"/>
      <name val="Times New Roman"/>
      <family val="1"/>
    </font>
    <font>
      <sz val="11"/>
      <color rgb="FF000000"/>
      <name val="Times New Roman"/>
      <family val="1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b/>
      <sz val="11"/>
      <name val="Times New Roman"/>
      <family val="1"/>
    </font>
    <font>
      <b/>
      <i/>
      <sz val="11"/>
      <name val="Times New Roman"/>
      <family val="1"/>
    </font>
    <font>
      <i/>
      <sz val="11"/>
      <name val="Times New Roman"/>
      <family val="1"/>
    </font>
    <font>
      <b/>
      <sz val="11"/>
      <color theme="0"/>
      <name val="Times New Roman"/>
      <family val="1"/>
    </font>
    <font>
      <sz val="11"/>
      <color rgb="FFFF0000"/>
      <name val="Times New Roman"/>
      <family val="1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9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78">
    <xf numFmtId="0" fontId="0" fillId="0" borderId="0" xfId="0"/>
    <xf numFmtId="0" fontId="1" fillId="0" borderId="5" xfId="0" applyFont="1" applyFill="1" applyBorder="1" applyAlignment="1">
      <alignment wrapText="1"/>
    </xf>
    <xf numFmtId="0" fontId="1" fillId="0" borderId="2" xfId="0" applyFont="1" applyFill="1" applyBorder="1" applyAlignment="1">
      <alignment wrapText="1"/>
    </xf>
    <xf numFmtId="0" fontId="2" fillId="0" borderId="5" xfId="0" applyFont="1" applyBorder="1" applyAlignment="1">
      <alignment wrapText="1"/>
    </xf>
    <xf numFmtId="0" fontId="3" fillId="4" borderId="5" xfId="0" applyFont="1" applyFill="1" applyBorder="1"/>
    <xf numFmtId="0" fontId="2" fillId="0" borderId="5" xfId="0" applyFont="1" applyBorder="1" applyAlignment="1">
      <alignment horizontal="left" wrapText="1"/>
    </xf>
    <xf numFmtId="0" fontId="1" fillId="0" borderId="0" xfId="0" applyFont="1"/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0" xfId="0" quotePrefix="1" applyFont="1" applyBorder="1" applyAlignment="1">
      <alignment horizontal="right"/>
    </xf>
    <xf numFmtId="0" fontId="1" fillId="0" borderId="5" xfId="0" applyFont="1" applyBorder="1" applyAlignment="1">
      <alignment horizontal="left"/>
    </xf>
    <xf numFmtId="0" fontId="1" fillId="0" borderId="5" xfId="0" applyFont="1" applyBorder="1" applyAlignment="1">
      <alignment horizontal="center"/>
    </xf>
    <xf numFmtId="0" fontId="1" fillId="0" borderId="2" xfId="0" applyFont="1" applyBorder="1"/>
    <xf numFmtId="0" fontId="1" fillId="0" borderId="2" xfId="0" applyFont="1" applyBorder="1" applyAlignment="1">
      <alignment horizontal="center"/>
    </xf>
    <xf numFmtId="0" fontId="1" fillId="0" borderId="3" xfId="0" applyFont="1" applyBorder="1"/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5" fillId="3" borderId="5" xfId="0" applyFont="1" applyFill="1" applyBorder="1" applyAlignment="1"/>
    <xf numFmtId="0" fontId="5" fillId="3" borderId="5" xfId="0" applyFont="1" applyFill="1" applyBorder="1" applyAlignment="1">
      <alignment horizontal="center"/>
    </xf>
    <xf numFmtId="4" fontId="5" fillId="3" borderId="4" xfId="0" applyNumberFormat="1" applyFont="1" applyFill="1" applyBorder="1" applyAlignment="1">
      <alignment horizontal="right"/>
    </xf>
    <xf numFmtId="0" fontId="5" fillId="3" borderId="3" xfId="0" applyFont="1" applyFill="1" applyBorder="1"/>
    <xf numFmtId="0" fontId="5" fillId="3" borderId="3" xfId="0" applyFont="1" applyFill="1" applyBorder="1" applyAlignment="1">
      <alignment horizontal="center"/>
    </xf>
    <xf numFmtId="0" fontId="1" fillId="0" borderId="0" xfId="0" applyFont="1" applyFill="1"/>
    <xf numFmtId="0" fontId="6" fillId="0" borderId="2" xfId="0" applyFont="1" applyFill="1" applyBorder="1" applyAlignment="1"/>
    <xf numFmtId="0" fontId="1" fillId="0" borderId="5" xfId="0" applyFont="1" applyFill="1" applyBorder="1" applyAlignment="1">
      <alignment horizontal="center"/>
    </xf>
    <xf numFmtId="4" fontId="1" fillId="0" borderId="4" xfId="0" applyNumberFormat="1" applyFont="1" applyFill="1" applyBorder="1" applyAlignment="1">
      <alignment horizontal="right"/>
    </xf>
    <xf numFmtId="0" fontId="1" fillId="0" borderId="3" xfId="0" applyFont="1" applyFill="1" applyBorder="1" applyAlignment="1"/>
    <xf numFmtId="0" fontId="1" fillId="0" borderId="3" xfId="0" applyFont="1" applyFill="1" applyBorder="1" applyAlignment="1">
      <alignment horizontal="center"/>
    </xf>
    <xf numFmtId="0" fontId="7" fillId="0" borderId="5" xfId="0" applyFont="1" applyFill="1" applyBorder="1"/>
    <xf numFmtId="0" fontId="7" fillId="0" borderId="3" xfId="0" applyFont="1" applyFill="1" applyBorder="1"/>
    <xf numFmtId="0" fontId="1" fillId="0" borderId="5" xfId="0" applyFont="1" applyFill="1" applyBorder="1" applyAlignment="1"/>
    <xf numFmtId="0" fontId="1" fillId="0" borderId="5" xfId="0" applyFont="1" applyFill="1" applyBorder="1" applyAlignment="1">
      <alignment horizontal="center" vertical="center"/>
    </xf>
    <xf numFmtId="0" fontId="1" fillId="0" borderId="3" xfId="0" applyFont="1" applyFill="1" applyBorder="1"/>
    <xf numFmtId="0" fontId="1" fillId="0" borderId="3" xfId="0" applyFont="1" applyFill="1" applyBorder="1" applyAlignment="1">
      <alignment horizontal="center" vertical="center"/>
    </xf>
    <xf numFmtId="0" fontId="1" fillId="0" borderId="2" xfId="0" applyFont="1" applyFill="1" applyBorder="1" applyAlignment="1"/>
    <xf numFmtId="0" fontId="1" fillId="0" borderId="2" xfId="0" applyFont="1" applyFill="1" applyBorder="1" applyAlignment="1">
      <alignment horizontal="center"/>
    </xf>
    <xf numFmtId="0" fontId="1" fillId="0" borderId="8" xfId="0" applyFont="1" applyFill="1" applyBorder="1" applyAlignment="1"/>
    <xf numFmtId="4" fontId="1" fillId="0" borderId="10" xfId="0" applyNumberFormat="1" applyFont="1" applyFill="1" applyBorder="1" applyAlignment="1">
      <alignment horizontal="right"/>
    </xf>
    <xf numFmtId="0" fontId="1" fillId="0" borderId="11" xfId="0" applyFont="1" applyFill="1" applyBorder="1" applyAlignment="1"/>
    <xf numFmtId="0" fontId="6" fillId="0" borderId="2" xfId="0" applyFont="1" applyFill="1" applyBorder="1" applyAlignment="1">
      <alignment horizontal="left"/>
    </xf>
    <xf numFmtId="4" fontId="5" fillId="0" borderId="4" xfId="0" applyNumberFormat="1" applyFont="1" applyFill="1" applyBorder="1" applyAlignment="1">
      <alignment horizontal="right"/>
    </xf>
    <xf numFmtId="0" fontId="1" fillId="0" borderId="3" xfId="0" applyFont="1" applyFill="1" applyBorder="1" applyAlignment="1">
      <alignment horizontal="left"/>
    </xf>
    <xf numFmtId="0" fontId="1" fillId="0" borderId="10" xfId="0" applyFont="1" applyFill="1" applyBorder="1" applyAlignment="1">
      <alignment horizontal="center"/>
    </xf>
    <xf numFmtId="0" fontId="1" fillId="0" borderId="12" xfId="0" applyFont="1" applyFill="1" applyBorder="1" applyAlignment="1">
      <alignment horizontal="center"/>
    </xf>
    <xf numFmtId="0" fontId="7" fillId="0" borderId="5" xfId="0" applyFont="1" applyFill="1" applyBorder="1" applyAlignment="1">
      <alignment horizontal="left"/>
    </xf>
    <xf numFmtId="0" fontId="1" fillId="4" borderId="0" xfId="0" applyFont="1" applyFill="1"/>
    <xf numFmtId="0" fontId="5" fillId="2" borderId="7" xfId="0" applyFont="1" applyFill="1" applyBorder="1" applyAlignment="1">
      <alignment horizontal="left"/>
    </xf>
    <xf numFmtId="0" fontId="8" fillId="4" borderId="0" xfId="0" applyFont="1" applyFill="1" applyBorder="1" applyAlignment="1">
      <alignment horizontal="left"/>
    </xf>
    <xf numFmtId="0" fontId="5" fillId="2" borderId="9" xfId="0" applyFont="1" applyFill="1" applyBorder="1" applyAlignment="1">
      <alignment horizontal="left"/>
    </xf>
    <xf numFmtId="4" fontId="1" fillId="0" borderId="3" xfId="0" applyNumberFormat="1" applyFont="1" applyFill="1" applyBorder="1" applyAlignment="1">
      <alignment horizontal="right"/>
    </xf>
    <xf numFmtId="4" fontId="1" fillId="0" borderId="11" xfId="0" applyNumberFormat="1" applyFont="1" applyFill="1" applyBorder="1" applyAlignment="1">
      <alignment horizontal="right"/>
    </xf>
    <xf numFmtId="4" fontId="1" fillId="0" borderId="0" xfId="0" applyNumberFormat="1" applyFont="1" applyFill="1" applyBorder="1" applyAlignment="1">
      <alignment horizontal="right"/>
    </xf>
    <xf numFmtId="4" fontId="1" fillId="0" borderId="13" xfId="0" applyNumberFormat="1" applyFont="1" applyFill="1" applyBorder="1" applyAlignment="1">
      <alignment horizontal="right"/>
    </xf>
    <xf numFmtId="4" fontId="1" fillId="0" borderId="6" xfId="0" applyNumberFormat="1" applyFont="1" applyFill="1" applyBorder="1" applyAlignment="1">
      <alignment horizontal="right"/>
    </xf>
    <xf numFmtId="4" fontId="1" fillId="0" borderId="9" xfId="0" applyNumberFormat="1" applyFont="1" applyFill="1" applyBorder="1" applyAlignment="1">
      <alignment horizontal="right"/>
    </xf>
    <xf numFmtId="0" fontId="1" fillId="0" borderId="2" xfId="0" applyFont="1" applyFill="1" applyBorder="1"/>
    <xf numFmtId="0" fontId="1" fillId="0" borderId="5" xfId="0" applyFont="1" applyFill="1" applyBorder="1"/>
    <xf numFmtId="0" fontId="5" fillId="6" borderId="7" xfId="0" applyFont="1" applyFill="1" applyBorder="1" applyAlignment="1">
      <alignment horizontal="left" wrapText="1"/>
    </xf>
    <xf numFmtId="0" fontId="5" fillId="4" borderId="0" xfId="0" applyFont="1" applyFill="1" applyBorder="1" applyAlignment="1">
      <alignment horizontal="left" wrapText="1"/>
    </xf>
    <xf numFmtId="0" fontId="5" fillId="6" borderId="9" xfId="0" applyFont="1" applyFill="1" applyBorder="1" applyAlignment="1">
      <alignment horizontal="left" wrapText="1"/>
    </xf>
    <xf numFmtId="0" fontId="6" fillId="0" borderId="5" xfId="0" applyFont="1" applyFill="1" applyBorder="1" applyAlignment="1"/>
    <xf numFmtId="0" fontId="5" fillId="0" borderId="3" xfId="0" applyFont="1" applyFill="1" applyBorder="1" applyAlignment="1"/>
    <xf numFmtId="0" fontId="5" fillId="0" borderId="5" xfId="0" applyFont="1" applyFill="1" applyBorder="1" applyAlignment="1">
      <alignment wrapText="1"/>
    </xf>
    <xf numFmtId="0" fontId="5" fillId="0" borderId="3" xfId="0" applyFont="1" applyFill="1" applyBorder="1"/>
    <xf numFmtId="0" fontId="5" fillId="6" borderId="6" xfId="0" applyFont="1" applyFill="1" applyBorder="1" applyAlignment="1">
      <alignment horizontal="left"/>
    </xf>
    <xf numFmtId="0" fontId="5" fillId="6" borderId="7" xfId="0" applyFont="1" applyFill="1" applyBorder="1" applyAlignment="1">
      <alignment horizontal="left"/>
    </xf>
    <xf numFmtId="0" fontId="5" fillId="4" borderId="14" xfId="0" applyFont="1" applyFill="1" applyBorder="1" applyAlignment="1">
      <alignment horizontal="left"/>
    </xf>
    <xf numFmtId="0" fontId="5" fillId="6" borderId="9" xfId="0" applyFont="1" applyFill="1" applyBorder="1" applyAlignment="1">
      <alignment horizontal="left"/>
    </xf>
    <xf numFmtId="0" fontId="5" fillId="0" borderId="5" xfId="0" applyFont="1" applyFill="1" applyBorder="1" applyAlignment="1">
      <alignment horizontal="center"/>
    </xf>
    <xf numFmtId="4" fontId="5" fillId="0" borderId="6" xfId="0" applyNumberFormat="1" applyFont="1" applyFill="1" applyBorder="1" applyAlignment="1">
      <alignment horizontal="right"/>
    </xf>
    <xf numFmtId="4" fontId="5" fillId="0" borderId="0" xfId="0" applyNumberFormat="1" applyFont="1" applyFill="1" applyBorder="1" applyAlignment="1">
      <alignment horizontal="right"/>
    </xf>
    <xf numFmtId="4" fontId="5" fillId="0" borderId="9" xfId="0" applyNumberFormat="1" applyFont="1" applyFill="1" applyBorder="1" applyAlignment="1">
      <alignment horizontal="right"/>
    </xf>
    <xf numFmtId="0" fontId="5" fillId="0" borderId="0" xfId="0" applyFont="1"/>
    <xf numFmtId="0" fontId="5" fillId="0" borderId="3" xfId="0" applyFont="1" applyFill="1" applyBorder="1" applyAlignment="1">
      <alignment horizontal="center"/>
    </xf>
    <xf numFmtId="0" fontId="5" fillId="0" borderId="0" xfId="0" applyFont="1" applyBorder="1"/>
    <xf numFmtId="0" fontId="5" fillId="7" borderId="2" xfId="0" applyFont="1" applyFill="1" applyBorder="1" applyAlignment="1">
      <alignment wrapText="1"/>
    </xf>
    <xf numFmtId="0" fontId="5" fillId="7" borderId="3" xfId="0" applyFont="1" applyFill="1" applyBorder="1" applyAlignment="1">
      <alignment wrapText="1"/>
    </xf>
    <xf numFmtId="0" fontId="1" fillId="7" borderId="5" xfId="0" applyFont="1" applyFill="1" applyBorder="1" applyAlignment="1">
      <alignment wrapText="1"/>
    </xf>
    <xf numFmtId="0" fontId="1" fillId="7" borderId="3" xfId="0" applyFont="1" applyFill="1" applyBorder="1" applyAlignment="1">
      <alignment wrapText="1"/>
    </xf>
    <xf numFmtId="0" fontId="1" fillId="7" borderId="2" xfId="0" applyFont="1" applyFill="1" applyBorder="1" applyAlignment="1">
      <alignment wrapText="1"/>
    </xf>
    <xf numFmtId="4" fontId="1" fillId="0" borderId="5" xfId="0" applyNumberFormat="1" applyFont="1" applyFill="1" applyBorder="1" applyAlignment="1">
      <alignment horizontal="right"/>
    </xf>
    <xf numFmtId="4" fontId="5" fillId="0" borderId="8" xfId="0" applyNumberFormat="1" applyFont="1" applyFill="1" applyBorder="1" applyAlignment="1">
      <alignment horizontal="right"/>
    </xf>
    <xf numFmtId="4" fontId="5" fillId="0" borderId="10" xfId="0" applyNumberFormat="1" applyFont="1" applyFill="1" applyBorder="1" applyAlignment="1">
      <alignment horizontal="right"/>
    </xf>
    <xf numFmtId="4" fontId="5" fillId="0" borderId="5" xfId="0" applyNumberFormat="1" applyFont="1" applyFill="1" applyBorder="1" applyAlignment="1">
      <alignment horizontal="right"/>
    </xf>
    <xf numFmtId="0" fontId="5" fillId="6" borderId="0" xfId="0" applyFont="1" applyFill="1" applyBorder="1" applyAlignment="1">
      <alignment horizontal="left" wrapText="1"/>
    </xf>
    <xf numFmtId="0" fontId="7" fillId="0" borderId="2" xfId="0" applyFont="1" applyFill="1" applyBorder="1"/>
    <xf numFmtId="0" fontId="5" fillId="0" borderId="2" xfId="0" applyFont="1" applyFill="1" applyBorder="1"/>
    <xf numFmtId="0" fontId="1" fillId="5" borderId="0" xfId="0" applyFont="1" applyFill="1"/>
    <xf numFmtId="0" fontId="1" fillId="4" borderId="5" xfId="0" applyFont="1" applyFill="1" applyBorder="1" applyAlignment="1">
      <alignment horizontal="left"/>
    </xf>
    <xf numFmtId="0" fontId="5" fillId="4" borderId="5" xfId="0" applyFont="1" applyFill="1" applyBorder="1" applyAlignment="1">
      <alignment horizontal="center"/>
    </xf>
    <xf numFmtId="4" fontId="5" fillId="4" borderId="4" xfId="0" applyNumberFormat="1" applyFont="1" applyFill="1" applyBorder="1" applyAlignment="1">
      <alignment horizontal="right"/>
    </xf>
    <xf numFmtId="0" fontId="5" fillId="4" borderId="3" xfId="0" applyFont="1" applyFill="1" applyBorder="1"/>
    <xf numFmtId="0" fontId="5" fillId="4" borderId="3" xfId="0" applyFont="1" applyFill="1" applyBorder="1" applyAlignment="1">
      <alignment horizontal="center"/>
    </xf>
    <xf numFmtId="0" fontId="7" fillId="0" borderId="2" xfId="0" applyFont="1" applyFill="1" applyBorder="1" applyAlignment="1">
      <alignment horizontal="left"/>
    </xf>
    <xf numFmtId="0" fontId="1" fillId="0" borderId="0" xfId="0" applyFont="1" applyFill="1" applyBorder="1"/>
    <xf numFmtId="0" fontId="5" fillId="3" borderId="4" xfId="0" applyFont="1" applyFill="1" applyBorder="1" applyAlignment="1"/>
    <xf numFmtId="0" fontId="1" fillId="3" borderId="4" xfId="0" applyFont="1" applyFill="1" applyBorder="1" applyAlignment="1">
      <alignment horizontal="center"/>
    </xf>
    <xf numFmtId="4" fontId="1" fillId="3" borderId="4" xfId="0" applyNumberFormat="1" applyFont="1" applyFill="1" applyBorder="1" applyAlignment="1">
      <alignment horizontal="right"/>
    </xf>
    <xf numFmtId="0" fontId="9" fillId="0" borderId="0" xfId="0" applyFont="1" applyFill="1"/>
    <xf numFmtId="0" fontId="9" fillId="0" borderId="0" xfId="0" applyFont="1" applyFill="1" applyBorder="1"/>
    <xf numFmtId="0" fontId="7" fillId="0" borderId="5" xfId="0" applyFont="1" applyFill="1" applyBorder="1" applyAlignment="1"/>
    <xf numFmtId="0" fontId="6" fillId="0" borderId="5" xfId="0" applyFont="1" applyFill="1" applyBorder="1"/>
    <xf numFmtId="0" fontId="6" fillId="0" borderId="3" xfId="0" applyFont="1" applyFill="1" applyBorder="1"/>
    <xf numFmtId="0" fontId="1" fillId="0" borderId="3" xfId="0" applyFont="1" applyFill="1" applyBorder="1" applyAlignment="1">
      <alignment wrapText="1"/>
    </xf>
    <xf numFmtId="0" fontId="1" fillId="7" borderId="5" xfId="0" applyFont="1" applyFill="1" applyBorder="1" applyAlignment="1">
      <alignment horizontal="left" wrapText="1"/>
    </xf>
    <xf numFmtId="0" fontId="5" fillId="0" borderId="3" xfId="0" applyFont="1" applyFill="1" applyBorder="1" applyAlignment="1">
      <alignment wrapText="1"/>
    </xf>
    <xf numFmtId="0" fontId="1" fillId="0" borderId="5" xfId="0" applyFont="1" applyBorder="1" applyAlignment="1">
      <alignment wrapText="1"/>
    </xf>
    <xf numFmtId="0" fontId="5" fillId="0" borderId="5" xfId="0" applyFont="1" applyBorder="1" applyAlignment="1">
      <alignment wrapText="1"/>
    </xf>
    <xf numFmtId="0" fontId="5" fillId="0" borderId="5" xfId="0" applyFont="1" applyFill="1" applyBorder="1" applyAlignment="1"/>
    <xf numFmtId="0" fontId="5" fillId="0" borderId="2" xfId="0" applyFont="1" applyFill="1" applyBorder="1" applyAlignment="1">
      <alignment wrapText="1"/>
    </xf>
    <xf numFmtId="0" fontId="6" fillId="0" borderId="2" xfId="0" applyFont="1" applyFill="1" applyBorder="1"/>
    <xf numFmtId="0" fontId="5" fillId="7" borderId="3" xfId="0" applyFont="1" applyFill="1" applyBorder="1" applyAlignment="1"/>
    <xf numFmtId="0" fontId="5" fillId="4" borderId="0" xfId="0" applyFont="1" applyFill="1" applyBorder="1" applyAlignment="1">
      <alignment horizontal="left"/>
    </xf>
    <xf numFmtId="0" fontId="5" fillId="0" borderId="5" xfId="0" applyFont="1" applyFill="1" applyBorder="1"/>
    <xf numFmtId="0" fontId="1" fillId="0" borderId="5" xfId="0" applyFont="1" applyFill="1" applyBorder="1" applyAlignment="1">
      <alignment horizontal="left" wrapText="1"/>
    </xf>
    <xf numFmtId="0" fontId="5" fillId="2" borderId="6" xfId="0" applyFont="1" applyFill="1" applyBorder="1" applyAlignment="1">
      <alignment horizontal="left"/>
    </xf>
    <xf numFmtId="0" fontId="5" fillId="2" borderId="0" xfId="0" applyFont="1" applyFill="1" applyBorder="1" applyAlignment="1">
      <alignment horizontal="left"/>
    </xf>
    <xf numFmtId="0" fontId="1" fillId="0" borderId="14" xfId="0" applyFont="1" applyBorder="1" applyAlignment="1">
      <alignment horizontal="center"/>
    </xf>
    <xf numFmtId="4" fontId="1" fillId="0" borderId="6" xfId="0" applyNumberFormat="1" applyFont="1" applyBorder="1" applyAlignment="1">
      <alignment horizontal="right"/>
    </xf>
    <xf numFmtId="4" fontId="1" fillId="0" borderId="0" xfId="0" applyNumberFormat="1" applyFont="1" applyBorder="1" applyAlignment="1">
      <alignment horizontal="right"/>
    </xf>
    <xf numFmtId="4" fontId="1" fillId="0" borderId="9" xfId="0" applyNumberFormat="1" applyFont="1" applyBorder="1" applyAlignment="1">
      <alignment horizontal="right"/>
    </xf>
    <xf numFmtId="4" fontId="1" fillId="0" borderId="4" xfId="0" applyNumberFormat="1" applyFont="1" applyBorder="1" applyAlignment="1">
      <alignment horizontal="right"/>
    </xf>
    <xf numFmtId="0" fontId="1" fillId="0" borderId="11" xfId="0" applyFont="1" applyBorder="1" applyAlignment="1">
      <alignment horizontal="center"/>
    </xf>
    <xf numFmtId="0" fontId="1" fillId="0" borderId="8" xfId="0" applyFont="1" applyFill="1" applyBorder="1" applyAlignment="1">
      <alignment horizontal="center"/>
    </xf>
    <xf numFmtId="0" fontId="1" fillId="0" borderId="11" xfId="0" applyFont="1" applyFill="1" applyBorder="1" applyAlignment="1">
      <alignment horizontal="center"/>
    </xf>
    <xf numFmtId="0" fontId="1" fillId="0" borderId="14" xfId="0" applyFont="1" applyFill="1" applyBorder="1" applyAlignment="1">
      <alignment horizontal="center"/>
    </xf>
    <xf numFmtId="0" fontId="1" fillId="0" borderId="0" xfId="0" applyFont="1" applyBorder="1"/>
    <xf numFmtId="0" fontId="1" fillId="0" borderId="5" xfId="0" applyFont="1" applyFill="1" applyBorder="1" applyAlignment="1">
      <alignment horizontal="left"/>
    </xf>
    <xf numFmtId="0" fontId="1" fillId="0" borderId="0" xfId="0" applyFont="1" applyFill="1" applyBorder="1" applyAlignment="1">
      <alignment wrapText="1"/>
    </xf>
    <xf numFmtId="0" fontId="1" fillId="0" borderId="0" xfId="0" applyFont="1" applyFill="1" applyBorder="1" applyAlignment="1">
      <alignment horizontal="center"/>
    </xf>
    <xf numFmtId="0" fontId="4" fillId="4" borderId="0" xfId="0" applyFont="1" applyFill="1" applyBorder="1" applyAlignment="1">
      <alignment horizontal="left" wrapText="1"/>
    </xf>
    <xf numFmtId="0" fontId="4" fillId="4" borderId="0" xfId="0" applyFont="1" applyFill="1" applyBorder="1" applyAlignment="1">
      <alignment horizontal="center"/>
    </xf>
    <xf numFmtId="4" fontId="4" fillId="4" borderId="0" xfId="0" applyNumberFormat="1" applyFont="1" applyFill="1" applyBorder="1" applyAlignment="1">
      <alignment horizontal="right"/>
    </xf>
    <xf numFmtId="0" fontId="1" fillId="4" borderId="0" xfId="0" applyFont="1" applyFill="1" applyBorder="1"/>
    <xf numFmtId="0" fontId="4" fillId="4" borderId="0" xfId="0" applyFont="1" applyFill="1" applyBorder="1" applyAlignment="1"/>
    <xf numFmtId="0" fontId="1" fillId="0" borderId="0" xfId="0" applyFont="1" applyFill="1" applyBorder="1" applyAlignment="1"/>
    <xf numFmtId="0" fontId="5" fillId="0" borderId="0" xfId="0" applyFont="1" applyFill="1" applyBorder="1" applyAlignment="1"/>
    <xf numFmtId="0" fontId="6" fillId="0" borderId="0" xfId="0" applyFont="1" applyFill="1" applyBorder="1"/>
    <xf numFmtId="0" fontId="7" fillId="0" borderId="0" xfId="0" applyFont="1" applyFill="1" applyBorder="1" applyAlignment="1">
      <alignment horizontal="left"/>
    </xf>
    <xf numFmtId="0" fontId="7" fillId="0" borderId="0" xfId="0" applyFont="1" applyFill="1" applyBorder="1"/>
    <xf numFmtId="0" fontId="1" fillId="4" borderId="0" xfId="0" applyFont="1" applyFill="1" applyBorder="1" applyAlignment="1">
      <alignment wrapText="1"/>
    </xf>
    <xf numFmtId="0" fontId="1" fillId="4" borderId="0" xfId="0" applyFont="1" applyFill="1" applyBorder="1" applyAlignment="1"/>
    <xf numFmtId="0" fontId="1" fillId="4" borderId="0" xfId="0" applyFont="1" applyFill="1" applyAlignment="1"/>
    <xf numFmtId="0" fontId="1" fillId="7" borderId="3" xfId="0" applyFont="1" applyFill="1" applyBorder="1" applyAlignment="1"/>
    <xf numFmtId="0" fontId="5" fillId="2" borderId="11" xfId="0" applyFont="1" applyFill="1" applyBorder="1" applyAlignment="1">
      <alignment horizontal="left"/>
    </xf>
    <xf numFmtId="0" fontId="5" fillId="2" borderId="1" xfId="0" applyFont="1" applyFill="1" applyBorder="1" applyAlignment="1">
      <alignment horizontal="left"/>
    </xf>
    <xf numFmtId="0" fontId="5" fillId="2" borderId="3" xfId="0" applyFont="1" applyFill="1" applyBorder="1" applyAlignment="1">
      <alignment horizontal="left"/>
    </xf>
    <xf numFmtId="0" fontId="5" fillId="6" borderId="0" xfId="0" applyFont="1" applyFill="1" applyBorder="1" applyAlignment="1">
      <alignment horizontal="left" wrapText="1"/>
    </xf>
    <xf numFmtId="0" fontId="1" fillId="0" borderId="0" xfId="0" applyFont="1" applyAlignment="1">
      <alignment horizontal="left"/>
    </xf>
    <xf numFmtId="0" fontId="5" fillId="0" borderId="0" xfId="0" applyFont="1" applyAlignment="1">
      <alignment horizont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5" fillId="2" borderId="6" xfId="0" applyFont="1" applyFill="1" applyBorder="1" applyAlignment="1">
      <alignment horizontal="left"/>
    </xf>
    <xf numFmtId="0" fontId="1" fillId="0" borderId="7" xfId="0" applyFont="1" applyBorder="1" applyAlignment="1"/>
    <xf numFmtId="0" fontId="1" fillId="0" borderId="9" xfId="0" applyFont="1" applyBorder="1" applyAlignment="1"/>
    <xf numFmtId="0" fontId="1" fillId="0" borderId="7" xfId="0" applyFont="1" applyBorder="1" applyAlignment="1">
      <alignment horizontal="left"/>
    </xf>
    <xf numFmtId="0" fontId="1" fillId="0" borderId="9" xfId="0" applyFont="1" applyBorder="1" applyAlignment="1">
      <alignment horizontal="left"/>
    </xf>
    <xf numFmtId="0" fontId="5" fillId="6" borderId="6" xfId="0" applyFont="1" applyFill="1" applyBorder="1" applyAlignment="1">
      <alignment horizontal="left" wrapText="1"/>
    </xf>
    <xf numFmtId="0" fontId="1" fillId="0" borderId="7" xfId="0" applyFont="1" applyBorder="1" applyAlignment="1">
      <alignment horizontal="left" wrapText="1"/>
    </xf>
    <xf numFmtId="0" fontId="1" fillId="0" borderId="9" xfId="0" applyFont="1" applyBorder="1" applyAlignment="1">
      <alignment horizontal="left" wrapText="1"/>
    </xf>
    <xf numFmtId="0" fontId="7" fillId="0" borderId="2" xfId="0" applyFont="1" applyFill="1" applyBorder="1" applyAlignment="1">
      <alignment vertical="top"/>
    </xf>
    <xf numFmtId="0" fontId="1" fillId="0" borderId="3" xfId="0" applyFont="1" applyBorder="1" applyAlignment="1">
      <alignment vertical="top"/>
    </xf>
    <xf numFmtId="0" fontId="7" fillId="0" borderId="5" xfId="0" applyFont="1" applyFill="1" applyBorder="1" applyAlignment="1">
      <alignment vertical="top"/>
    </xf>
    <xf numFmtId="0" fontId="5" fillId="3" borderId="6" xfId="0" applyFont="1" applyFill="1" applyBorder="1" applyAlignment="1">
      <alignment horizontal="left"/>
    </xf>
    <xf numFmtId="0" fontId="5" fillId="3" borderId="7" xfId="0" applyFont="1" applyFill="1" applyBorder="1" applyAlignment="1">
      <alignment horizontal="left"/>
    </xf>
    <xf numFmtId="0" fontId="5" fillId="3" borderId="9" xfId="0" applyFont="1" applyFill="1" applyBorder="1" applyAlignment="1">
      <alignment horizontal="left"/>
    </xf>
    <xf numFmtId="0" fontId="5" fillId="2" borderId="2" xfId="0" applyFont="1" applyFill="1" applyBorder="1" applyAlignment="1">
      <alignment horizontal="left"/>
    </xf>
    <xf numFmtId="0" fontId="5" fillId="2" borderId="9" xfId="0" applyFont="1" applyFill="1" applyBorder="1" applyAlignment="1">
      <alignment horizontal="left"/>
    </xf>
    <xf numFmtId="0" fontId="5" fillId="3" borderId="2" xfId="0" applyFont="1" applyFill="1" applyBorder="1" applyAlignment="1">
      <alignment horizontal="left"/>
    </xf>
    <xf numFmtId="0" fontId="1" fillId="0" borderId="0" xfId="0" applyFont="1" applyFill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1" fillId="4" borderId="0" xfId="0" applyFont="1" applyFill="1" applyBorder="1" applyAlignment="1">
      <alignment horizontal="center" wrapText="1"/>
    </xf>
    <xf numFmtId="0" fontId="5" fillId="6" borderId="6" xfId="0" applyFont="1" applyFill="1" applyBorder="1" applyAlignment="1">
      <alignment horizontal="left"/>
    </xf>
    <xf numFmtId="0" fontId="1" fillId="0" borderId="13" xfId="0" applyFont="1" applyFill="1" applyBorder="1" applyAlignment="1">
      <alignment horizontal="center"/>
    </xf>
    <xf numFmtId="0" fontId="4" fillId="0" borderId="5" xfId="0" applyFont="1" applyBorder="1" applyAlignment="1">
      <alignment wrapText="1"/>
    </xf>
    <xf numFmtId="0" fontId="1" fillId="0" borderId="10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66FFFF"/>
      <color rgb="FFFF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ă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452"/>
  <sheetViews>
    <sheetView tabSelected="1" zoomScaleNormal="100" workbookViewId="0">
      <selection activeCell="Q267" sqref="Q267"/>
    </sheetView>
  </sheetViews>
  <sheetFormatPr defaultRowHeight="15" x14ac:dyDescent="0.25"/>
  <cols>
    <col min="1" max="1" width="60" style="6" customWidth="1"/>
    <col min="2" max="2" width="6.85546875" style="8" customWidth="1"/>
    <col min="3" max="3" width="17" style="6" customWidth="1"/>
    <col min="4" max="4" width="0" style="23" hidden="1" customWidth="1"/>
    <col min="5" max="5" width="9.140625" style="6"/>
    <col min="6" max="9" width="0" style="6" hidden="1" customWidth="1"/>
    <col min="10" max="16384" width="9.140625" style="6"/>
  </cols>
  <sheetData>
    <row r="1" spans="1:4" x14ac:dyDescent="0.25">
      <c r="B1" s="149" t="s">
        <v>18</v>
      </c>
      <c r="C1" s="149"/>
      <c r="D1" s="6"/>
    </row>
    <row r="2" spans="1:4" x14ac:dyDescent="0.25">
      <c r="A2" s="6" t="s">
        <v>11</v>
      </c>
      <c r="B2" s="149" t="s">
        <v>32</v>
      </c>
      <c r="C2" s="149"/>
      <c r="D2" s="6"/>
    </row>
    <row r="3" spans="1:4" x14ac:dyDescent="0.25">
      <c r="A3" s="7" t="s">
        <v>3</v>
      </c>
      <c r="D3" s="6"/>
    </row>
    <row r="4" spans="1:4" x14ac:dyDescent="0.25">
      <c r="A4" s="6" t="s">
        <v>4</v>
      </c>
      <c r="D4" s="6"/>
    </row>
    <row r="8" spans="1:4" x14ac:dyDescent="0.25">
      <c r="A8" s="150" t="s">
        <v>31</v>
      </c>
      <c r="B8" s="150"/>
      <c r="C8" s="150"/>
      <c r="D8" s="6"/>
    </row>
    <row r="9" spans="1:4" ht="49.5" customHeight="1" x14ac:dyDescent="0.25">
      <c r="A9" s="150"/>
      <c r="B9" s="150"/>
      <c r="C9" s="150"/>
      <c r="D9" s="6"/>
    </row>
    <row r="10" spans="1:4" x14ac:dyDescent="0.25">
      <c r="B10" s="9"/>
      <c r="C10" s="10" t="s">
        <v>12</v>
      </c>
      <c r="D10" s="6"/>
    </row>
    <row r="11" spans="1:4" x14ac:dyDescent="0.25">
      <c r="A11" s="11" t="s">
        <v>5</v>
      </c>
      <c r="B11" s="12" t="s">
        <v>0</v>
      </c>
      <c r="C11" s="151" t="s">
        <v>37</v>
      </c>
      <c r="D11" s="6"/>
    </row>
    <row r="12" spans="1:4" x14ac:dyDescent="0.25">
      <c r="A12" s="13" t="s">
        <v>6</v>
      </c>
      <c r="B12" s="14"/>
      <c r="C12" s="152"/>
      <c r="D12" s="6"/>
    </row>
    <row r="13" spans="1:4" x14ac:dyDescent="0.25">
      <c r="A13" s="13" t="s">
        <v>7</v>
      </c>
      <c r="B13" s="14"/>
      <c r="C13" s="152"/>
      <c r="D13" s="6"/>
    </row>
    <row r="14" spans="1:4" x14ac:dyDescent="0.25">
      <c r="A14" s="15"/>
      <c r="B14" s="16"/>
      <c r="C14" s="153"/>
      <c r="D14" s="6"/>
    </row>
    <row r="15" spans="1:4" x14ac:dyDescent="0.25">
      <c r="A15" s="17">
        <v>0</v>
      </c>
      <c r="B15" s="17">
        <v>1</v>
      </c>
      <c r="C15" s="16">
        <v>2</v>
      </c>
      <c r="D15" s="6"/>
    </row>
    <row r="16" spans="1:4" x14ac:dyDescent="0.25">
      <c r="A16" s="18" t="s">
        <v>13</v>
      </c>
      <c r="B16" s="19" t="s">
        <v>1</v>
      </c>
      <c r="C16" s="20">
        <f>C18+C34</f>
        <v>3602</v>
      </c>
      <c r="D16" s="6"/>
    </row>
    <row r="17" spans="1:53" x14ac:dyDescent="0.25">
      <c r="A17" s="21"/>
      <c r="B17" s="22" t="s">
        <v>2</v>
      </c>
      <c r="C17" s="20">
        <f>C19+C35</f>
        <v>3602</v>
      </c>
    </row>
    <row r="18" spans="1:53" x14ac:dyDescent="0.25">
      <c r="A18" s="24" t="s">
        <v>21</v>
      </c>
      <c r="B18" s="25" t="s">
        <v>1</v>
      </c>
      <c r="C18" s="26">
        <f>C20</f>
        <v>1348</v>
      </c>
    </row>
    <row r="19" spans="1:53" x14ac:dyDescent="0.25">
      <c r="A19" s="27" t="s">
        <v>9</v>
      </c>
      <c r="B19" s="28" t="s">
        <v>2</v>
      </c>
      <c r="C19" s="26">
        <f>C21</f>
        <v>1348</v>
      </c>
    </row>
    <row r="20" spans="1:53" x14ac:dyDescent="0.25">
      <c r="A20" s="29" t="s">
        <v>10</v>
      </c>
      <c r="B20" s="25" t="s">
        <v>1</v>
      </c>
      <c r="C20" s="26">
        <f>C22+C32</f>
        <v>1348</v>
      </c>
    </row>
    <row r="21" spans="1:53" x14ac:dyDescent="0.25">
      <c r="A21" s="30"/>
      <c r="B21" s="28" t="s">
        <v>2</v>
      </c>
      <c r="C21" s="26">
        <f>C23+C33</f>
        <v>1348</v>
      </c>
    </row>
    <row r="22" spans="1:53" x14ac:dyDescent="0.25">
      <c r="A22" s="31" t="s">
        <v>14</v>
      </c>
      <c r="B22" s="25" t="s">
        <v>1</v>
      </c>
      <c r="C22" s="26">
        <f>C24+C26+C28+C30</f>
        <v>1348</v>
      </c>
    </row>
    <row r="23" spans="1:53" x14ac:dyDescent="0.25">
      <c r="A23" s="27"/>
      <c r="B23" s="28" t="s">
        <v>2</v>
      </c>
      <c r="C23" s="26">
        <f>C25+C27+C29+C31</f>
        <v>1348</v>
      </c>
    </row>
    <row r="24" spans="1:53" x14ac:dyDescent="0.25">
      <c r="A24" s="1" t="s">
        <v>28</v>
      </c>
      <c r="B24" s="32" t="s">
        <v>1</v>
      </c>
      <c r="C24" s="26">
        <f>C77+C57</f>
        <v>927</v>
      </c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3"/>
      <c r="AS24" s="23"/>
      <c r="AT24" s="23"/>
      <c r="AU24" s="23"/>
      <c r="AV24" s="23"/>
      <c r="AW24" s="23"/>
      <c r="AX24" s="23"/>
      <c r="AY24" s="23"/>
      <c r="AZ24" s="23"/>
      <c r="BA24" s="23"/>
    </row>
    <row r="25" spans="1:53" x14ac:dyDescent="0.25">
      <c r="A25" s="33"/>
      <c r="B25" s="34" t="s">
        <v>2</v>
      </c>
      <c r="C25" s="26">
        <f>C78+C58</f>
        <v>927</v>
      </c>
      <c r="T25" s="23"/>
      <c r="U25" s="23"/>
      <c r="V25" s="23"/>
      <c r="W25" s="23"/>
      <c r="X25" s="23"/>
      <c r="Y25" s="23"/>
      <c r="Z25" s="23"/>
      <c r="AA25" s="23"/>
      <c r="AB25" s="23"/>
      <c r="AC25" s="23"/>
      <c r="AD25" s="23"/>
      <c r="AE25" s="23"/>
      <c r="AF25" s="23"/>
      <c r="AG25" s="23"/>
      <c r="AH25" s="23"/>
      <c r="AI25" s="23"/>
      <c r="AJ25" s="23"/>
      <c r="AK25" s="23"/>
      <c r="AL25" s="23"/>
      <c r="AM25" s="23"/>
      <c r="AN25" s="23"/>
      <c r="AO25" s="23"/>
      <c r="AP25" s="23"/>
      <c r="AQ25" s="23"/>
      <c r="AR25" s="23"/>
      <c r="AS25" s="23"/>
      <c r="AT25" s="23"/>
      <c r="AU25" s="23"/>
      <c r="AV25" s="23"/>
      <c r="AW25" s="23"/>
      <c r="AX25" s="23"/>
      <c r="AY25" s="23"/>
      <c r="AZ25" s="23"/>
      <c r="BA25" s="23"/>
    </row>
    <row r="26" spans="1:53" x14ac:dyDescent="0.25">
      <c r="A26" s="35" t="s">
        <v>17</v>
      </c>
      <c r="B26" s="25" t="s">
        <v>1</v>
      </c>
      <c r="C26" s="26">
        <f>C132</f>
        <v>0</v>
      </c>
    </row>
    <row r="27" spans="1:53" x14ac:dyDescent="0.25">
      <c r="A27" s="35"/>
      <c r="B27" s="36" t="s">
        <v>2</v>
      </c>
      <c r="C27" s="26">
        <f>C133</f>
        <v>0</v>
      </c>
    </row>
    <row r="28" spans="1:53" x14ac:dyDescent="0.25">
      <c r="A28" s="37" t="s">
        <v>42</v>
      </c>
      <c r="B28" s="25" t="s">
        <v>1</v>
      </c>
      <c r="C28" s="38">
        <v>0</v>
      </c>
      <c r="L28" s="23"/>
    </row>
    <row r="29" spans="1:53" x14ac:dyDescent="0.25">
      <c r="A29" s="39"/>
      <c r="B29" s="28" t="s">
        <v>2</v>
      </c>
      <c r="C29" s="38">
        <v>0</v>
      </c>
      <c r="L29" s="23"/>
    </row>
    <row r="30" spans="1:53" x14ac:dyDescent="0.25">
      <c r="A30" s="35" t="s">
        <v>24</v>
      </c>
      <c r="B30" s="36" t="s">
        <v>1</v>
      </c>
      <c r="C30" s="26">
        <f>C136</f>
        <v>421</v>
      </c>
      <c r="L30" s="23"/>
    </row>
    <row r="31" spans="1:53" x14ac:dyDescent="0.25">
      <c r="A31" s="33"/>
      <c r="B31" s="28" t="s">
        <v>2</v>
      </c>
      <c r="C31" s="26">
        <f>C137</f>
        <v>421</v>
      </c>
      <c r="L31" s="23"/>
    </row>
    <row r="32" spans="1:53" x14ac:dyDescent="0.25">
      <c r="A32" s="35" t="s">
        <v>30</v>
      </c>
      <c r="B32" s="36" t="s">
        <v>1</v>
      </c>
      <c r="C32" s="26">
        <v>0</v>
      </c>
      <c r="L32" s="23"/>
    </row>
    <row r="33" spans="1:53" x14ac:dyDescent="0.25">
      <c r="A33" s="33"/>
      <c r="B33" s="28" t="s">
        <v>2</v>
      </c>
      <c r="C33" s="26">
        <v>0</v>
      </c>
    </row>
    <row r="34" spans="1:53" x14ac:dyDescent="0.25">
      <c r="A34" s="40" t="s">
        <v>40</v>
      </c>
      <c r="B34" s="25" t="s">
        <v>1</v>
      </c>
      <c r="C34" s="41">
        <f>C36</f>
        <v>2254</v>
      </c>
    </row>
    <row r="35" spans="1:53" x14ac:dyDescent="0.25">
      <c r="A35" s="42" t="s">
        <v>9</v>
      </c>
      <c r="B35" s="28" t="s">
        <v>2</v>
      </c>
      <c r="C35" s="41">
        <f>C37</f>
        <v>2254</v>
      </c>
    </row>
    <row r="36" spans="1:53" x14ac:dyDescent="0.25">
      <c r="A36" s="29" t="s">
        <v>10</v>
      </c>
      <c r="B36" s="25" t="s">
        <v>1</v>
      </c>
      <c r="C36" s="26">
        <f>C38+C48</f>
        <v>2254</v>
      </c>
    </row>
    <row r="37" spans="1:53" x14ac:dyDescent="0.25">
      <c r="A37" s="30"/>
      <c r="B37" s="28" t="s">
        <v>2</v>
      </c>
      <c r="C37" s="26">
        <f>C39+C49</f>
        <v>2254</v>
      </c>
    </row>
    <row r="38" spans="1:53" x14ac:dyDescent="0.25">
      <c r="A38" s="31" t="s">
        <v>14</v>
      </c>
      <c r="B38" s="25" t="s">
        <v>1</v>
      </c>
      <c r="C38" s="26">
        <f>C40+C42+C44+C46</f>
        <v>2284</v>
      </c>
    </row>
    <row r="39" spans="1:53" x14ac:dyDescent="0.25">
      <c r="A39" s="27"/>
      <c r="B39" s="43" t="s">
        <v>2</v>
      </c>
      <c r="C39" s="26">
        <f>C41+C43+C45+C47</f>
        <v>2284</v>
      </c>
    </row>
    <row r="40" spans="1:53" x14ac:dyDescent="0.25">
      <c r="A40" s="1" t="s">
        <v>28</v>
      </c>
      <c r="B40" s="32" t="s">
        <v>1</v>
      </c>
      <c r="C40" s="26">
        <f>C85</f>
        <v>318.5</v>
      </c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3"/>
      <c r="AS40" s="23"/>
      <c r="AT40" s="23"/>
      <c r="AU40" s="23"/>
      <c r="AV40" s="23"/>
      <c r="AW40" s="23"/>
      <c r="AX40" s="23"/>
      <c r="AY40" s="23"/>
      <c r="AZ40" s="23"/>
      <c r="BA40" s="23"/>
    </row>
    <row r="41" spans="1:53" x14ac:dyDescent="0.25">
      <c r="A41" s="33"/>
      <c r="B41" s="34" t="s">
        <v>2</v>
      </c>
      <c r="C41" s="26">
        <f>C86</f>
        <v>318.5</v>
      </c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3"/>
      <c r="AS41" s="23"/>
      <c r="AT41" s="23"/>
      <c r="AU41" s="23"/>
      <c r="AV41" s="23"/>
      <c r="AW41" s="23"/>
      <c r="AX41" s="23"/>
      <c r="AY41" s="23"/>
      <c r="AZ41" s="23"/>
      <c r="BA41" s="23"/>
    </row>
    <row r="42" spans="1:53" x14ac:dyDescent="0.25">
      <c r="A42" s="31" t="s">
        <v>17</v>
      </c>
      <c r="B42" s="43" t="s">
        <v>1</v>
      </c>
      <c r="C42" s="26">
        <f t="shared" ref="C42:C49" si="0">C146</f>
        <v>1713.4</v>
      </c>
    </row>
    <row r="43" spans="1:53" x14ac:dyDescent="0.25">
      <c r="A43" s="27"/>
      <c r="B43" s="44" t="s">
        <v>2</v>
      </c>
      <c r="C43" s="26">
        <f t="shared" si="0"/>
        <v>1713.4</v>
      </c>
    </row>
    <row r="44" spans="1:53" x14ac:dyDescent="0.25">
      <c r="A44" s="35" t="s">
        <v>42</v>
      </c>
      <c r="B44" s="25" t="s">
        <v>1</v>
      </c>
      <c r="C44" s="26">
        <f t="shared" si="0"/>
        <v>16.100000000000001</v>
      </c>
    </row>
    <row r="45" spans="1:53" x14ac:dyDescent="0.25">
      <c r="A45" s="35"/>
      <c r="B45" s="36" t="s">
        <v>2</v>
      </c>
      <c r="C45" s="26">
        <f t="shared" si="0"/>
        <v>16.100000000000001</v>
      </c>
    </row>
    <row r="46" spans="1:53" x14ac:dyDescent="0.25">
      <c r="A46" s="45" t="s">
        <v>24</v>
      </c>
      <c r="B46" s="25" t="s">
        <v>1</v>
      </c>
      <c r="C46" s="26">
        <f t="shared" si="0"/>
        <v>236</v>
      </c>
    </row>
    <row r="47" spans="1:53" x14ac:dyDescent="0.25">
      <c r="A47" s="27"/>
      <c r="B47" s="28" t="s">
        <v>2</v>
      </c>
      <c r="C47" s="26">
        <f t="shared" si="0"/>
        <v>236</v>
      </c>
    </row>
    <row r="48" spans="1:53" x14ac:dyDescent="0.25">
      <c r="A48" s="31" t="s">
        <v>30</v>
      </c>
      <c r="B48" s="25" t="s">
        <v>1</v>
      </c>
      <c r="C48" s="26">
        <f t="shared" si="0"/>
        <v>-30</v>
      </c>
      <c r="M48" s="46"/>
    </row>
    <row r="49" spans="1:9" x14ac:dyDescent="0.25">
      <c r="A49" s="27"/>
      <c r="B49" s="28" t="s">
        <v>2</v>
      </c>
      <c r="C49" s="26">
        <f t="shared" si="0"/>
        <v>-30</v>
      </c>
    </row>
    <row r="50" spans="1:9" x14ac:dyDescent="0.25">
      <c r="A50" s="154" t="s">
        <v>104</v>
      </c>
      <c r="B50" s="157"/>
      <c r="C50" s="158"/>
      <c r="D50" s="47"/>
      <c r="E50" s="48"/>
      <c r="F50" s="47"/>
      <c r="G50" s="47"/>
      <c r="H50" s="47"/>
      <c r="I50" s="49"/>
    </row>
    <row r="51" spans="1:9" x14ac:dyDescent="0.25">
      <c r="A51" s="40" t="s">
        <v>19</v>
      </c>
      <c r="B51" s="36" t="s">
        <v>1</v>
      </c>
      <c r="C51" s="50">
        <f t="shared" ref="C51:C56" si="1">C53</f>
        <v>530</v>
      </c>
      <c r="D51" s="51">
        <f>D68+D70</f>
        <v>0</v>
      </c>
      <c r="E51" s="52"/>
      <c r="F51" s="53">
        <f t="shared" ref="F51:I52" si="2">F68+F70</f>
        <v>0</v>
      </c>
      <c r="G51" s="50">
        <f t="shared" si="2"/>
        <v>0</v>
      </c>
      <c r="H51" s="50">
        <f t="shared" si="2"/>
        <v>0</v>
      </c>
      <c r="I51" s="50">
        <f t="shared" si="2"/>
        <v>0</v>
      </c>
    </row>
    <row r="52" spans="1:9" x14ac:dyDescent="0.25">
      <c r="A52" s="33" t="s">
        <v>9</v>
      </c>
      <c r="B52" s="28" t="s">
        <v>2</v>
      </c>
      <c r="C52" s="50">
        <f t="shared" si="1"/>
        <v>530</v>
      </c>
      <c r="D52" s="51">
        <f>D69+D71</f>
        <v>0</v>
      </c>
      <c r="E52" s="52"/>
      <c r="F52" s="53">
        <f t="shared" si="2"/>
        <v>0</v>
      </c>
      <c r="G52" s="50">
        <f t="shared" si="2"/>
        <v>0</v>
      </c>
      <c r="H52" s="50">
        <f t="shared" si="2"/>
        <v>0</v>
      </c>
      <c r="I52" s="50">
        <f t="shared" si="2"/>
        <v>0</v>
      </c>
    </row>
    <row r="53" spans="1:9" x14ac:dyDescent="0.25">
      <c r="A53" s="29" t="s">
        <v>10</v>
      </c>
      <c r="B53" s="36" t="s">
        <v>1</v>
      </c>
      <c r="C53" s="50">
        <f t="shared" si="1"/>
        <v>530</v>
      </c>
      <c r="D53" s="54">
        <f>D55</f>
        <v>0</v>
      </c>
      <c r="E53" s="52"/>
      <c r="F53" s="55">
        <f t="shared" ref="F53:I56" si="3">F55</f>
        <v>0</v>
      </c>
      <c r="G53" s="26">
        <f t="shared" si="3"/>
        <v>0</v>
      </c>
      <c r="H53" s="26">
        <f t="shared" si="3"/>
        <v>0</v>
      </c>
      <c r="I53" s="26">
        <f t="shared" si="3"/>
        <v>0</v>
      </c>
    </row>
    <row r="54" spans="1:9" x14ac:dyDescent="0.25">
      <c r="A54" s="30"/>
      <c r="B54" s="28" t="s">
        <v>2</v>
      </c>
      <c r="C54" s="50">
        <f t="shared" si="1"/>
        <v>530</v>
      </c>
      <c r="D54" s="54">
        <f>D56</f>
        <v>0</v>
      </c>
      <c r="E54" s="52"/>
      <c r="F54" s="55">
        <f t="shared" si="3"/>
        <v>0</v>
      </c>
      <c r="G54" s="26">
        <f t="shared" si="3"/>
        <v>0</v>
      </c>
      <c r="H54" s="26">
        <f t="shared" si="3"/>
        <v>0</v>
      </c>
      <c r="I54" s="26">
        <f t="shared" si="3"/>
        <v>0</v>
      </c>
    </row>
    <row r="55" spans="1:9" x14ac:dyDescent="0.25">
      <c r="A55" s="56" t="s">
        <v>95</v>
      </c>
      <c r="B55" s="36" t="s">
        <v>1</v>
      </c>
      <c r="C55" s="50">
        <f t="shared" si="1"/>
        <v>530</v>
      </c>
      <c r="D55" s="54">
        <f>D57</f>
        <v>0</v>
      </c>
      <c r="E55" s="52"/>
      <c r="F55" s="55">
        <f t="shared" si="3"/>
        <v>0</v>
      </c>
      <c r="G55" s="26">
        <f t="shared" si="3"/>
        <v>0</v>
      </c>
      <c r="H55" s="26">
        <f t="shared" si="3"/>
        <v>0</v>
      </c>
      <c r="I55" s="26">
        <f t="shared" si="3"/>
        <v>0</v>
      </c>
    </row>
    <row r="56" spans="1:9" x14ac:dyDescent="0.25">
      <c r="A56" s="56"/>
      <c r="B56" s="36" t="s">
        <v>2</v>
      </c>
      <c r="C56" s="50">
        <f t="shared" si="1"/>
        <v>530</v>
      </c>
      <c r="D56" s="54">
        <f>D58</f>
        <v>0</v>
      </c>
      <c r="E56" s="52"/>
      <c r="F56" s="55">
        <f t="shared" si="3"/>
        <v>0</v>
      </c>
      <c r="G56" s="26">
        <f t="shared" si="3"/>
        <v>0</v>
      </c>
      <c r="H56" s="26">
        <f t="shared" si="3"/>
        <v>0</v>
      </c>
      <c r="I56" s="26">
        <f t="shared" si="3"/>
        <v>0</v>
      </c>
    </row>
    <row r="57" spans="1:9" x14ac:dyDescent="0.25">
      <c r="A57" s="57" t="s">
        <v>26</v>
      </c>
      <c r="B57" s="25" t="s">
        <v>1</v>
      </c>
      <c r="C57" s="50">
        <f>C64</f>
        <v>530</v>
      </c>
      <c r="D57" s="51">
        <f>D110+D157</f>
        <v>0</v>
      </c>
      <c r="E57" s="52"/>
      <c r="F57" s="53">
        <f t="shared" ref="F57:I58" si="4">F110+F157</f>
        <v>0</v>
      </c>
      <c r="G57" s="50">
        <f t="shared" si="4"/>
        <v>0</v>
      </c>
      <c r="H57" s="50">
        <f t="shared" si="4"/>
        <v>0</v>
      </c>
      <c r="I57" s="50">
        <f t="shared" si="4"/>
        <v>0</v>
      </c>
    </row>
    <row r="58" spans="1:9" x14ac:dyDescent="0.25">
      <c r="A58" s="33"/>
      <c r="B58" s="28" t="s">
        <v>2</v>
      </c>
      <c r="C58" s="50">
        <f>C65</f>
        <v>530</v>
      </c>
      <c r="D58" s="51">
        <f>D113+D158</f>
        <v>0</v>
      </c>
      <c r="E58" s="52"/>
      <c r="F58" s="53">
        <f t="shared" si="4"/>
        <v>0</v>
      </c>
      <c r="G58" s="50">
        <f t="shared" si="4"/>
        <v>0</v>
      </c>
      <c r="H58" s="50">
        <f t="shared" si="4"/>
        <v>0</v>
      </c>
      <c r="I58" s="50">
        <f t="shared" si="4"/>
        <v>0</v>
      </c>
    </row>
    <row r="59" spans="1:9" x14ac:dyDescent="0.25">
      <c r="A59" s="159" t="s">
        <v>94</v>
      </c>
      <c r="B59" s="160"/>
      <c r="C59" s="161"/>
      <c r="D59" s="58"/>
      <c r="E59" s="59"/>
      <c r="F59" s="58"/>
      <c r="G59" s="58"/>
      <c r="H59" s="58"/>
      <c r="I59" s="60"/>
    </row>
    <row r="60" spans="1:9" x14ac:dyDescent="0.25">
      <c r="A60" s="29" t="s">
        <v>10</v>
      </c>
      <c r="B60" s="36" t="s">
        <v>1</v>
      </c>
      <c r="C60" s="50">
        <f t="shared" ref="C60:D63" si="5">C62</f>
        <v>530</v>
      </c>
      <c r="D60" s="54">
        <f t="shared" si="5"/>
        <v>0</v>
      </c>
      <c r="E60" s="52"/>
      <c r="F60" s="55">
        <f t="shared" ref="F60:I60" si="6">F62</f>
        <v>0</v>
      </c>
      <c r="G60" s="26">
        <f t="shared" si="6"/>
        <v>0</v>
      </c>
      <c r="H60" s="26">
        <f t="shared" si="6"/>
        <v>0</v>
      </c>
      <c r="I60" s="26">
        <f t="shared" si="6"/>
        <v>0</v>
      </c>
    </row>
    <row r="61" spans="1:9" x14ac:dyDescent="0.25">
      <c r="A61" s="30"/>
      <c r="B61" s="28" t="s">
        <v>2</v>
      </c>
      <c r="C61" s="50">
        <f t="shared" si="5"/>
        <v>530</v>
      </c>
      <c r="D61" s="54">
        <f t="shared" si="5"/>
        <v>0</v>
      </c>
      <c r="E61" s="52"/>
      <c r="F61" s="55">
        <f t="shared" ref="F61:I61" si="7">F63</f>
        <v>0</v>
      </c>
      <c r="G61" s="26">
        <f t="shared" si="7"/>
        <v>0</v>
      </c>
      <c r="H61" s="26">
        <f t="shared" si="7"/>
        <v>0</v>
      </c>
      <c r="I61" s="26">
        <f t="shared" si="7"/>
        <v>0</v>
      </c>
    </row>
    <row r="62" spans="1:9" x14ac:dyDescent="0.25">
      <c r="A62" s="56" t="s">
        <v>95</v>
      </c>
      <c r="B62" s="36" t="s">
        <v>1</v>
      </c>
      <c r="C62" s="50">
        <f t="shared" si="5"/>
        <v>530</v>
      </c>
      <c r="D62" s="54">
        <f t="shared" si="5"/>
        <v>0</v>
      </c>
      <c r="E62" s="52"/>
      <c r="F62" s="55">
        <f t="shared" ref="F62:I62" si="8">F64</f>
        <v>0</v>
      </c>
      <c r="G62" s="26">
        <f t="shared" si="8"/>
        <v>0</v>
      </c>
      <c r="H62" s="26">
        <f t="shared" si="8"/>
        <v>0</v>
      </c>
      <c r="I62" s="26">
        <f t="shared" si="8"/>
        <v>0</v>
      </c>
    </row>
    <row r="63" spans="1:9" x14ac:dyDescent="0.25">
      <c r="A63" s="56"/>
      <c r="B63" s="36" t="s">
        <v>2</v>
      </c>
      <c r="C63" s="50">
        <f t="shared" si="5"/>
        <v>530</v>
      </c>
      <c r="D63" s="54">
        <f t="shared" si="5"/>
        <v>0</v>
      </c>
      <c r="E63" s="52"/>
      <c r="F63" s="55">
        <f t="shared" ref="F63:I63" si="9">F65</f>
        <v>0</v>
      </c>
      <c r="G63" s="26">
        <f t="shared" si="9"/>
        <v>0</v>
      </c>
      <c r="H63" s="26">
        <f t="shared" si="9"/>
        <v>0</v>
      </c>
      <c r="I63" s="26">
        <f t="shared" si="9"/>
        <v>0</v>
      </c>
    </row>
    <row r="64" spans="1:9" x14ac:dyDescent="0.25">
      <c r="A64" s="57" t="s">
        <v>26</v>
      </c>
      <c r="B64" s="25" t="s">
        <v>1</v>
      </c>
      <c r="C64" s="50">
        <f>C66</f>
        <v>530</v>
      </c>
      <c r="D64" s="51">
        <f>D117+D164</f>
        <v>0</v>
      </c>
      <c r="E64" s="52"/>
      <c r="F64" s="53">
        <f t="shared" ref="F64:I65" si="10">F117+F164</f>
        <v>0</v>
      </c>
      <c r="G64" s="50">
        <f t="shared" si="10"/>
        <v>0</v>
      </c>
      <c r="H64" s="50">
        <f t="shared" si="10"/>
        <v>0</v>
      </c>
      <c r="I64" s="50">
        <f t="shared" si="10"/>
        <v>0</v>
      </c>
    </row>
    <row r="65" spans="1:53" x14ac:dyDescent="0.25">
      <c r="A65" s="33"/>
      <c r="B65" s="28" t="s">
        <v>2</v>
      </c>
      <c r="C65" s="50">
        <f>C67</f>
        <v>530</v>
      </c>
      <c r="D65" s="51">
        <f>D120+D165</f>
        <v>0</v>
      </c>
      <c r="E65" s="52"/>
      <c r="F65" s="53">
        <f t="shared" si="10"/>
        <v>0</v>
      </c>
      <c r="G65" s="50">
        <f t="shared" si="10"/>
        <v>0</v>
      </c>
      <c r="H65" s="50">
        <f t="shared" si="10"/>
        <v>0</v>
      </c>
      <c r="I65" s="50">
        <f t="shared" si="10"/>
        <v>0</v>
      </c>
    </row>
    <row r="66" spans="1:53" ht="30" x14ac:dyDescent="0.25">
      <c r="A66" s="1" t="s">
        <v>105</v>
      </c>
      <c r="B66" s="25" t="s">
        <v>1</v>
      </c>
      <c r="C66" s="50">
        <v>530</v>
      </c>
      <c r="D66" s="51"/>
      <c r="E66" s="52"/>
      <c r="F66" s="53"/>
      <c r="G66" s="50"/>
      <c r="H66" s="50"/>
      <c r="I66" s="50"/>
    </row>
    <row r="67" spans="1:53" x14ac:dyDescent="0.25">
      <c r="A67" s="33"/>
      <c r="B67" s="28" t="s">
        <v>2</v>
      </c>
      <c r="C67" s="50">
        <v>530</v>
      </c>
      <c r="D67" s="51"/>
      <c r="E67" s="52"/>
      <c r="F67" s="53"/>
      <c r="G67" s="50"/>
      <c r="H67" s="50"/>
      <c r="I67" s="50"/>
    </row>
    <row r="68" spans="1:53" x14ac:dyDescent="0.25">
      <c r="A68" s="154" t="s">
        <v>34</v>
      </c>
      <c r="B68" s="155"/>
      <c r="C68" s="156"/>
    </row>
    <row r="69" spans="1:53" x14ac:dyDescent="0.25">
      <c r="A69" s="1" t="s">
        <v>15</v>
      </c>
      <c r="B69" s="25" t="s">
        <v>1</v>
      </c>
      <c r="C69" s="26">
        <f>C71+C79</f>
        <v>715.5</v>
      </c>
    </row>
    <row r="70" spans="1:53" x14ac:dyDescent="0.25">
      <c r="A70" s="33" t="s">
        <v>16</v>
      </c>
      <c r="B70" s="28" t="s">
        <v>2</v>
      </c>
      <c r="C70" s="26">
        <f>C72+C80</f>
        <v>715.5</v>
      </c>
    </row>
    <row r="71" spans="1:53" x14ac:dyDescent="0.25">
      <c r="A71" s="61" t="s">
        <v>27</v>
      </c>
      <c r="B71" s="25" t="s">
        <v>1</v>
      </c>
      <c r="C71" s="26">
        <f t="shared" ref="C71:C76" si="11">C73</f>
        <v>397</v>
      </c>
    </row>
    <row r="72" spans="1:53" x14ac:dyDescent="0.25">
      <c r="A72" s="62" t="s">
        <v>9</v>
      </c>
      <c r="B72" s="28" t="s">
        <v>2</v>
      </c>
      <c r="C72" s="26">
        <f t="shared" si="11"/>
        <v>397</v>
      </c>
    </row>
    <row r="73" spans="1:53" x14ac:dyDescent="0.25">
      <c r="A73" s="29" t="s">
        <v>10</v>
      </c>
      <c r="B73" s="25" t="s">
        <v>1</v>
      </c>
      <c r="C73" s="26">
        <f t="shared" si="11"/>
        <v>397</v>
      </c>
    </row>
    <row r="74" spans="1:53" x14ac:dyDescent="0.25">
      <c r="A74" s="30"/>
      <c r="B74" s="28" t="s">
        <v>2</v>
      </c>
      <c r="C74" s="26">
        <f t="shared" si="11"/>
        <v>397</v>
      </c>
    </row>
    <row r="75" spans="1:53" x14ac:dyDescent="0.25">
      <c r="A75" s="57" t="s">
        <v>95</v>
      </c>
      <c r="B75" s="25" t="s">
        <v>1</v>
      </c>
      <c r="C75" s="26">
        <f t="shared" si="11"/>
        <v>397</v>
      </c>
    </row>
    <row r="76" spans="1:53" x14ac:dyDescent="0.25">
      <c r="A76" s="33"/>
      <c r="B76" s="28" t="s">
        <v>2</v>
      </c>
      <c r="C76" s="26">
        <f t="shared" si="11"/>
        <v>397</v>
      </c>
    </row>
    <row r="77" spans="1:53" x14ac:dyDescent="0.25">
      <c r="A77" s="1" t="s">
        <v>28</v>
      </c>
      <c r="B77" s="25" t="s">
        <v>1</v>
      </c>
      <c r="C77" s="26">
        <f>C115</f>
        <v>397</v>
      </c>
    </row>
    <row r="78" spans="1:53" x14ac:dyDescent="0.25">
      <c r="A78" s="64"/>
      <c r="B78" s="28" t="s">
        <v>2</v>
      </c>
      <c r="C78" s="26">
        <f>C116</f>
        <v>397</v>
      </c>
    </row>
    <row r="79" spans="1:53" x14ac:dyDescent="0.25">
      <c r="A79" s="61" t="s">
        <v>35</v>
      </c>
      <c r="B79" s="32" t="s">
        <v>1</v>
      </c>
      <c r="C79" s="26">
        <f t="shared" ref="C79:C84" si="12">C81</f>
        <v>318.5</v>
      </c>
      <c r="T79" s="23"/>
      <c r="U79" s="23"/>
      <c r="V79" s="23"/>
      <c r="W79" s="23"/>
      <c r="X79" s="23"/>
      <c r="Y79" s="23"/>
      <c r="Z79" s="23"/>
      <c r="AA79" s="23"/>
      <c r="AB79" s="23"/>
      <c r="AC79" s="23"/>
      <c r="AD79" s="23"/>
      <c r="AE79" s="23"/>
      <c r="AF79" s="23"/>
      <c r="AG79" s="23"/>
      <c r="AH79" s="23"/>
      <c r="AI79" s="23"/>
      <c r="AJ79" s="23"/>
      <c r="AK79" s="23"/>
      <c r="AL79" s="23"/>
      <c r="AM79" s="23"/>
      <c r="AN79" s="23"/>
      <c r="AO79" s="23"/>
      <c r="AP79" s="23"/>
      <c r="AQ79" s="23"/>
      <c r="AR79" s="23"/>
      <c r="AS79" s="23"/>
      <c r="AT79" s="23"/>
      <c r="AU79" s="23"/>
      <c r="AV79" s="23"/>
      <c r="AW79" s="23"/>
      <c r="AX79" s="23"/>
      <c r="AY79" s="23"/>
      <c r="AZ79" s="23"/>
      <c r="BA79" s="23"/>
    </row>
    <row r="80" spans="1:53" x14ac:dyDescent="0.25">
      <c r="A80" s="27" t="s">
        <v>9</v>
      </c>
      <c r="B80" s="34" t="s">
        <v>2</v>
      </c>
      <c r="C80" s="26">
        <f t="shared" si="12"/>
        <v>318.5</v>
      </c>
      <c r="T80" s="23"/>
      <c r="U80" s="23"/>
      <c r="V80" s="23"/>
      <c r="W80" s="23"/>
      <c r="X80" s="23"/>
      <c r="Y80" s="23"/>
      <c r="Z80" s="23"/>
      <c r="AA80" s="23"/>
      <c r="AB80" s="23"/>
      <c r="AC80" s="23"/>
      <c r="AD80" s="23"/>
      <c r="AE80" s="23"/>
      <c r="AF80" s="23"/>
      <c r="AG80" s="23"/>
      <c r="AH80" s="23"/>
      <c r="AI80" s="23"/>
      <c r="AJ80" s="23"/>
      <c r="AK80" s="23"/>
      <c r="AL80" s="23"/>
      <c r="AM80" s="23"/>
      <c r="AN80" s="23"/>
      <c r="AO80" s="23"/>
      <c r="AP80" s="23"/>
      <c r="AQ80" s="23"/>
      <c r="AR80" s="23"/>
      <c r="AS80" s="23"/>
      <c r="AT80" s="23"/>
      <c r="AU80" s="23"/>
      <c r="AV80" s="23"/>
      <c r="AW80" s="23"/>
      <c r="AX80" s="23"/>
      <c r="AY80" s="23"/>
      <c r="AZ80" s="23"/>
      <c r="BA80" s="23"/>
    </row>
    <row r="81" spans="1:53" x14ac:dyDescent="0.25">
      <c r="A81" s="29" t="s">
        <v>10</v>
      </c>
      <c r="B81" s="32" t="s">
        <v>1</v>
      </c>
      <c r="C81" s="26">
        <f t="shared" si="12"/>
        <v>318.5</v>
      </c>
      <c r="T81" s="23"/>
      <c r="U81" s="23"/>
      <c r="V81" s="23"/>
      <c r="W81" s="23"/>
      <c r="X81" s="23"/>
      <c r="Y81" s="23"/>
      <c r="Z81" s="23"/>
      <c r="AA81" s="23"/>
      <c r="AB81" s="23"/>
      <c r="AC81" s="23"/>
      <c r="AD81" s="23"/>
      <c r="AE81" s="23"/>
      <c r="AF81" s="23"/>
      <c r="AG81" s="23"/>
      <c r="AH81" s="23"/>
      <c r="AI81" s="23"/>
      <c r="AJ81" s="23"/>
      <c r="AK81" s="23"/>
      <c r="AL81" s="23"/>
      <c r="AM81" s="23"/>
      <c r="AN81" s="23"/>
      <c r="AO81" s="23"/>
      <c r="AP81" s="23"/>
      <c r="AQ81" s="23"/>
      <c r="AR81" s="23"/>
      <c r="AS81" s="23"/>
      <c r="AT81" s="23"/>
      <c r="AU81" s="23"/>
      <c r="AV81" s="23"/>
      <c r="AW81" s="23"/>
      <c r="AX81" s="23"/>
      <c r="AY81" s="23"/>
      <c r="AZ81" s="23"/>
      <c r="BA81" s="23"/>
    </row>
    <row r="82" spans="1:53" x14ac:dyDescent="0.25">
      <c r="A82" s="30"/>
      <c r="B82" s="34" t="s">
        <v>2</v>
      </c>
      <c r="C82" s="26">
        <f t="shared" si="12"/>
        <v>318.5</v>
      </c>
      <c r="T82" s="23"/>
      <c r="U82" s="23"/>
      <c r="V82" s="23"/>
      <c r="W82" s="23"/>
      <c r="X82" s="23"/>
      <c r="Y82" s="23"/>
      <c r="Z82" s="23"/>
      <c r="AA82" s="23"/>
      <c r="AB82" s="23"/>
      <c r="AC82" s="23"/>
      <c r="AD82" s="23"/>
      <c r="AE82" s="23"/>
      <c r="AF82" s="23"/>
      <c r="AG82" s="23"/>
      <c r="AH82" s="23"/>
      <c r="AI82" s="23"/>
      <c r="AJ82" s="23"/>
      <c r="AK82" s="23"/>
      <c r="AL82" s="23"/>
      <c r="AM82" s="23"/>
      <c r="AN82" s="23"/>
      <c r="AO82" s="23"/>
      <c r="AP82" s="23"/>
      <c r="AQ82" s="23"/>
      <c r="AR82" s="23"/>
      <c r="AS82" s="23"/>
      <c r="AT82" s="23"/>
      <c r="AU82" s="23"/>
      <c r="AV82" s="23"/>
      <c r="AW82" s="23"/>
      <c r="AX82" s="23"/>
      <c r="AY82" s="23"/>
      <c r="AZ82" s="23"/>
      <c r="BA82" s="23"/>
    </row>
    <row r="83" spans="1:53" x14ac:dyDescent="0.25">
      <c r="A83" s="29" t="s">
        <v>14</v>
      </c>
      <c r="B83" s="32" t="s">
        <v>1</v>
      </c>
      <c r="C83" s="26">
        <f t="shared" si="12"/>
        <v>318.5</v>
      </c>
      <c r="T83" s="23"/>
      <c r="U83" s="23"/>
      <c r="V83" s="23"/>
      <c r="W83" s="23"/>
      <c r="X83" s="23"/>
      <c r="Y83" s="23"/>
      <c r="Z83" s="23"/>
      <c r="AA83" s="23"/>
      <c r="AB83" s="23"/>
      <c r="AC83" s="23"/>
      <c r="AD83" s="23"/>
      <c r="AE83" s="23"/>
      <c r="AF83" s="23"/>
      <c r="AG83" s="23"/>
      <c r="AH83" s="23"/>
      <c r="AI83" s="23"/>
      <c r="AJ83" s="23"/>
      <c r="AK83" s="23"/>
      <c r="AL83" s="23"/>
      <c r="AM83" s="23"/>
      <c r="AN83" s="23"/>
      <c r="AO83" s="23"/>
      <c r="AP83" s="23"/>
      <c r="AQ83" s="23"/>
      <c r="AR83" s="23"/>
      <c r="AS83" s="23"/>
      <c r="AT83" s="23"/>
      <c r="AU83" s="23"/>
      <c r="AV83" s="23"/>
      <c r="AW83" s="23"/>
      <c r="AX83" s="23"/>
      <c r="AY83" s="23"/>
      <c r="AZ83" s="23"/>
      <c r="BA83" s="23"/>
    </row>
    <row r="84" spans="1:53" x14ac:dyDescent="0.25">
      <c r="A84" s="33"/>
      <c r="B84" s="34" t="s">
        <v>2</v>
      </c>
      <c r="C84" s="26">
        <f t="shared" si="12"/>
        <v>318.5</v>
      </c>
      <c r="T84" s="23"/>
      <c r="U84" s="23"/>
      <c r="V84" s="23"/>
      <c r="W84" s="23"/>
      <c r="X84" s="23"/>
      <c r="Y84" s="23"/>
      <c r="Z84" s="23"/>
      <c r="AA84" s="23"/>
      <c r="AB84" s="23"/>
      <c r="AC84" s="23"/>
      <c r="AD84" s="23"/>
      <c r="AE84" s="23"/>
      <c r="AF84" s="23"/>
      <c r="AG84" s="23"/>
      <c r="AH84" s="23"/>
      <c r="AI84" s="23"/>
      <c r="AJ84" s="23"/>
      <c r="AK84" s="23"/>
      <c r="AL84" s="23"/>
      <c r="AM84" s="23"/>
      <c r="AN84" s="23"/>
      <c r="AO84" s="23"/>
      <c r="AP84" s="23"/>
      <c r="AQ84" s="23"/>
      <c r="AR84" s="23"/>
      <c r="AS84" s="23"/>
      <c r="AT84" s="23"/>
      <c r="AU84" s="23"/>
      <c r="AV84" s="23"/>
      <c r="AW84" s="23"/>
      <c r="AX84" s="23"/>
      <c r="AY84" s="23"/>
      <c r="AZ84" s="23"/>
      <c r="BA84" s="23"/>
    </row>
    <row r="85" spans="1:53" x14ac:dyDescent="0.25">
      <c r="A85" s="1" t="s">
        <v>28</v>
      </c>
      <c r="B85" s="32" t="s">
        <v>1</v>
      </c>
      <c r="C85" s="26">
        <f>C96</f>
        <v>318.5</v>
      </c>
      <c r="T85" s="23"/>
      <c r="U85" s="23"/>
      <c r="V85" s="23"/>
      <c r="W85" s="23"/>
      <c r="X85" s="23"/>
      <c r="Y85" s="23"/>
      <c r="Z85" s="23"/>
      <c r="AA85" s="23"/>
      <c r="AB85" s="23"/>
      <c r="AC85" s="23"/>
      <c r="AD85" s="23"/>
      <c r="AE85" s="23"/>
      <c r="AF85" s="23"/>
      <c r="AG85" s="23"/>
      <c r="AH85" s="23"/>
      <c r="AI85" s="23"/>
      <c r="AJ85" s="23"/>
      <c r="AK85" s="23"/>
      <c r="AL85" s="23"/>
      <c r="AM85" s="23"/>
      <c r="AN85" s="23"/>
      <c r="AO85" s="23"/>
      <c r="AP85" s="23"/>
      <c r="AQ85" s="23"/>
      <c r="AR85" s="23"/>
      <c r="AS85" s="23"/>
      <c r="AT85" s="23"/>
      <c r="AU85" s="23"/>
      <c r="AV85" s="23"/>
      <c r="AW85" s="23"/>
      <c r="AX85" s="23"/>
      <c r="AY85" s="23"/>
      <c r="AZ85" s="23"/>
      <c r="BA85" s="23"/>
    </row>
    <row r="86" spans="1:53" x14ac:dyDescent="0.25">
      <c r="A86" s="33"/>
      <c r="B86" s="34" t="s">
        <v>2</v>
      </c>
      <c r="C86" s="26">
        <f>C97</f>
        <v>318.5</v>
      </c>
      <c r="T86" s="23"/>
      <c r="U86" s="23"/>
      <c r="V86" s="23"/>
      <c r="W86" s="23"/>
      <c r="X86" s="23"/>
      <c r="Y86" s="23"/>
      <c r="Z86" s="23"/>
      <c r="AA86" s="23"/>
      <c r="AB86" s="23"/>
      <c r="AC86" s="23"/>
      <c r="AD86" s="23"/>
      <c r="AE86" s="23"/>
      <c r="AF86" s="23"/>
      <c r="AG86" s="23"/>
      <c r="AH86" s="23"/>
      <c r="AI86" s="23"/>
      <c r="AJ86" s="23"/>
      <c r="AK86" s="23"/>
      <c r="AL86" s="23"/>
      <c r="AM86" s="23"/>
      <c r="AN86" s="23"/>
      <c r="AO86" s="23"/>
      <c r="AP86" s="23"/>
      <c r="AQ86" s="23"/>
      <c r="AR86" s="23"/>
      <c r="AS86" s="23"/>
      <c r="AT86" s="23"/>
      <c r="AU86" s="23"/>
      <c r="AV86" s="23"/>
      <c r="AW86" s="23"/>
      <c r="AX86" s="23"/>
      <c r="AY86" s="23"/>
      <c r="AZ86" s="23"/>
      <c r="BA86" s="23"/>
    </row>
    <row r="87" spans="1:53" ht="12.75" customHeight="1" x14ac:dyDescent="0.25">
      <c r="A87" s="65" t="s">
        <v>39</v>
      </c>
      <c r="B87" s="66"/>
      <c r="C87" s="66"/>
      <c r="D87" s="66"/>
      <c r="E87" s="67"/>
      <c r="F87" s="66"/>
      <c r="G87" s="66"/>
      <c r="H87" s="66"/>
      <c r="I87" s="68"/>
    </row>
    <row r="88" spans="1:53" ht="12.75" customHeight="1" x14ac:dyDescent="0.25">
      <c r="A88" s="2" t="s">
        <v>15</v>
      </c>
      <c r="B88" s="25" t="s">
        <v>1</v>
      </c>
      <c r="C88" s="26">
        <f t="shared" ref="C88:I97" si="13">C90</f>
        <v>318.5</v>
      </c>
      <c r="D88" s="54">
        <f t="shared" si="13"/>
        <v>0</v>
      </c>
      <c r="E88" s="52"/>
      <c r="F88" s="55">
        <f t="shared" si="13"/>
        <v>0</v>
      </c>
      <c r="G88" s="26">
        <f t="shared" si="13"/>
        <v>0</v>
      </c>
      <c r="H88" s="26">
        <f t="shared" si="13"/>
        <v>0</v>
      </c>
      <c r="I88" s="26">
        <f t="shared" si="13"/>
        <v>0</v>
      </c>
    </row>
    <row r="89" spans="1:53" ht="12.75" customHeight="1" x14ac:dyDescent="0.25">
      <c r="A89" s="33" t="s">
        <v>16</v>
      </c>
      <c r="B89" s="28" t="s">
        <v>2</v>
      </c>
      <c r="C89" s="26">
        <f t="shared" si="13"/>
        <v>318.5</v>
      </c>
      <c r="D89" s="54">
        <f t="shared" si="13"/>
        <v>0</v>
      </c>
      <c r="E89" s="52"/>
      <c r="F89" s="55">
        <f t="shared" si="13"/>
        <v>0</v>
      </c>
      <c r="G89" s="26">
        <f t="shared" si="13"/>
        <v>0</v>
      </c>
      <c r="H89" s="26">
        <f t="shared" si="13"/>
        <v>0</v>
      </c>
      <c r="I89" s="26">
        <f t="shared" si="13"/>
        <v>0</v>
      </c>
    </row>
    <row r="90" spans="1:53" s="73" customFormat="1" ht="12.75" customHeight="1" x14ac:dyDescent="0.25">
      <c r="A90" s="61" t="s">
        <v>35</v>
      </c>
      <c r="B90" s="69" t="s">
        <v>1</v>
      </c>
      <c r="C90" s="41">
        <f t="shared" si="13"/>
        <v>318.5</v>
      </c>
      <c r="D90" s="70">
        <f t="shared" si="13"/>
        <v>0</v>
      </c>
      <c r="E90" s="71"/>
      <c r="F90" s="72">
        <f t="shared" si="13"/>
        <v>0</v>
      </c>
      <c r="G90" s="41">
        <f t="shared" si="13"/>
        <v>0</v>
      </c>
      <c r="H90" s="41">
        <f t="shared" si="13"/>
        <v>0</v>
      </c>
      <c r="I90" s="41">
        <f t="shared" si="13"/>
        <v>0</v>
      </c>
    </row>
    <row r="91" spans="1:53" s="73" customFormat="1" ht="12.75" customHeight="1" x14ac:dyDescent="0.2">
      <c r="A91" s="64" t="s">
        <v>46</v>
      </c>
      <c r="B91" s="74" t="s">
        <v>2</v>
      </c>
      <c r="C91" s="41">
        <f t="shared" si="13"/>
        <v>318.5</v>
      </c>
      <c r="D91" s="70">
        <f t="shared" si="13"/>
        <v>0</v>
      </c>
      <c r="E91" s="71"/>
      <c r="F91" s="72">
        <f t="shared" si="13"/>
        <v>0</v>
      </c>
      <c r="G91" s="41">
        <f t="shared" si="13"/>
        <v>0</v>
      </c>
      <c r="H91" s="41">
        <f t="shared" si="13"/>
        <v>0</v>
      </c>
      <c r="I91" s="41">
        <f t="shared" si="13"/>
        <v>0</v>
      </c>
    </row>
    <row r="92" spans="1:53" ht="12.75" customHeight="1" x14ac:dyDescent="0.25">
      <c r="A92" s="29" t="s">
        <v>10</v>
      </c>
      <c r="B92" s="36" t="s">
        <v>1</v>
      </c>
      <c r="C92" s="26">
        <f t="shared" si="13"/>
        <v>318.5</v>
      </c>
      <c r="D92" s="54">
        <f t="shared" si="13"/>
        <v>0</v>
      </c>
      <c r="E92" s="52"/>
      <c r="F92" s="55">
        <f t="shared" si="13"/>
        <v>0</v>
      </c>
      <c r="G92" s="26">
        <f t="shared" si="13"/>
        <v>0</v>
      </c>
      <c r="H92" s="26">
        <f t="shared" si="13"/>
        <v>0</v>
      </c>
      <c r="I92" s="26">
        <f t="shared" si="13"/>
        <v>0</v>
      </c>
    </row>
    <row r="93" spans="1:53" ht="12.75" customHeight="1" x14ac:dyDescent="0.25">
      <c r="A93" s="30"/>
      <c r="B93" s="28" t="s">
        <v>2</v>
      </c>
      <c r="C93" s="26">
        <f t="shared" si="13"/>
        <v>318.5</v>
      </c>
      <c r="D93" s="54">
        <f t="shared" si="13"/>
        <v>0</v>
      </c>
      <c r="E93" s="52"/>
      <c r="F93" s="55">
        <f t="shared" si="13"/>
        <v>0</v>
      </c>
      <c r="G93" s="26">
        <f t="shared" si="13"/>
        <v>0</v>
      </c>
      <c r="H93" s="26">
        <f t="shared" si="13"/>
        <v>0</v>
      </c>
      <c r="I93" s="26">
        <f t="shared" si="13"/>
        <v>0</v>
      </c>
    </row>
    <row r="94" spans="1:53" ht="12.75" customHeight="1" x14ac:dyDescent="0.25">
      <c r="A94" s="56" t="s">
        <v>14</v>
      </c>
      <c r="B94" s="25" t="s">
        <v>1</v>
      </c>
      <c r="C94" s="26">
        <f t="shared" si="13"/>
        <v>318.5</v>
      </c>
      <c r="D94" s="54">
        <f t="shared" si="13"/>
        <v>0</v>
      </c>
      <c r="E94" s="52"/>
      <c r="F94" s="55">
        <f t="shared" si="13"/>
        <v>0</v>
      </c>
      <c r="G94" s="26">
        <f t="shared" si="13"/>
        <v>0</v>
      </c>
      <c r="H94" s="26">
        <f t="shared" si="13"/>
        <v>0</v>
      </c>
      <c r="I94" s="26">
        <f t="shared" si="13"/>
        <v>0</v>
      </c>
    </row>
    <row r="95" spans="1:53" ht="12.75" customHeight="1" x14ac:dyDescent="0.25">
      <c r="A95" s="27"/>
      <c r="B95" s="28" t="s">
        <v>2</v>
      </c>
      <c r="C95" s="26">
        <f t="shared" si="13"/>
        <v>318.5</v>
      </c>
      <c r="D95" s="54">
        <f t="shared" si="13"/>
        <v>0</v>
      </c>
      <c r="E95" s="52"/>
      <c r="F95" s="55">
        <f t="shared" si="13"/>
        <v>0</v>
      </c>
      <c r="G95" s="26">
        <f t="shared" si="13"/>
        <v>0</v>
      </c>
      <c r="H95" s="26">
        <f t="shared" si="13"/>
        <v>0</v>
      </c>
      <c r="I95" s="26">
        <f t="shared" si="13"/>
        <v>0</v>
      </c>
    </row>
    <row r="96" spans="1:53" s="73" customFormat="1" x14ac:dyDescent="0.25">
      <c r="A96" s="1" t="s">
        <v>28</v>
      </c>
      <c r="B96" s="69" t="s">
        <v>1</v>
      </c>
      <c r="C96" s="41">
        <f t="shared" si="13"/>
        <v>318.5</v>
      </c>
      <c r="D96" s="70">
        <f>D123</f>
        <v>0</v>
      </c>
      <c r="E96" s="71"/>
      <c r="F96" s="72">
        <f t="shared" ref="F96:I97" si="14">F123</f>
        <v>0</v>
      </c>
      <c r="G96" s="41">
        <f t="shared" si="14"/>
        <v>0</v>
      </c>
      <c r="H96" s="41">
        <f t="shared" si="14"/>
        <v>0</v>
      </c>
      <c r="I96" s="41">
        <f t="shared" si="14"/>
        <v>0</v>
      </c>
      <c r="J96" s="75"/>
      <c r="K96" s="75"/>
      <c r="L96" s="75"/>
      <c r="M96" s="75"/>
    </row>
    <row r="97" spans="1:13" s="73" customFormat="1" ht="14.25" x14ac:dyDescent="0.2">
      <c r="A97" s="64"/>
      <c r="B97" s="74" t="s">
        <v>2</v>
      </c>
      <c r="C97" s="41">
        <f t="shared" si="13"/>
        <v>318.5</v>
      </c>
      <c r="D97" s="70">
        <f>D124</f>
        <v>0</v>
      </c>
      <c r="E97" s="71"/>
      <c r="F97" s="72">
        <f t="shared" si="14"/>
        <v>0</v>
      </c>
      <c r="G97" s="41">
        <f t="shared" si="14"/>
        <v>0</v>
      </c>
      <c r="H97" s="41">
        <f t="shared" si="14"/>
        <v>0</v>
      </c>
      <c r="I97" s="41">
        <f t="shared" si="14"/>
        <v>0</v>
      </c>
      <c r="J97" s="75"/>
      <c r="K97" s="75"/>
      <c r="L97" s="75"/>
      <c r="M97" s="75"/>
    </row>
    <row r="98" spans="1:13" ht="12.75" customHeight="1" x14ac:dyDescent="0.25">
      <c r="A98" s="76" t="s">
        <v>47</v>
      </c>
      <c r="B98" s="25" t="s">
        <v>1</v>
      </c>
      <c r="C98" s="26">
        <f>C100+C102+C104+C106</f>
        <v>318.5</v>
      </c>
      <c r="D98" s="54"/>
      <c r="E98" s="52"/>
      <c r="F98" s="55"/>
      <c r="G98" s="26"/>
      <c r="H98" s="26"/>
      <c r="I98" s="26"/>
    </row>
    <row r="99" spans="1:13" ht="12.75" customHeight="1" x14ac:dyDescent="0.25">
      <c r="A99" s="77"/>
      <c r="B99" s="28" t="s">
        <v>2</v>
      </c>
      <c r="C99" s="26">
        <f>C101+C103+C105+C107</f>
        <v>318.5</v>
      </c>
      <c r="D99" s="54"/>
      <c r="E99" s="52"/>
      <c r="F99" s="55"/>
      <c r="G99" s="26"/>
      <c r="H99" s="26"/>
      <c r="I99" s="26"/>
    </row>
    <row r="100" spans="1:13" s="73" customFormat="1" x14ac:dyDescent="0.25">
      <c r="A100" s="78" t="s">
        <v>90</v>
      </c>
      <c r="B100" s="25" t="s">
        <v>1</v>
      </c>
      <c r="C100" s="26">
        <v>-290</v>
      </c>
      <c r="D100" s="70"/>
      <c r="E100" s="71"/>
      <c r="F100" s="72"/>
      <c r="G100" s="41"/>
      <c r="H100" s="41"/>
      <c r="I100" s="41"/>
      <c r="J100" s="75"/>
      <c r="K100" s="75"/>
      <c r="L100" s="75"/>
      <c r="M100" s="75"/>
    </row>
    <row r="101" spans="1:13" s="73" customFormat="1" x14ac:dyDescent="0.25">
      <c r="A101" s="79"/>
      <c r="B101" s="28" t="s">
        <v>2</v>
      </c>
      <c r="C101" s="26">
        <v>-290</v>
      </c>
      <c r="D101" s="70"/>
      <c r="E101" s="71"/>
      <c r="F101" s="72"/>
      <c r="G101" s="41"/>
      <c r="H101" s="41"/>
      <c r="I101" s="41"/>
      <c r="J101" s="75"/>
      <c r="K101" s="75"/>
      <c r="L101" s="75"/>
      <c r="M101" s="75"/>
    </row>
    <row r="102" spans="1:13" s="73" customFormat="1" ht="30" x14ac:dyDescent="0.25">
      <c r="A102" s="78" t="s">
        <v>91</v>
      </c>
      <c r="B102" s="25" t="s">
        <v>1</v>
      </c>
      <c r="C102" s="26">
        <v>-400</v>
      </c>
      <c r="D102" s="70"/>
      <c r="E102" s="71"/>
      <c r="F102" s="72"/>
      <c r="G102" s="41"/>
      <c r="H102" s="41"/>
      <c r="I102" s="41"/>
      <c r="J102" s="75"/>
      <c r="K102" s="75"/>
      <c r="L102" s="75"/>
      <c r="M102" s="75"/>
    </row>
    <row r="103" spans="1:13" s="73" customFormat="1" x14ac:dyDescent="0.25">
      <c r="A103" s="79"/>
      <c r="B103" s="28" t="s">
        <v>2</v>
      </c>
      <c r="C103" s="26">
        <v>-400</v>
      </c>
      <c r="D103" s="70"/>
      <c r="E103" s="71"/>
      <c r="F103" s="72"/>
      <c r="G103" s="41"/>
      <c r="H103" s="41"/>
      <c r="I103" s="41"/>
      <c r="J103" s="75"/>
      <c r="K103" s="75"/>
      <c r="L103" s="75"/>
      <c r="M103" s="75"/>
    </row>
    <row r="104" spans="1:13" s="73" customFormat="1" ht="30" x14ac:dyDescent="0.25">
      <c r="A104" s="78" t="s">
        <v>92</v>
      </c>
      <c r="B104" s="25" t="s">
        <v>1</v>
      </c>
      <c r="C104" s="26">
        <v>547</v>
      </c>
      <c r="D104" s="70"/>
      <c r="E104" s="71"/>
      <c r="F104" s="72"/>
      <c r="G104" s="41"/>
      <c r="H104" s="41"/>
      <c r="I104" s="41"/>
      <c r="J104" s="75"/>
      <c r="K104" s="75"/>
      <c r="L104" s="75"/>
      <c r="M104" s="75"/>
    </row>
    <row r="105" spans="1:13" s="73" customFormat="1" x14ac:dyDescent="0.25">
      <c r="A105" s="79"/>
      <c r="B105" s="28" t="s">
        <v>2</v>
      </c>
      <c r="C105" s="26">
        <v>547</v>
      </c>
      <c r="D105" s="70"/>
      <c r="E105" s="71"/>
      <c r="F105" s="72"/>
      <c r="G105" s="41"/>
      <c r="H105" s="41"/>
      <c r="I105" s="41"/>
      <c r="J105" s="75"/>
      <c r="K105" s="75"/>
      <c r="L105" s="75"/>
      <c r="M105" s="75"/>
    </row>
    <row r="106" spans="1:13" s="73" customFormat="1" ht="30" x14ac:dyDescent="0.25">
      <c r="A106" s="78" t="s">
        <v>93</v>
      </c>
      <c r="B106" s="25" t="s">
        <v>1</v>
      </c>
      <c r="C106" s="26">
        <v>461.5</v>
      </c>
      <c r="D106" s="70"/>
      <c r="E106" s="71"/>
      <c r="F106" s="72"/>
      <c r="G106" s="41"/>
      <c r="H106" s="41"/>
      <c r="I106" s="41"/>
      <c r="J106" s="75"/>
      <c r="K106" s="75"/>
      <c r="L106" s="75"/>
      <c r="M106" s="75"/>
    </row>
    <row r="107" spans="1:13" s="73" customFormat="1" x14ac:dyDescent="0.25">
      <c r="A107" s="80"/>
      <c r="B107" s="36" t="s">
        <v>2</v>
      </c>
      <c r="C107" s="81">
        <v>461.5</v>
      </c>
      <c r="D107" s="82"/>
      <c r="E107" s="71"/>
      <c r="F107" s="83"/>
      <c r="G107" s="84"/>
      <c r="H107" s="84"/>
      <c r="I107" s="84"/>
      <c r="J107" s="75"/>
      <c r="K107" s="75"/>
      <c r="L107" s="75"/>
      <c r="M107" s="75"/>
    </row>
    <row r="108" spans="1:13" x14ac:dyDescent="0.25">
      <c r="A108" s="148" t="s">
        <v>94</v>
      </c>
      <c r="B108" s="148"/>
      <c r="C108" s="148"/>
      <c r="D108" s="85"/>
      <c r="E108" s="59"/>
      <c r="F108" s="85"/>
      <c r="G108" s="85"/>
      <c r="H108" s="85"/>
      <c r="I108" s="85"/>
    </row>
    <row r="109" spans="1:13" s="73" customFormat="1" x14ac:dyDescent="0.25">
      <c r="A109" s="61" t="s">
        <v>27</v>
      </c>
      <c r="B109" s="25" t="s">
        <v>1</v>
      </c>
      <c r="C109" s="26">
        <f t="shared" ref="C109:C114" si="15">C111</f>
        <v>397</v>
      </c>
      <c r="D109" s="70"/>
      <c r="E109" s="71"/>
      <c r="F109" s="72"/>
      <c r="G109" s="41"/>
      <c r="H109" s="41"/>
      <c r="I109" s="41"/>
      <c r="J109" s="75"/>
      <c r="K109" s="75"/>
      <c r="L109" s="75"/>
      <c r="M109" s="75"/>
    </row>
    <row r="110" spans="1:13" s="73" customFormat="1" x14ac:dyDescent="0.25">
      <c r="A110" s="62" t="s">
        <v>9</v>
      </c>
      <c r="B110" s="28" t="s">
        <v>2</v>
      </c>
      <c r="C110" s="26">
        <f t="shared" si="15"/>
        <v>397</v>
      </c>
      <c r="D110" s="70"/>
      <c r="E110" s="71"/>
      <c r="F110" s="72"/>
      <c r="G110" s="41"/>
      <c r="H110" s="41"/>
      <c r="I110" s="41"/>
      <c r="J110" s="75"/>
      <c r="K110" s="75"/>
      <c r="L110" s="75"/>
      <c r="M110" s="75"/>
    </row>
    <row r="111" spans="1:13" s="73" customFormat="1" x14ac:dyDescent="0.25">
      <c r="A111" s="29" t="s">
        <v>10</v>
      </c>
      <c r="B111" s="25" t="s">
        <v>1</v>
      </c>
      <c r="C111" s="26">
        <f t="shared" si="15"/>
        <v>397</v>
      </c>
      <c r="D111" s="70"/>
      <c r="E111" s="71"/>
      <c r="F111" s="72"/>
      <c r="G111" s="41"/>
      <c r="H111" s="41"/>
      <c r="I111" s="41"/>
      <c r="J111" s="75"/>
      <c r="K111" s="75"/>
      <c r="L111" s="75"/>
      <c r="M111" s="75"/>
    </row>
    <row r="112" spans="1:13" s="73" customFormat="1" x14ac:dyDescent="0.25">
      <c r="A112" s="86"/>
      <c r="B112" s="36" t="s">
        <v>2</v>
      </c>
      <c r="C112" s="26">
        <f t="shared" si="15"/>
        <v>397</v>
      </c>
      <c r="D112" s="82"/>
      <c r="E112" s="71"/>
      <c r="F112" s="83"/>
      <c r="G112" s="84"/>
      <c r="H112" s="84"/>
      <c r="I112" s="84"/>
      <c r="J112" s="75"/>
      <c r="K112" s="75"/>
      <c r="L112" s="75"/>
      <c r="M112" s="75"/>
    </row>
    <row r="113" spans="1:53" s="73" customFormat="1" x14ac:dyDescent="0.25">
      <c r="A113" s="57" t="s">
        <v>95</v>
      </c>
      <c r="B113" s="25" t="s">
        <v>1</v>
      </c>
      <c r="C113" s="26">
        <f t="shared" si="15"/>
        <v>397</v>
      </c>
      <c r="D113" s="70"/>
      <c r="E113" s="71"/>
      <c r="F113" s="72"/>
      <c r="G113" s="41"/>
      <c r="H113" s="41"/>
      <c r="I113" s="41"/>
      <c r="J113" s="75"/>
      <c r="K113" s="75"/>
      <c r="L113" s="75"/>
      <c r="M113" s="75"/>
    </row>
    <row r="114" spans="1:53" s="73" customFormat="1" x14ac:dyDescent="0.25">
      <c r="A114" s="33"/>
      <c r="B114" s="28" t="s">
        <v>2</v>
      </c>
      <c r="C114" s="26">
        <f t="shared" si="15"/>
        <v>397</v>
      </c>
      <c r="D114" s="70"/>
      <c r="E114" s="71"/>
      <c r="F114" s="72"/>
      <c r="G114" s="41"/>
      <c r="H114" s="41"/>
      <c r="I114" s="41"/>
      <c r="J114" s="75"/>
      <c r="K114" s="75"/>
      <c r="L114" s="75"/>
      <c r="M114" s="75"/>
    </row>
    <row r="115" spans="1:53" s="73" customFormat="1" x14ac:dyDescent="0.25">
      <c r="A115" s="1" t="s">
        <v>28</v>
      </c>
      <c r="B115" s="25" t="s">
        <v>1</v>
      </c>
      <c r="C115" s="26">
        <f>C117+C119+C121</f>
        <v>397</v>
      </c>
      <c r="D115" s="70"/>
      <c r="E115" s="71"/>
      <c r="F115" s="72"/>
      <c r="G115" s="41"/>
      <c r="H115" s="41"/>
      <c r="I115" s="41"/>
      <c r="J115" s="75"/>
      <c r="K115" s="75"/>
      <c r="L115" s="75"/>
      <c r="M115" s="75"/>
    </row>
    <row r="116" spans="1:53" s="73" customFormat="1" x14ac:dyDescent="0.25">
      <c r="A116" s="87"/>
      <c r="B116" s="36" t="s">
        <v>2</v>
      </c>
      <c r="C116" s="26">
        <f>C118+C120+C122</f>
        <v>397</v>
      </c>
      <c r="D116" s="82"/>
      <c r="E116" s="71"/>
      <c r="F116" s="83"/>
      <c r="G116" s="84"/>
      <c r="H116" s="84"/>
      <c r="I116" s="84"/>
      <c r="J116" s="75"/>
      <c r="K116" s="75"/>
      <c r="L116" s="75"/>
      <c r="M116" s="75"/>
    </row>
    <row r="117" spans="1:53" s="73" customFormat="1" ht="30" x14ac:dyDescent="0.25">
      <c r="A117" s="78" t="s">
        <v>96</v>
      </c>
      <c r="B117" s="25" t="s">
        <v>1</v>
      </c>
      <c r="C117" s="26">
        <v>-283</v>
      </c>
      <c r="D117" s="70"/>
      <c r="E117" s="71"/>
      <c r="F117" s="72"/>
      <c r="G117" s="41"/>
      <c r="H117" s="41"/>
      <c r="I117" s="41"/>
      <c r="J117" s="75"/>
      <c r="K117" s="75"/>
      <c r="L117" s="75"/>
      <c r="M117" s="75"/>
    </row>
    <row r="118" spans="1:53" s="73" customFormat="1" x14ac:dyDescent="0.25">
      <c r="A118" s="79"/>
      <c r="B118" s="28" t="s">
        <v>2</v>
      </c>
      <c r="C118" s="26">
        <v>-283</v>
      </c>
      <c r="D118" s="70"/>
      <c r="E118" s="71"/>
      <c r="F118" s="72"/>
      <c r="G118" s="41"/>
      <c r="H118" s="41"/>
      <c r="I118" s="41"/>
      <c r="J118" s="75"/>
      <c r="K118" s="75"/>
      <c r="L118" s="75"/>
      <c r="M118" s="75"/>
    </row>
    <row r="119" spans="1:53" s="73" customFormat="1" ht="30" x14ac:dyDescent="0.25">
      <c r="A119" s="78" t="s">
        <v>102</v>
      </c>
      <c r="B119" s="25" t="s">
        <v>1</v>
      </c>
      <c r="C119" s="26">
        <v>48</v>
      </c>
      <c r="D119" s="70"/>
      <c r="E119" s="71"/>
      <c r="F119" s="72"/>
      <c r="G119" s="41"/>
      <c r="H119" s="41"/>
      <c r="I119" s="41"/>
      <c r="J119" s="75"/>
      <c r="K119" s="75"/>
      <c r="L119" s="75"/>
      <c r="M119" s="75"/>
    </row>
    <row r="120" spans="1:53" s="73" customFormat="1" x14ac:dyDescent="0.25">
      <c r="A120" s="79"/>
      <c r="B120" s="28" t="s">
        <v>2</v>
      </c>
      <c r="C120" s="26">
        <v>48</v>
      </c>
      <c r="D120" s="70"/>
      <c r="E120" s="71"/>
      <c r="F120" s="72"/>
      <c r="G120" s="41"/>
      <c r="H120" s="41"/>
      <c r="I120" s="41"/>
      <c r="J120" s="75"/>
      <c r="K120" s="75"/>
      <c r="L120" s="75"/>
      <c r="M120" s="75"/>
    </row>
    <row r="121" spans="1:53" s="73" customFormat="1" ht="30" x14ac:dyDescent="0.25">
      <c r="A121" s="78" t="s">
        <v>103</v>
      </c>
      <c r="B121" s="25" t="s">
        <v>1</v>
      </c>
      <c r="C121" s="26">
        <v>632</v>
      </c>
      <c r="D121" s="70"/>
      <c r="E121" s="71"/>
      <c r="F121" s="72"/>
      <c r="G121" s="41"/>
      <c r="H121" s="41"/>
      <c r="I121" s="41"/>
      <c r="J121" s="75"/>
      <c r="K121" s="75"/>
      <c r="L121" s="75"/>
      <c r="M121" s="75"/>
    </row>
    <row r="122" spans="1:53" s="73" customFormat="1" x14ac:dyDescent="0.25">
      <c r="A122" s="79"/>
      <c r="B122" s="28" t="s">
        <v>2</v>
      </c>
      <c r="C122" s="26">
        <v>632</v>
      </c>
      <c r="D122" s="70"/>
      <c r="E122" s="71"/>
      <c r="F122" s="72"/>
      <c r="G122" s="41"/>
      <c r="H122" s="41"/>
      <c r="I122" s="41"/>
      <c r="J122" s="75"/>
      <c r="K122" s="75"/>
      <c r="L122" s="75"/>
      <c r="M122" s="75"/>
    </row>
    <row r="123" spans="1:53" s="88" customFormat="1" x14ac:dyDescent="0.25">
      <c r="A123" s="145" t="s">
        <v>8</v>
      </c>
      <c r="B123" s="146"/>
      <c r="C123" s="147"/>
      <c r="D123" s="23"/>
      <c r="E123" s="23"/>
      <c r="F123" s="23"/>
      <c r="G123" s="23"/>
      <c r="H123" s="23"/>
      <c r="I123" s="23"/>
      <c r="J123" s="23"/>
      <c r="K123" s="23"/>
      <c r="L123" s="23"/>
      <c r="M123" s="23"/>
      <c r="N123" s="23"/>
      <c r="O123" s="23"/>
      <c r="P123" s="23"/>
      <c r="Q123" s="23"/>
      <c r="R123" s="23"/>
      <c r="S123" s="23"/>
      <c r="T123" s="23"/>
      <c r="U123" s="23"/>
      <c r="V123" s="23"/>
      <c r="W123" s="23"/>
      <c r="X123" s="23"/>
      <c r="Y123" s="23"/>
      <c r="Z123" s="23"/>
      <c r="AA123" s="23"/>
      <c r="AB123" s="23"/>
      <c r="AC123" s="23"/>
      <c r="AD123" s="23"/>
      <c r="AE123" s="23"/>
      <c r="AF123" s="23"/>
      <c r="AG123" s="23"/>
      <c r="AH123" s="23"/>
      <c r="AI123" s="23"/>
      <c r="AJ123" s="23"/>
      <c r="AK123" s="23"/>
      <c r="AL123" s="23"/>
      <c r="AM123" s="23"/>
      <c r="AN123" s="23"/>
      <c r="AO123" s="23"/>
      <c r="AP123" s="23"/>
      <c r="AQ123" s="23"/>
      <c r="AR123" s="23"/>
      <c r="AS123" s="23"/>
      <c r="AT123" s="23"/>
      <c r="AU123" s="23"/>
      <c r="AV123" s="23"/>
      <c r="AW123" s="23"/>
      <c r="AX123" s="23"/>
      <c r="AY123" s="23"/>
      <c r="AZ123" s="23"/>
      <c r="BA123" s="23"/>
    </row>
    <row r="124" spans="1:53" s="23" customFormat="1" x14ac:dyDescent="0.25">
      <c r="A124" s="89" t="s">
        <v>13</v>
      </c>
      <c r="B124" s="90" t="s">
        <v>1</v>
      </c>
      <c r="C124" s="91">
        <f>C126+C140</f>
        <v>2356.5</v>
      </c>
    </row>
    <row r="125" spans="1:53" s="23" customFormat="1" x14ac:dyDescent="0.25">
      <c r="A125" s="92"/>
      <c r="B125" s="93" t="s">
        <v>2</v>
      </c>
      <c r="C125" s="91">
        <f>C127+C141</f>
        <v>2356.5</v>
      </c>
    </row>
    <row r="126" spans="1:53" s="23" customFormat="1" x14ac:dyDescent="0.25">
      <c r="A126" s="24" t="s">
        <v>21</v>
      </c>
      <c r="B126" s="36" t="s">
        <v>1</v>
      </c>
      <c r="C126" s="50">
        <f>C128</f>
        <v>421</v>
      </c>
    </row>
    <row r="127" spans="1:53" s="23" customFormat="1" x14ac:dyDescent="0.25">
      <c r="A127" s="27" t="s">
        <v>9</v>
      </c>
      <c r="B127" s="28" t="s">
        <v>2</v>
      </c>
      <c r="C127" s="50">
        <f>C129</f>
        <v>421</v>
      </c>
    </row>
    <row r="128" spans="1:53" s="23" customFormat="1" x14ac:dyDescent="0.25">
      <c r="A128" s="94" t="s">
        <v>10</v>
      </c>
      <c r="B128" s="25" t="s">
        <v>1</v>
      </c>
      <c r="C128" s="50">
        <f>C130+C138</f>
        <v>421</v>
      </c>
    </row>
    <row r="129" spans="1:16" s="23" customFormat="1" x14ac:dyDescent="0.25">
      <c r="A129" s="30"/>
      <c r="B129" s="28" t="s">
        <v>2</v>
      </c>
      <c r="C129" s="50">
        <f>C131+C139</f>
        <v>421</v>
      </c>
    </row>
    <row r="130" spans="1:16" s="23" customFormat="1" x14ac:dyDescent="0.25">
      <c r="A130" s="57" t="s">
        <v>14</v>
      </c>
      <c r="B130" s="36" t="s">
        <v>1</v>
      </c>
      <c r="C130" s="50">
        <f>C132+C134+C136</f>
        <v>421</v>
      </c>
    </row>
    <row r="131" spans="1:16" s="23" customFormat="1" x14ac:dyDescent="0.25">
      <c r="A131" s="33"/>
      <c r="B131" s="28" t="s">
        <v>2</v>
      </c>
      <c r="C131" s="50">
        <f>C133+C135+C137</f>
        <v>421</v>
      </c>
    </row>
    <row r="132" spans="1:16" s="23" customFormat="1" x14ac:dyDescent="0.25">
      <c r="A132" s="35" t="s">
        <v>17</v>
      </c>
      <c r="B132" s="36" t="s">
        <v>1</v>
      </c>
      <c r="C132" s="50">
        <v>0</v>
      </c>
    </row>
    <row r="133" spans="1:16" s="23" customFormat="1" x14ac:dyDescent="0.25">
      <c r="A133" s="35"/>
      <c r="B133" s="36" t="s">
        <v>2</v>
      </c>
      <c r="C133" s="50">
        <v>0</v>
      </c>
    </row>
    <row r="134" spans="1:16" s="23" customFormat="1" x14ac:dyDescent="0.25">
      <c r="A134" s="31" t="s">
        <v>25</v>
      </c>
      <c r="B134" s="25" t="s">
        <v>1</v>
      </c>
      <c r="C134" s="50">
        <v>0</v>
      </c>
    </row>
    <row r="135" spans="1:16" s="23" customFormat="1" x14ac:dyDescent="0.25">
      <c r="A135" s="27"/>
      <c r="B135" s="28" t="s">
        <v>2</v>
      </c>
      <c r="C135" s="26">
        <v>0</v>
      </c>
      <c r="D135" s="95"/>
      <c r="E135" s="95"/>
      <c r="F135" s="95"/>
      <c r="G135" s="95"/>
      <c r="H135" s="95"/>
      <c r="I135" s="95"/>
    </row>
    <row r="136" spans="1:16" s="23" customFormat="1" x14ac:dyDescent="0.25">
      <c r="A136" s="31" t="s">
        <v>24</v>
      </c>
      <c r="B136" s="25" t="s">
        <v>1</v>
      </c>
      <c r="C136" s="26">
        <f>C244+C344</f>
        <v>421</v>
      </c>
      <c r="D136" s="52"/>
      <c r="E136" s="52"/>
      <c r="F136" s="52"/>
      <c r="G136" s="52"/>
      <c r="H136" s="52"/>
      <c r="I136" s="52"/>
      <c r="K136" s="95"/>
      <c r="L136" s="95"/>
      <c r="M136" s="95"/>
      <c r="N136" s="95"/>
      <c r="O136" s="95"/>
      <c r="P136" s="95"/>
    </row>
    <row r="137" spans="1:16" s="23" customFormat="1" x14ac:dyDescent="0.25">
      <c r="A137" s="33"/>
      <c r="B137" s="28" t="s">
        <v>2</v>
      </c>
      <c r="C137" s="26">
        <f>C245+C345</f>
        <v>421</v>
      </c>
      <c r="D137" s="52"/>
      <c r="E137" s="52"/>
      <c r="F137" s="52"/>
      <c r="G137" s="52"/>
      <c r="H137" s="52"/>
      <c r="I137" s="52"/>
      <c r="K137" s="95"/>
      <c r="L137" s="95"/>
      <c r="M137" s="95"/>
      <c r="N137" s="95"/>
      <c r="O137" s="95"/>
      <c r="P137" s="95"/>
    </row>
    <row r="138" spans="1:16" s="23" customFormat="1" x14ac:dyDescent="0.25">
      <c r="A138" s="31" t="s">
        <v>30</v>
      </c>
      <c r="B138" s="36" t="s">
        <v>1</v>
      </c>
      <c r="C138" s="26">
        <f>0</f>
        <v>0</v>
      </c>
      <c r="D138" s="52"/>
      <c r="E138" s="52"/>
      <c r="F138" s="52"/>
      <c r="G138" s="52"/>
      <c r="H138" s="52"/>
      <c r="I138" s="52"/>
      <c r="K138" s="95"/>
      <c r="L138" s="95"/>
      <c r="M138" s="95"/>
      <c r="N138" s="95"/>
      <c r="O138" s="95"/>
      <c r="P138" s="95"/>
    </row>
    <row r="139" spans="1:16" s="23" customFormat="1" x14ac:dyDescent="0.25">
      <c r="A139" s="33"/>
      <c r="B139" s="28" t="s">
        <v>2</v>
      </c>
      <c r="C139" s="26">
        <v>0</v>
      </c>
      <c r="D139" s="52"/>
      <c r="E139" s="52"/>
      <c r="F139" s="52"/>
      <c r="G139" s="52"/>
      <c r="H139" s="52"/>
      <c r="I139" s="52"/>
      <c r="K139" s="95"/>
      <c r="L139" s="95"/>
      <c r="M139" s="95"/>
      <c r="N139" s="95"/>
      <c r="O139" s="95"/>
      <c r="P139" s="95"/>
    </row>
    <row r="140" spans="1:16" s="23" customFormat="1" x14ac:dyDescent="0.25">
      <c r="A140" s="24" t="s">
        <v>40</v>
      </c>
      <c r="B140" s="36" t="s">
        <v>1</v>
      </c>
      <c r="C140" s="50">
        <f>C142</f>
        <v>1935.5</v>
      </c>
    </row>
    <row r="141" spans="1:16" s="23" customFormat="1" x14ac:dyDescent="0.25">
      <c r="A141" s="27" t="s">
        <v>9</v>
      </c>
      <c r="B141" s="28" t="s">
        <v>2</v>
      </c>
      <c r="C141" s="50">
        <f>C143</f>
        <v>1935.5</v>
      </c>
    </row>
    <row r="142" spans="1:16" s="23" customFormat="1" x14ac:dyDescent="0.25">
      <c r="A142" s="162" t="s">
        <v>10</v>
      </c>
      <c r="B142" s="25" t="s">
        <v>1</v>
      </c>
      <c r="C142" s="50">
        <f>C144+C152</f>
        <v>1935.5</v>
      </c>
    </row>
    <row r="143" spans="1:16" s="23" customFormat="1" x14ac:dyDescent="0.25">
      <c r="A143" s="163"/>
      <c r="B143" s="28" t="s">
        <v>2</v>
      </c>
      <c r="C143" s="50">
        <f>C145+C153</f>
        <v>1935.5</v>
      </c>
    </row>
    <row r="144" spans="1:16" s="23" customFormat="1" x14ac:dyDescent="0.25">
      <c r="A144" s="45" t="s">
        <v>23</v>
      </c>
      <c r="B144" s="36" t="s">
        <v>1</v>
      </c>
      <c r="C144" s="50">
        <f>C146+C148+C150</f>
        <v>1965.5</v>
      </c>
    </row>
    <row r="145" spans="1:16" s="23" customFormat="1" x14ac:dyDescent="0.25">
      <c r="A145" s="27"/>
      <c r="B145" s="28" t="s">
        <v>2</v>
      </c>
      <c r="C145" s="50">
        <f>C147+C149+C151</f>
        <v>1965.5</v>
      </c>
    </row>
    <row r="146" spans="1:16" s="23" customFormat="1" x14ac:dyDescent="0.25">
      <c r="A146" s="2" t="s">
        <v>17</v>
      </c>
      <c r="B146" s="36" t="s">
        <v>1</v>
      </c>
      <c r="C146" s="50">
        <f>C164</f>
        <v>1713.4</v>
      </c>
    </row>
    <row r="147" spans="1:16" s="23" customFormat="1" x14ac:dyDescent="0.25">
      <c r="A147" s="56"/>
      <c r="B147" s="36" t="s">
        <v>2</v>
      </c>
      <c r="C147" s="50">
        <f>C165</f>
        <v>1713.4</v>
      </c>
    </row>
    <row r="148" spans="1:16" s="23" customFormat="1" x14ac:dyDescent="0.25">
      <c r="A148" s="31" t="s">
        <v>25</v>
      </c>
      <c r="B148" s="25" t="s">
        <v>1</v>
      </c>
      <c r="C148" s="50">
        <f>C166</f>
        <v>16.100000000000001</v>
      </c>
    </row>
    <row r="149" spans="1:16" s="23" customFormat="1" x14ac:dyDescent="0.25">
      <c r="A149" s="27"/>
      <c r="B149" s="28" t="s">
        <v>2</v>
      </c>
      <c r="C149" s="50">
        <f>C167</f>
        <v>16.100000000000001</v>
      </c>
      <c r="D149" s="95"/>
      <c r="E149" s="95"/>
      <c r="F149" s="95"/>
      <c r="G149" s="95"/>
      <c r="H149" s="95"/>
      <c r="I149" s="95"/>
    </row>
    <row r="150" spans="1:16" s="23" customFormat="1" x14ac:dyDescent="0.25">
      <c r="A150" s="35" t="s">
        <v>24</v>
      </c>
      <c r="B150" s="36" t="s">
        <v>1</v>
      </c>
      <c r="C150" s="50">
        <f>C168+C352+C252</f>
        <v>236</v>
      </c>
    </row>
    <row r="151" spans="1:16" s="23" customFormat="1" x14ac:dyDescent="0.25">
      <c r="A151" s="56"/>
      <c r="B151" s="36" t="s">
        <v>2</v>
      </c>
      <c r="C151" s="50">
        <f>C169+C353+C253</f>
        <v>236</v>
      </c>
    </row>
    <row r="152" spans="1:16" s="23" customFormat="1" x14ac:dyDescent="0.25">
      <c r="A152" s="31" t="s">
        <v>30</v>
      </c>
      <c r="B152" s="25" t="s">
        <v>1</v>
      </c>
      <c r="C152" s="50">
        <f>C354</f>
        <v>-30</v>
      </c>
    </row>
    <row r="153" spans="1:16" s="23" customFormat="1" x14ac:dyDescent="0.25">
      <c r="A153" s="33"/>
      <c r="B153" s="28" t="s">
        <v>2</v>
      </c>
      <c r="C153" s="50">
        <f>C355</f>
        <v>-30</v>
      </c>
      <c r="D153" s="95"/>
      <c r="E153" s="95"/>
      <c r="F153" s="95"/>
      <c r="G153" s="95"/>
      <c r="H153" s="95"/>
      <c r="I153" s="95"/>
    </row>
    <row r="154" spans="1:16" s="23" customFormat="1" x14ac:dyDescent="0.25">
      <c r="A154" s="96" t="s">
        <v>33</v>
      </c>
      <c r="B154" s="97" t="s">
        <v>1</v>
      </c>
      <c r="C154" s="98">
        <f t="shared" ref="C154:C161" si="16">C156</f>
        <v>1729.5</v>
      </c>
      <c r="D154" s="52"/>
      <c r="E154" s="52"/>
      <c r="F154" s="52"/>
      <c r="G154" s="52"/>
      <c r="H154" s="52"/>
      <c r="I154" s="52"/>
      <c r="K154" s="95"/>
      <c r="L154" s="95"/>
      <c r="M154" s="95"/>
      <c r="N154" s="95"/>
      <c r="O154" s="95"/>
      <c r="P154" s="95"/>
    </row>
    <row r="155" spans="1:16" s="23" customFormat="1" x14ac:dyDescent="0.25">
      <c r="A155" s="62" t="s">
        <v>15</v>
      </c>
      <c r="B155" s="28" t="s">
        <v>2</v>
      </c>
      <c r="C155" s="26">
        <f t="shared" si="16"/>
        <v>1729.5</v>
      </c>
      <c r="D155" s="52"/>
      <c r="E155" s="52"/>
      <c r="F155" s="52"/>
      <c r="G155" s="52"/>
      <c r="H155" s="52"/>
      <c r="I155" s="52"/>
      <c r="K155" s="95"/>
      <c r="L155" s="95"/>
      <c r="M155" s="95"/>
      <c r="N155" s="95"/>
      <c r="O155" s="95"/>
      <c r="P155" s="95"/>
    </row>
    <row r="156" spans="1:16" s="23" customFormat="1" x14ac:dyDescent="0.25">
      <c r="A156" s="57" t="s">
        <v>22</v>
      </c>
      <c r="B156" s="25" t="s">
        <v>1</v>
      </c>
      <c r="C156" s="50">
        <f t="shared" si="16"/>
        <v>1729.5</v>
      </c>
    </row>
    <row r="157" spans="1:16" s="23" customFormat="1" x14ac:dyDescent="0.25">
      <c r="A157" s="33"/>
      <c r="B157" s="28" t="s">
        <v>2</v>
      </c>
      <c r="C157" s="50">
        <f t="shared" si="16"/>
        <v>1729.5</v>
      </c>
      <c r="D157" s="95"/>
      <c r="E157" s="95"/>
      <c r="F157" s="95"/>
      <c r="G157" s="95"/>
      <c r="H157" s="95"/>
      <c r="I157" s="95"/>
    </row>
    <row r="158" spans="1:16" s="23" customFormat="1" x14ac:dyDescent="0.25">
      <c r="A158" s="61" t="s">
        <v>40</v>
      </c>
      <c r="B158" s="25" t="s">
        <v>1</v>
      </c>
      <c r="C158" s="26">
        <f t="shared" si="16"/>
        <v>1729.5</v>
      </c>
      <c r="D158" s="52"/>
      <c r="E158" s="52"/>
      <c r="F158" s="52"/>
      <c r="G158" s="52"/>
      <c r="H158" s="52"/>
      <c r="I158" s="52"/>
      <c r="K158" s="95"/>
      <c r="L158" s="95"/>
      <c r="M158" s="95"/>
      <c r="N158" s="95"/>
      <c r="O158" s="95"/>
      <c r="P158" s="95"/>
    </row>
    <row r="159" spans="1:16" s="23" customFormat="1" x14ac:dyDescent="0.25">
      <c r="A159" s="27" t="s">
        <v>9</v>
      </c>
      <c r="B159" s="28" t="s">
        <v>2</v>
      </c>
      <c r="C159" s="26">
        <f t="shared" si="16"/>
        <v>1729.5</v>
      </c>
      <c r="D159" s="52"/>
      <c r="E159" s="52"/>
      <c r="F159" s="52"/>
      <c r="G159" s="52"/>
      <c r="H159" s="52"/>
      <c r="I159" s="52"/>
      <c r="K159" s="95"/>
      <c r="L159" s="95"/>
      <c r="M159" s="95"/>
      <c r="N159" s="95"/>
      <c r="O159" s="95"/>
      <c r="P159" s="95"/>
    </row>
    <row r="160" spans="1:16" s="99" customFormat="1" x14ac:dyDescent="0.25">
      <c r="A160" s="164" t="s">
        <v>10</v>
      </c>
      <c r="B160" s="36" t="s">
        <v>1</v>
      </c>
      <c r="C160" s="41">
        <f t="shared" si="16"/>
        <v>1729.5</v>
      </c>
    </row>
    <row r="161" spans="1:16" s="99" customFormat="1" x14ac:dyDescent="0.25">
      <c r="A161" s="163"/>
      <c r="B161" s="16" t="s">
        <v>2</v>
      </c>
      <c r="C161" s="41">
        <f t="shared" si="16"/>
        <v>1729.5</v>
      </c>
    </row>
    <row r="162" spans="1:16" s="99" customFormat="1" x14ac:dyDescent="0.25">
      <c r="A162" s="45" t="s">
        <v>23</v>
      </c>
      <c r="B162" s="25" t="s">
        <v>1</v>
      </c>
      <c r="C162" s="26">
        <f>C164+C166</f>
        <v>1729.5</v>
      </c>
      <c r="D162" s="100"/>
      <c r="E162" s="100"/>
      <c r="F162" s="100"/>
      <c r="G162" s="100"/>
      <c r="H162" s="100"/>
      <c r="I162" s="100"/>
      <c r="K162" s="100"/>
      <c r="L162" s="100"/>
      <c r="M162" s="100"/>
      <c r="N162" s="100"/>
      <c r="O162" s="100"/>
      <c r="P162" s="100"/>
    </row>
    <row r="163" spans="1:16" s="99" customFormat="1" x14ac:dyDescent="0.25">
      <c r="A163" s="27"/>
      <c r="B163" s="28" t="s">
        <v>2</v>
      </c>
      <c r="C163" s="26">
        <f>C165+C167</f>
        <v>1729.5</v>
      </c>
      <c r="D163" s="100"/>
      <c r="E163" s="100"/>
      <c r="F163" s="100"/>
      <c r="G163" s="100"/>
      <c r="H163" s="100"/>
      <c r="I163" s="100"/>
      <c r="K163" s="100"/>
      <c r="L163" s="100"/>
      <c r="M163" s="100"/>
      <c r="N163" s="100"/>
      <c r="O163" s="100"/>
      <c r="P163" s="100"/>
    </row>
    <row r="164" spans="1:16" s="99" customFormat="1" x14ac:dyDescent="0.25">
      <c r="A164" s="1" t="s">
        <v>17</v>
      </c>
      <c r="B164" s="36" t="s">
        <v>1</v>
      </c>
      <c r="C164" s="26">
        <f>C177</f>
        <v>1713.4</v>
      </c>
    </row>
    <row r="165" spans="1:16" s="99" customFormat="1" x14ac:dyDescent="0.25">
      <c r="A165" s="33"/>
      <c r="B165" s="28" t="s">
        <v>2</v>
      </c>
      <c r="C165" s="26">
        <f>C178</f>
        <v>1713.4</v>
      </c>
    </row>
    <row r="166" spans="1:16" s="23" customFormat="1" x14ac:dyDescent="0.25">
      <c r="A166" s="31" t="s">
        <v>42</v>
      </c>
      <c r="B166" s="25" t="s">
        <v>1</v>
      </c>
      <c r="C166" s="26">
        <f>C217</f>
        <v>16.100000000000001</v>
      </c>
      <c r="D166" s="26">
        <v>0</v>
      </c>
      <c r="E166" s="52"/>
      <c r="F166" s="52"/>
      <c r="G166" s="52"/>
      <c r="H166" s="52"/>
      <c r="I166" s="52"/>
      <c r="K166" s="95"/>
      <c r="L166" s="95"/>
      <c r="M166" s="95"/>
      <c r="N166" s="95"/>
      <c r="O166" s="95"/>
      <c r="P166" s="95"/>
    </row>
    <row r="167" spans="1:16" s="23" customFormat="1" x14ac:dyDescent="0.25">
      <c r="A167" s="27"/>
      <c r="B167" s="28" t="s">
        <v>2</v>
      </c>
      <c r="C167" s="26">
        <f>C218</f>
        <v>16.100000000000001</v>
      </c>
      <c r="D167" s="52"/>
      <c r="E167" s="52"/>
      <c r="F167" s="52"/>
      <c r="G167" s="52"/>
      <c r="H167" s="52"/>
      <c r="I167" s="52"/>
      <c r="K167" s="95"/>
      <c r="L167" s="95"/>
      <c r="M167" s="95"/>
      <c r="N167" s="95"/>
      <c r="O167" s="95"/>
      <c r="P167" s="95"/>
    </row>
    <row r="168" spans="1:16" s="23" customFormat="1" x14ac:dyDescent="0.25">
      <c r="A168" s="101" t="s">
        <v>67</v>
      </c>
      <c r="B168" s="25" t="s">
        <v>1</v>
      </c>
      <c r="C168" s="26">
        <f>C229</f>
        <v>0.5</v>
      </c>
      <c r="D168" s="26"/>
      <c r="E168" s="52"/>
      <c r="F168" s="52"/>
      <c r="G168" s="52"/>
      <c r="H168" s="52"/>
      <c r="I168" s="52"/>
      <c r="K168" s="95"/>
      <c r="L168" s="95"/>
      <c r="M168" s="95"/>
      <c r="N168" s="95"/>
      <c r="O168" s="95"/>
      <c r="P168" s="95"/>
    </row>
    <row r="169" spans="1:16" s="23" customFormat="1" x14ac:dyDescent="0.25">
      <c r="A169" s="27"/>
      <c r="B169" s="28" t="s">
        <v>2</v>
      </c>
      <c r="C169" s="26">
        <f>C230</f>
        <v>0.5</v>
      </c>
      <c r="D169" s="52"/>
      <c r="E169" s="52"/>
      <c r="F169" s="52"/>
      <c r="G169" s="52"/>
      <c r="H169" s="52"/>
      <c r="I169" s="52"/>
      <c r="K169" s="95"/>
      <c r="L169" s="95"/>
      <c r="M169" s="95"/>
      <c r="N169" s="95"/>
      <c r="O169" s="95"/>
      <c r="P169" s="95"/>
    </row>
    <row r="170" spans="1:16" s="23" customFormat="1" x14ac:dyDescent="0.25">
      <c r="A170" s="165" t="s">
        <v>39</v>
      </c>
      <c r="B170" s="166"/>
      <c r="C170" s="167"/>
    </row>
    <row r="171" spans="1:16" s="23" customFormat="1" x14ac:dyDescent="0.25">
      <c r="A171" s="61" t="s">
        <v>40</v>
      </c>
      <c r="B171" s="25" t="s">
        <v>1</v>
      </c>
      <c r="C171" s="26">
        <f t="shared" ref="C171:C174" si="17">C173</f>
        <v>1730</v>
      </c>
      <c r="E171" s="95"/>
      <c r="F171" s="95"/>
      <c r="G171" s="95"/>
      <c r="H171" s="95"/>
      <c r="I171" s="95"/>
      <c r="J171" s="95"/>
    </row>
    <row r="172" spans="1:16" s="23" customFormat="1" x14ac:dyDescent="0.25">
      <c r="A172" s="27" t="s">
        <v>9</v>
      </c>
      <c r="B172" s="28" t="s">
        <v>2</v>
      </c>
      <c r="C172" s="55">
        <f t="shared" si="17"/>
        <v>1713.4</v>
      </c>
      <c r="E172" s="95"/>
      <c r="F172" s="95"/>
      <c r="G172" s="95"/>
      <c r="H172" s="95"/>
      <c r="I172" s="95"/>
      <c r="J172" s="95"/>
    </row>
    <row r="173" spans="1:16" s="23" customFormat="1" x14ac:dyDescent="0.25">
      <c r="A173" s="102" t="s">
        <v>10</v>
      </c>
      <c r="B173" s="25" t="s">
        <v>1</v>
      </c>
      <c r="C173" s="55">
        <f t="shared" si="17"/>
        <v>1730</v>
      </c>
      <c r="E173" s="95"/>
      <c r="F173" s="95"/>
      <c r="G173" s="95"/>
      <c r="H173" s="95"/>
      <c r="I173" s="95"/>
      <c r="J173" s="95"/>
    </row>
    <row r="174" spans="1:16" s="23" customFormat="1" x14ac:dyDescent="0.25">
      <c r="A174" s="103"/>
      <c r="B174" s="28" t="s">
        <v>2</v>
      </c>
      <c r="C174" s="55">
        <f t="shared" si="17"/>
        <v>1713.4</v>
      </c>
      <c r="E174" s="95"/>
      <c r="F174" s="95"/>
      <c r="G174" s="95"/>
      <c r="H174" s="95"/>
      <c r="I174" s="95"/>
      <c r="J174" s="95"/>
    </row>
    <row r="175" spans="1:16" s="23" customFormat="1" x14ac:dyDescent="0.25">
      <c r="A175" s="94" t="s">
        <v>23</v>
      </c>
      <c r="B175" s="36" t="s">
        <v>1</v>
      </c>
      <c r="C175" s="26">
        <f>C177+C217+C229</f>
        <v>1730</v>
      </c>
    </row>
    <row r="176" spans="1:16" s="23" customFormat="1" x14ac:dyDescent="0.25">
      <c r="A176" s="35"/>
      <c r="B176" s="28" t="s">
        <v>2</v>
      </c>
      <c r="C176" s="26">
        <f>C178</f>
        <v>1713.4</v>
      </c>
    </row>
    <row r="177" spans="1:10" s="23" customFormat="1" x14ac:dyDescent="0.25">
      <c r="A177" s="63" t="s">
        <v>17</v>
      </c>
      <c r="B177" s="25" t="s">
        <v>1</v>
      </c>
      <c r="C177" s="26">
        <f>C179+C191+C201</f>
        <v>1713.4</v>
      </c>
      <c r="E177" s="95"/>
      <c r="F177" s="95"/>
      <c r="G177" s="95"/>
      <c r="H177" s="95"/>
      <c r="I177" s="95"/>
      <c r="J177" s="95"/>
    </row>
    <row r="178" spans="1:10" s="23" customFormat="1" x14ac:dyDescent="0.25">
      <c r="A178" s="33"/>
      <c r="B178" s="28" t="s">
        <v>2</v>
      </c>
      <c r="C178" s="26">
        <f>C180+C192+C202</f>
        <v>1713.4</v>
      </c>
      <c r="E178" s="95"/>
      <c r="F178" s="95"/>
      <c r="G178" s="95"/>
      <c r="H178" s="95"/>
      <c r="I178" s="95"/>
      <c r="J178" s="95"/>
    </row>
    <row r="179" spans="1:10" s="23" customFormat="1" x14ac:dyDescent="0.25">
      <c r="A179" s="4" t="s">
        <v>50</v>
      </c>
      <c r="B179" s="25" t="s">
        <v>1</v>
      </c>
      <c r="C179" s="55">
        <f>C181+C183+C185+C187+C189</f>
        <v>-6.1000000000000014</v>
      </c>
      <c r="E179" s="95"/>
      <c r="F179" s="95"/>
      <c r="G179" s="95"/>
      <c r="H179" s="95"/>
      <c r="I179" s="95"/>
      <c r="J179" s="95"/>
    </row>
    <row r="180" spans="1:10" s="23" customFormat="1" x14ac:dyDescent="0.25">
      <c r="A180" s="104"/>
      <c r="B180" s="28" t="s">
        <v>2</v>
      </c>
      <c r="C180" s="55">
        <f>C182+C184+C186+C188+C190</f>
        <v>-6.1000000000000014</v>
      </c>
      <c r="E180" s="95"/>
      <c r="F180" s="95"/>
      <c r="G180" s="95"/>
      <c r="H180" s="95"/>
      <c r="I180" s="95"/>
      <c r="J180" s="95"/>
    </row>
    <row r="181" spans="1:10" s="23" customFormat="1" x14ac:dyDescent="0.25">
      <c r="A181" s="105" t="s">
        <v>52</v>
      </c>
      <c r="B181" s="36" t="s">
        <v>1</v>
      </c>
      <c r="C181" s="26">
        <v>-19.600000000000001</v>
      </c>
    </row>
    <row r="182" spans="1:10" s="23" customFormat="1" x14ac:dyDescent="0.25">
      <c r="A182" s="106"/>
      <c r="B182" s="28" t="s">
        <v>2</v>
      </c>
      <c r="C182" s="26">
        <v>-19.600000000000001</v>
      </c>
    </row>
    <row r="183" spans="1:10" s="23" customFormat="1" x14ac:dyDescent="0.25">
      <c r="A183" s="105" t="s">
        <v>53</v>
      </c>
      <c r="B183" s="25" t="s">
        <v>1</v>
      </c>
      <c r="C183" s="26">
        <v>-3.2</v>
      </c>
      <c r="E183" s="95"/>
      <c r="F183" s="95"/>
      <c r="G183" s="95"/>
      <c r="H183" s="95"/>
      <c r="I183" s="95"/>
      <c r="J183" s="95"/>
    </row>
    <row r="184" spans="1:10" s="23" customFormat="1" x14ac:dyDescent="0.25">
      <c r="A184" s="104"/>
      <c r="B184" s="28" t="s">
        <v>2</v>
      </c>
      <c r="C184" s="26">
        <v>-3.2</v>
      </c>
      <c r="E184" s="95"/>
      <c r="F184" s="95"/>
      <c r="G184" s="95"/>
      <c r="H184" s="95"/>
      <c r="I184" s="95"/>
      <c r="J184" s="95"/>
    </row>
    <row r="185" spans="1:10" s="23" customFormat="1" x14ac:dyDescent="0.25">
      <c r="A185" s="105" t="s">
        <v>54</v>
      </c>
      <c r="B185" s="25" t="s">
        <v>1</v>
      </c>
      <c r="C185" s="26">
        <v>-0.8</v>
      </c>
      <c r="E185" s="95"/>
      <c r="F185" s="95"/>
      <c r="G185" s="95"/>
      <c r="H185" s="95"/>
      <c r="I185" s="95"/>
      <c r="J185" s="95"/>
    </row>
    <row r="186" spans="1:10" s="23" customFormat="1" x14ac:dyDescent="0.25">
      <c r="A186" s="104"/>
      <c r="B186" s="28" t="s">
        <v>2</v>
      </c>
      <c r="C186" s="26">
        <v>-0.8</v>
      </c>
      <c r="E186" s="95"/>
      <c r="F186" s="95"/>
      <c r="G186" s="95"/>
      <c r="H186" s="95"/>
      <c r="I186" s="95"/>
      <c r="J186" s="95"/>
    </row>
    <row r="187" spans="1:10" s="23" customFormat="1" x14ac:dyDescent="0.25">
      <c r="A187" s="105" t="s">
        <v>55</v>
      </c>
      <c r="B187" s="25" t="s">
        <v>1</v>
      </c>
      <c r="C187" s="26">
        <v>-0.7</v>
      </c>
      <c r="E187" s="95"/>
      <c r="F187" s="95"/>
      <c r="G187" s="95"/>
      <c r="H187" s="95"/>
      <c r="I187" s="95"/>
      <c r="J187" s="95"/>
    </row>
    <row r="188" spans="1:10" s="23" customFormat="1" x14ac:dyDescent="0.25">
      <c r="A188" s="104"/>
      <c r="B188" s="28" t="s">
        <v>2</v>
      </c>
      <c r="C188" s="26">
        <v>-0.7</v>
      </c>
      <c r="E188" s="95"/>
      <c r="F188" s="95"/>
      <c r="G188" s="95"/>
      <c r="H188" s="95"/>
      <c r="I188" s="95"/>
      <c r="J188" s="95"/>
    </row>
    <row r="189" spans="1:10" s="23" customFormat="1" x14ac:dyDescent="0.25">
      <c r="A189" s="107" t="s">
        <v>58</v>
      </c>
      <c r="B189" s="25" t="s">
        <v>1</v>
      </c>
      <c r="C189" s="26">
        <v>18.2</v>
      </c>
      <c r="E189" s="95"/>
      <c r="F189" s="95"/>
      <c r="G189" s="95"/>
      <c r="H189" s="95"/>
      <c r="I189" s="95"/>
      <c r="J189" s="95"/>
    </row>
    <row r="190" spans="1:10" s="23" customFormat="1" x14ac:dyDescent="0.25">
      <c r="A190" s="104"/>
      <c r="B190" s="28" t="s">
        <v>2</v>
      </c>
      <c r="C190" s="26">
        <v>18.2</v>
      </c>
      <c r="E190" s="95"/>
      <c r="F190" s="95"/>
      <c r="G190" s="95"/>
      <c r="H190" s="95"/>
      <c r="I190" s="95"/>
      <c r="J190" s="95"/>
    </row>
    <row r="191" spans="1:10" s="23" customFormat="1" x14ac:dyDescent="0.25">
      <c r="A191" s="108" t="s">
        <v>48</v>
      </c>
      <c r="B191" s="25" t="s">
        <v>1</v>
      </c>
      <c r="C191" s="26">
        <f>C193+C195+C197+C199</f>
        <v>9.5</v>
      </c>
      <c r="E191" s="95"/>
      <c r="F191" s="95"/>
      <c r="G191" s="95"/>
      <c r="H191" s="95"/>
      <c r="I191" s="95"/>
      <c r="J191" s="95"/>
    </row>
    <row r="192" spans="1:10" s="23" customFormat="1" x14ac:dyDescent="0.25">
      <c r="A192" s="104"/>
      <c r="B192" s="28" t="s">
        <v>2</v>
      </c>
      <c r="C192" s="26">
        <f>C194+C196+C198+C200</f>
        <v>9.5</v>
      </c>
      <c r="E192" s="95"/>
      <c r="F192" s="95"/>
      <c r="G192" s="95"/>
      <c r="H192" s="95"/>
      <c r="I192" s="95"/>
      <c r="J192" s="95"/>
    </row>
    <row r="193" spans="1:10" s="23" customFormat="1" x14ac:dyDescent="0.25">
      <c r="A193" s="107" t="s">
        <v>65</v>
      </c>
      <c r="B193" s="25" t="s">
        <v>1</v>
      </c>
      <c r="C193" s="26">
        <v>-0.5</v>
      </c>
      <c r="E193" s="95"/>
      <c r="F193" s="95"/>
      <c r="G193" s="95"/>
      <c r="H193" s="95"/>
      <c r="I193" s="95"/>
      <c r="J193" s="95"/>
    </row>
    <row r="194" spans="1:10" s="23" customFormat="1" x14ac:dyDescent="0.25">
      <c r="A194" s="104"/>
      <c r="B194" s="28" t="s">
        <v>2</v>
      </c>
      <c r="C194" s="26">
        <v>-0.5</v>
      </c>
      <c r="E194" s="95"/>
      <c r="F194" s="95"/>
      <c r="G194" s="95"/>
      <c r="H194" s="95"/>
      <c r="I194" s="95"/>
      <c r="J194" s="95"/>
    </row>
    <row r="195" spans="1:10" s="23" customFormat="1" x14ac:dyDescent="0.25">
      <c r="A195" s="107" t="s">
        <v>43</v>
      </c>
      <c r="B195" s="25" t="s">
        <v>1</v>
      </c>
      <c r="C195" s="55">
        <v>-21.87</v>
      </c>
      <c r="E195" s="95"/>
      <c r="F195" s="95"/>
      <c r="G195" s="95"/>
      <c r="H195" s="95"/>
      <c r="I195" s="95"/>
      <c r="J195" s="95"/>
    </row>
    <row r="196" spans="1:10" s="23" customFormat="1" x14ac:dyDescent="0.25">
      <c r="A196" s="104"/>
      <c r="B196" s="28" t="s">
        <v>2</v>
      </c>
      <c r="C196" s="55">
        <v>-21.87</v>
      </c>
      <c r="E196" s="95"/>
      <c r="F196" s="95"/>
      <c r="G196" s="95"/>
      <c r="H196" s="95"/>
      <c r="I196" s="95"/>
      <c r="J196" s="95"/>
    </row>
    <row r="197" spans="1:10" s="23" customFormat="1" x14ac:dyDescent="0.25">
      <c r="A197" s="2" t="s">
        <v>66</v>
      </c>
      <c r="B197" s="36" t="s">
        <v>1</v>
      </c>
      <c r="C197" s="26">
        <v>21.87</v>
      </c>
    </row>
    <row r="198" spans="1:10" s="23" customFormat="1" x14ac:dyDescent="0.25">
      <c r="A198" s="2"/>
      <c r="B198" s="28" t="s">
        <v>2</v>
      </c>
      <c r="C198" s="26">
        <v>21.87</v>
      </c>
    </row>
    <row r="199" spans="1:10" s="23" customFormat="1" x14ac:dyDescent="0.25">
      <c r="A199" s="31" t="s">
        <v>106</v>
      </c>
      <c r="B199" s="25" t="s">
        <v>1</v>
      </c>
      <c r="C199" s="55">
        <v>10</v>
      </c>
    </row>
    <row r="200" spans="1:10" s="23" customFormat="1" x14ac:dyDescent="0.25">
      <c r="A200" s="104"/>
      <c r="B200" s="28" t="s">
        <v>2</v>
      </c>
      <c r="C200" s="55">
        <v>10</v>
      </c>
    </row>
    <row r="201" spans="1:10" s="23" customFormat="1" x14ac:dyDescent="0.25">
      <c r="A201" s="109" t="s">
        <v>51</v>
      </c>
      <c r="B201" s="25" t="s">
        <v>1</v>
      </c>
      <c r="C201" s="55">
        <f>C203+C205+C207+C209+C211+C213+C215</f>
        <v>1710</v>
      </c>
      <c r="E201" s="95"/>
      <c r="F201" s="95"/>
      <c r="G201" s="95"/>
      <c r="H201" s="95"/>
      <c r="I201" s="95"/>
      <c r="J201" s="95"/>
    </row>
    <row r="202" spans="1:10" s="23" customFormat="1" x14ac:dyDescent="0.25">
      <c r="A202" s="104"/>
      <c r="B202" s="28" t="s">
        <v>2</v>
      </c>
      <c r="C202" s="55">
        <f>C204+C206+C208+C210+C212+C214+C216</f>
        <v>1710</v>
      </c>
      <c r="E202" s="95"/>
      <c r="F202" s="95"/>
      <c r="G202" s="95"/>
      <c r="H202" s="95"/>
      <c r="I202" s="95"/>
      <c r="J202" s="95"/>
    </row>
    <row r="203" spans="1:10" s="23" customFormat="1" x14ac:dyDescent="0.25">
      <c r="A203" s="2" t="s">
        <v>59</v>
      </c>
      <c r="B203" s="36" t="s">
        <v>1</v>
      </c>
      <c r="C203" s="26">
        <v>570</v>
      </c>
    </row>
    <row r="204" spans="1:10" s="23" customFormat="1" x14ac:dyDescent="0.25">
      <c r="A204" s="2"/>
      <c r="B204" s="28" t="s">
        <v>2</v>
      </c>
      <c r="C204" s="26">
        <v>570</v>
      </c>
    </row>
    <row r="205" spans="1:10" s="23" customFormat="1" x14ac:dyDescent="0.25">
      <c r="A205" s="1" t="s">
        <v>60</v>
      </c>
      <c r="B205" s="25" t="s">
        <v>1</v>
      </c>
      <c r="C205" s="26">
        <v>335</v>
      </c>
      <c r="E205" s="95"/>
      <c r="F205" s="95"/>
      <c r="G205" s="95"/>
      <c r="H205" s="95"/>
      <c r="I205" s="95"/>
      <c r="J205" s="95"/>
    </row>
    <row r="206" spans="1:10" s="23" customFormat="1" x14ac:dyDescent="0.25">
      <c r="A206" s="104"/>
      <c r="B206" s="28" t="s">
        <v>2</v>
      </c>
      <c r="C206" s="26">
        <v>335</v>
      </c>
      <c r="E206" s="95"/>
      <c r="F206" s="95"/>
      <c r="G206" s="95"/>
      <c r="H206" s="95"/>
      <c r="I206" s="95"/>
      <c r="J206" s="95"/>
    </row>
    <row r="207" spans="1:10" s="23" customFormat="1" x14ac:dyDescent="0.25">
      <c r="A207" s="31" t="s">
        <v>61</v>
      </c>
      <c r="B207" s="25" t="s">
        <v>1</v>
      </c>
      <c r="C207" s="55">
        <v>155</v>
      </c>
      <c r="E207" s="95"/>
      <c r="F207" s="95"/>
      <c r="G207" s="95"/>
      <c r="H207" s="95"/>
      <c r="I207" s="95"/>
      <c r="J207" s="95"/>
    </row>
    <row r="208" spans="1:10" s="23" customFormat="1" x14ac:dyDescent="0.25">
      <c r="A208" s="104"/>
      <c r="B208" s="28" t="s">
        <v>2</v>
      </c>
      <c r="C208" s="55">
        <v>155</v>
      </c>
      <c r="E208" s="95"/>
      <c r="F208" s="95"/>
      <c r="G208" s="95"/>
      <c r="H208" s="95"/>
      <c r="I208" s="95"/>
      <c r="J208" s="95"/>
    </row>
    <row r="209" spans="1:10" s="23" customFormat="1" x14ac:dyDescent="0.25">
      <c r="A209" s="2" t="s">
        <v>62</v>
      </c>
      <c r="B209" s="36" t="s">
        <v>1</v>
      </c>
      <c r="C209" s="26">
        <v>150</v>
      </c>
    </row>
    <row r="210" spans="1:10" s="23" customFormat="1" x14ac:dyDescent="0.25">
      <c r="A210" s="2"/>
      <c r="B210" s="28" t="s">
        <v>2</v>
      </c>
      <c r="C210" s="26">
        <v>150</v>
      </c>
    </row>
    <row r="211" spans="1:10" s="23" customFormat="1" x14ac:dyDescent="0.25">
      <c r="A211" s="1" t="s">
        <v>63</v>
      </c>
      <c r="B211" s="25" t="s">
        <v>1</v>
      </c>
      <c r="C211" s="26">
        <v>450</v>
      </c>
      <c r="E211" s="95"/>
      <c r="F211" s="95"/>
      <c r="G211" s="95"/>
      <c r="H211" s="95"/>
      <c r="I211" s="95"/>
      <c r="J211" s="95"/>
    </row>
    <row r="212" spans="1:10" s="23" customFormat="1" x14ac:dyDescent="0.25">
      <c r="A212" s="104"/>
      <c r="B212" s="28" t="s">
        <v>2</v>
      </c>
      <c r="C212" s="26">
        <v>450</v>
      </c>
      <c r="E212" s="95"/>
      <c r="F212" s="95"/>
      <c r="G212" s="95"/>
      <c r="H212" s="95"/>
      <c r="I212" s="95"/>
      <c r="J212" s="95"/>
    </row>
    <row r="213" spans="1:10" s="23" customFormat="1" x14ac:dyDescent="0.25">
      <c r="A213" s="31" t="s">
        <v>64</v>
      </c>
      <c r="B213" s="25" t="s">
        <v>1</v>
      </c>
      <c r="C213" s="55">
        <v>30</v>
      </c>
      <c r="E213" s="95"/>
      <c r="F213" s="95"/>
      <c r="G213" s="95"/>
      <c r="H213" s="95"/>
      <c r="I213" s="95"/>
      <c r="J213" s="95"/>
    </row>
    <row r="214" spans="1:10" s="23" customFormat="1" x14ac:dyDescent="0.25">
      <c r="A214" s="104"/>
      <c r="B214" s="28" t="s">
        <v>2</v>
      </c>
      <c r="C214" s="55">
        <v>30</v>
      </c>
      <c r="E214" s="95"/>
      <c r="F214" s="95"/>
      <c r="G214" s="95"/>
      <c r="H214" s="95"/>
      <c r="I214" s="95"/>
      <c r="J214" s="95"/>
    </row>
    <row r="215" spans="1:10" s="23" customFormat="1" x14ac:dyDescent="0.25">
      <c r="A215" s="31" t="s">
        <v>106</v>
      </c>
      <c r="B215" s="25" t="s">
        <v>1</v>
      </c>
      <c r="C215" s="55">
        <v>20</v>
      </c>
      <c r="E215" s="95"/>
      <c r="F215" s="95"/>
      <c r="G215" s="95"/>
      <c r="H215" s="95"/>
      <c r="I215" s="95"/>
      <c r="J215" s="95"/>
    </row>
    <row r="216" spans="1:10" s="23" customFormat="1" x14ac:dyDescent="0.25">
      <c r="A216" s="104"/>
      <c r="B216" s="28" t="s">
        <v>2</v>
      </c>
      <c r="C216" s="55">
        <v>20</v>
      </c>
      <c r="E216" s="95"/>
      <c r="F216" s="95"/>
      <c r="G216" s="95"/>
      <c r="H216" s="95"/>
      <c r="I216" s="95"/>
      <c r="J216" s="95"/>
    </row>
    <row r="217" spans="1:10" s="23" customFormat="1" x14ac:dyDescent="0.25">
      <c r="A217" s="31" t="s">
        <v>42</v>
      </c>
      <c r="B217" s="25" t="s">
        <v>1</v>
      </c>
      <c r="C217" s="55">
        <f>C219+C225</f>
        <v>16.100000000000001</v>
      </c>
      <c r="E217" s="95"/>
      <c r="F217" s="95"/>
      <c r="G217" s="95"/>
      <c r="H217" s="95"/>
      <c r="I217" s="95"/>
      <c r="J217" s="95"/>
    </row>
    <row r="218" spans="1:10" s="23" customFormat="1" x14ac:dyDescent="0.25">
      <c r="A218" s="104"/>
      <c r="B218" s="28" t="s">
        <v>2</v>
      </c>
      <c r="C218" s="55">
        <f>C220+C226</f>
        <v>16.100000000000001</v>
      </c>
      <c r="E218" s="95"/>
      <c r="F218" s="95"/>
      <c r="G218" s="95"/>
      <c r="H218" s="95"/>
      <c r="I218" s="95"/>
      <c r="J218" s="95"/>
    </row>
    <row r="219" spans="1:10" s="23" customFormat="1" x14ac:dyDescent="0.25">
      <c r="A219" s="110" t="s">
        <v>50</v>
      </c>
      <c r="B219" s="36" t="s">
        <v>1</v>
      </c>
      <c r="C219" s="26">
        <f>C221+C223</f>
        <v>36.1</v>
      </c>
    </row>
    <row r="220" spans="1:10" s="23" customFormat="1" x14ac:dyDescent="0.25">
      <c r="A220" s="2"/>
      <c r="B220" s="28" t="s">
        <v>2</v>
      </c>
      <c r="C220" s="26">
        <f>C222+C224</f>
        <v>36.1</v>
      </c>
    </row>
    <row r="221" spans="1:10" s="23" customFormat="1" x14ac:dyDescent="0.25">
      <c r="A221" s="1" t="s">
        <v>57</v>
      </c>
      <c r="B221" s="25" t="s">
        <v>1</v>
      </c>
      <c r="C221" s="26">
        <v>16.100000000000001</v>
      </c>
      <c r="E221" s="95"/>
      <c r="F221" s="95"/>
      <c r="G221" s="95"/>
      <c r="H221" s="95"/>
      <c r="I221" s="95"/>
      <c r="J221" s="95"/>
    </row>
    <row r="222" spans="1:10" s="23" customFormat="1" x14ac:dyDescent="0.25">
      <c r="A222" s="104"/>
      <c r="B222" s="28" t="s">
        <v>2</v>
      </c>
      <c r="C222" s="26">
        <v>16.100000000000001</v>
      </c>
      <c r="E222" s="95"/>
      <c r="F222" s="95"/>
      <c r="G222" s="95"/>
      <c r="H222" s="95"/>
      <c r="I222" s="95"/>
      <c r="J222" s="95"/>
    </row>
    <row r="223" spans="1:10" s="23" customFormat="1" x14ac:dyDescent="0.25">
      <c r="A223" s="31" t="s">
        <v>98</v>
      </c>
      <c r="B223" s="25" t="s">
        <v>1</v>
      </c>
      <c r="C223" s="55">
        <v>20</v>
      </c>
      <c r="E223" s="95"/>
      <c r="F223" s="95"/>
      <c r="G223" s="95"/>
      <c r="H223" s="95"/>
      <c r="I223" s="95"/>
      <c r="J223" s="95"/>
    </row>
    <row r="224" spans="1:10" s="23" customFormat="1" x14ac:dyDescent="0.25">
      <c r="A224" s="104"/>
      <c r="B224" s="28" t="s">
        <v>2</v>
      </c>
      <c r="C224" s="55">
        <v>20</v>
      </c>
      <c r="E224" s="95"/>
      <c r="F224" s="95"/>
      <c r="G224" s="95"/>
      <c r="H224" s="95"/>
      <c r="I224" s="95"/>
      <c r="J224" s="95"/>
    </row>
    <row r="225" spans="1:10" s="23" customFormat="1" x14ac:dyDescent="0.25">
      <c r="A225" s="109" t="s">
        <v>68</v>
      </c>
      <c r="B225" s="25" t="s">
        <v>1</v>
      </c>
      <c r="C225" s="55">
        <f>C227</f>
        <v>-20</v>
      </c>
      <c r="E225" s="95"/>
      <c r="F225" s="95"/>
      <c r="G225" s="95"/>
      <c r="H225" s="95"/>
      <c r="I225" s="95"/>
      <c r="J225" s="95"/>
    </row>
    <row r="226" spans="1:10" s="23" customFormat="1" x14ac:dyDescent="0.25">
      <c r="A226" s="104"/>
      <c r="B226" s="28" t="s">
        <v>2</v>
      </c>
      <c r="C226" s="55">
        <f>C228</f>
        <v>-20</v>
      </c>
      <c r="E226" s="95"/>
      <c r="F226" s="95"/>
      <c r="G226" s="95"/>
      <c r="H226" s="95"/>
      <c r="I226" s="95"/>
      <c r="J226" s="95"/>
    </row>
    <row r="227" spans="1:10" s="23" customFormat="1" x14ac:dyDescent="0.25">
      <c r="A227" s="2" t="s">
        <v>69</v>
      </c>
      <c r="B227" s="36" t="s">
        <v>1</v>
      </c>
      <c r="C227" s="26">
        <v>-20</v>
      </c>
    </row>
    <row r="228" spans="1:10" s="23" customFormat="1" x14ac:dyDescent="0.25">
      <c r="A228" s="2"/>
      <c r="B228" s="28" t="s">
        <v>2</v>
      </c>
      <c r="C228" s="26">
        <v>-20</v>
      </c>
    </row>
    <row r="229" spans="1:10" s="23" customFormat="1" x14ac:dyDescent="0.25">
      <c r="A229" s="101" t="s">
        <v>67</v>
      </c>
      <c r="B229" s="25" t="s">
        <v>1</v>
      </c>
      <c r="C229" s="26">
        <f>C231</f>
        <v>0.5</v>
      </c>
      <c r="E229" s="95"/>
      <c r="F229" s="95"/>
      <c r="G229" s="95"/>
      <c r="H229" s="95"/>
      <c r="I229" s="95"/>
      <c r="J229" s="95"/>
    </row>
    <row r="230" spans="1:10" s="23" customFormat="1" x14ac:dyDescent="0.25">
      <c r="A230" s="104"/>
      <c r="B230" s="28" t="s">
        <v>2</v>
      </c>
      <c r="C230" s="26">
        <f>C232</f>
        <v>0.5</v>
      </c>
      <c r="E230" s="95"/>
      <c r="F230" s="95"/>
      <c r="G230" s="95"/>
      <c r="H230" s="95"/>
      <c r="I230" s="95"/>
      <c r="J230" s="95"/>
    </row>
    <row r="231" spans="1:10" s="23" customFormat="1" x14ac:dyDescent="0.25">
      <c r="A231" s="109" t="s">
        <v>70</v>
      </c>
      <c r="B231" s="25" t="s">
        <v>1</v>
      </c>
      <c r="C231" s="55">
        <f>C233</f>
        <v>0.5</v>
      </c>
      <c r="E231" s="95"/>
      <c r="F231" s="95"/>
      <c r="G231" s="95"/>
      <c r="H231" s="95"/>
      <c r="I231" s="95"/>
      <c r="J231" s="95"/>
    </row>
    <row r="232" spans="1:10" s="23" customFormat="1" x14ac:dyDescent="0.25">
      <c r="A232" s="104"/>
      <c r="B232" s="28" t="s">
        <v>2</v>
      </c>
      <c r="C232" s="55">
        <f>C234</f>
        <v>0.5</v>
      </c>
      <c r="E232" s="95"/>
      <c r="F232" s="95"/>
      <c r="G232" s="95"/>
      <c r="H232" s="95"/>
      <c r="I232" s="95"/>
      <c r="J232" s="95"/>
    </row>
    <row r="233" spans="1:10" s="23" customFormat="1" ht="30" x14ac:dyDescent="0.25">
      <c r="A233" s="1" t="s">
        <v>45</v>
      </c>
      <c r="B233" s="25" t="s">
        <v>1</v>
      </c>
      <c r="C233" s="55">
        <v>0.5</v>
      </c>
      <c r="E233" s="95"/>
      <c r="F233" s="95"/>
      <c r="G233" s="95"/>
      <c r="H233" s="95"/>
      <c r="I233" s="95"/>
      <c r="J233" s="95"/>
    </row>
    <row r="234" spans="1:10" s="23" customFormat="1" x14ac:dyDescent="0.25">
      <c r="A234" s="104"/>
      <c r="B234" s="28" t="s">
        <v>2</v>
      </c>
      <c r="C234" s="55">
        <v>0.5</v>
      </c>
      <c r="E234" s="95"/>
      <c r="F234" s="95"/>
      <c r="G234" s="95"/>
      <c r="H234" s="95"/>
      <c r="I234" s="95"/>
      <c r="J234" s="95"/>
    </row>
    <row r="235" spans="1:10" s="23" customFormat="1" x14ac:dyDescent="0.25">
      <c r="A235" s="168" t="s">
        <v>41</v>
      </c>
      <c r="B235" s="168"/>
      <c r="C235" s="169"/>
      <c r="E235" s="95"/>
      <c r="F235" s="95"/>
      <c r="G235" s="95"/>
      <c r="H235" s="95"/>
      <c r="I235" s="95"/>
      <c r="J235" s="95"/>
    </row>
    <row r="236" spans="1:10" s="23" customFormat="1" x14ac:dyDescent="0.25">
      <c r="A236" s="57" t="s">
        <v>15</v>
      </c>
      <c r="B236" s="25" t="s">
        <v>1</v>
      </c>
      <c r="C236" s="55">
        <f>C238+C246</f>
        <v>575.5</v>
      </c>
      <c r="E236" s="95"/>
      <c r="F236" s="95"/>
      <c r="G236" s="95"/>
      <c r="H236" s="95"/>
      <c r="I236" s="95"/>
      <c r="J236" s="95"/>
    </row>
    <row r="237" spans="1:10" s="23" customFormat="1" x14ac:dyDescent="0.25">
      <c r="A237" s="33" t="s">
        <v>16</v>
      </c>
      <c r="B237" s="28" t="s">
        <v>2</v>
      </c>
      <c r="C237" s="55">
        <f>C239+C247</f>
        <v>575.5</v>
      </c>
      <c r="E237" s="95"/>
      <c r="F237" s="95"/>
      <c r="G237" s="95"/>
      <c r="H237" s="95"/>
      <c r="I237" s="95"/>
      <c r="J237" s="95"/>
    </row>
    <row r="238" spans="1:10" s="23" customFormat="1" x14ac:dyDescent="0.25">
      <c r="A238" s="111" t="s">
        <v>19</v>
      </c>
      <c r="B238" s="36" t="s">
        <v>1</v>
      </c>
      <c r="C238" s="26">
        <f>C240</f>
        <v>352</v>
      </c>
    </row>
    <row r="239" spans="1:10" s="23" customFormat="1" x14ac:dyDescent="0.25">
      <c r="A239" s="56" t="s">
        <v>20</v>
      </c>
      <c r="B239" s="28" t="s">
        <v>2</v>
      </c>
      <c r="C239" s="26">
        <f>C241</f>
        <v>352</v>
      </c>
    </row>
    <row r="240" spans="1:10" s="23" customFormat="1" x14ac:dyDescent="0.25">
      <c r="A240" s="29" t="s">
        <v>10</v>
      </c>
      <c r="B240" s="25" t="s">
        <v>1</v>
      </c>
      <c r="C240" s="26">
        <f>C242</f>
        <v>352</v>
      </c>
      <c r="E240" s="95"/>
      <c r="F240" s="95"/>
      <c r="G240" s="95"/>
      <c r="H240" s="95"/>
      <c r="I240" s="95"/>
      <c r="J240" s="95"/>
    </row>
    <row r="241" spans="1:10" s="23" customFormat="1" x14ac:dyDescent="0.25">
      <c r="A241" s="30"/>
      <c r="B241" s="28" t="s">
        <v>2</v>
      </c>
      <c r="C241" s="26">
        <f>C243</f>
        <v>352</v>
      </c>
      <c r="E241" s="95"/>
      <c r="F241" s="95"/>
      <c r="G241" s="95"/>
      <c r="H241" s="95"/>
      <c r="I241" s="95"/>
      <c r="J241" s="95"/>
    </row>
    <row r="242" spans="1:10" s="23" customFormat="1" x14ac:dyDescent="0.25">
      <c r="A242" s="45" t="s">
        <v>23</v>
      </c>
      <c r="B242" s="25" t="s">
        <v>1</v>
      </c>
      <c r="C242" s="55">
        <f>C284+C325</f>
        <v>352</v>
      </c>
      <c r="E242" s="95"/>
      <c r="F242" s="95"/>
      <c r="G242" s="95"/>
      <c r="H242" s="95"/>
      <c r="I242" s="95"/>
      <c r="J242" s="95"/>
    </row>
    <row r="243" spans="1:10" s="23" customFormat="1" x14ac:dyDescent="0.25">
      <c r="A243" s="27"/>
      <c r="B243" s="28" t="s">
        <v>2</v>
      </c>
      <c r="C243" s="55">
        <f>C285+C326</f>
        <v>352</v>
      </c>
      <c r="E243" s="95"/>
      <c r="F243" s="95"/>
      <c r="G243" s="95"/>
      <c r="H243" s="95"/>
      <c r="I243" s="95"/>
      <c r="J243" s="95"/>
    </row>
    <row r="244" spans="1:10" s="23" customFormat="1" x14ac:dyDescent="0.25">
      <c r="A244" s="31" t="s">
        <v>24</v>
      </c>
      <c r="B244" s="25" t="s">
        <v>1</v>
      </c>
      <c r="C244" s="55">
        <f>C286+C327</f>
        <v>352</v>
      </c>
      <c r="E244" s="95"/>
      <c r="F244" s="95"/>
      <c r="G244" s="95"/>
      <c r="H244" s="95"/>
      <c r="I244" s="95"/>
      <c r="J244" s="95"/>
    </row>
    <row r="245" spans="1:10" s="23" customFormat="1" x14ac:dyDescent="0.25">
      <c r="A245" s="112"/>
      <c r="B245" s="28" t="s">
        <v>2</v>
      </c>
      <c r="C245" s="55">
        <f>C287+C328</f>
        <v>352</v>
      </c>
      <c r="E245" s="95"/>
      <c r="F245" s="95"/>
      <c r="G245" s="95"/>
      <c r="H245" s="95"/>
      <c r="I245" s="95"/>
      <c r="J245" s="95"/>
    </row>
    <row r="246" spans="1:10" s="23" customFormat="1" x14ac:dyDescent="0.25">
      <c r="A246" s="111" t="s">
        <v>49</v>
      </c>
      <c r="B246" s="36" t="s">
        <v>1</v>
      </c>
      <c r="C246" s="26">
        <f t="shared" ref="C246:C251" si="18">C248</f>
        <v>223.5</v>
      </c>
    </row>
    <row r="247" spans="1:10" s="23" customFormat="1" x14ac:dyDescent="0.25">
      <c r="A247" s="56" t="s">
        <v>20</v>
      </c>
      <c r="B247" s="28" t="s">
        <v>2</v>
      </c>
      <c r="C247" s="26">
        <f t="shared" si="18"/>
        <v>223.5</v>
      </c>
    </row>
    <row r="248" spans="1:10" s="23" customFormat="1" x14ac:dyDescent="0.25">
      <c r="A248" s="29" t="s">
        <v>10</v>
      </c>
      <c r="B248" s="25" t="s">
        <v>1</v>
      </c>
      <c r="C248" s="26">
        <f t="shared" si="18"/>
        <v>223.5</v>
      </c>
      <c r="E248" s="95"/>
      <c r="F248" s="95"/>
      <c r="G248" s="95"/>
      <c r="H248" s="95"/>
      <c r="I248" s="95"/>
      <c r="J248" s="95"/>
    </row>
    <row r="249" spans="1:10" s="23" customFormat="1" x14ac:dyDescent="0.25">
      <c r="A249" s="30"/>
      <c r="B249" s="28" t="s">
        <v>2</v>
      </c>
      <c r="C249" s="26">
        <f t="shared" si="18"/>
        <v>223.5</v>
      </c>
      <c r="E249" s="95"/>
      <c r="F249" s="95"/>
      <c r="G249" s="95"/>
      <c r="H249" s="95"/>
      <c r="I249" s="95"/>
      <c r="J249" s="95"/>
    </row>
    <row r="250" spans="1:10" s="23" customFormat="1" x14ac:dyDescent="0.25">
      <c r="A250" s="45" t="s">
        <v>23</v>
      </c>
      <c r="B250" s="25" t="s">
        <v>1</v>
      </c>
      <c r="C250" s="55">
        <f t="shared" si="18"/>
        <v>223.5</v>
      </c>
      <c r="E250" s="95"/>
      <c r="F250" s="95"/>
      <c r="G250" s="95"/>
      <c r="H250" s="95"/>
      <c r="I250" s="95"/>
      <c r="J250" s="95"/>
    </row>
    <row r="251" spans="1:10" s="23" customFormat="1" x14ac:dyDescent="0.25">
      <c r="A251" s="27"/>
      <c r="B251" s="28" t="s">
        <v>2</v>
      </c>
      <c r="C251" s="55">
        <f t="shared" si="18"/>
        <v>223.5</v>
      </c>
      <c r="E251" s="95"/>
      <c r="F251" s="95"/>
      <c r="G251" s="95"/>
      <c r="H251" s="95"/>
      <c r="I251" s="95"/>
      <c r="J251" s="95"/>
    </row>
    <row r="252" spans="1:10" s="23" customFormat="1" x14ac:dyDescent="0.25">
      <c r="A252" s="31" t="s">
        <v>24</v>
      </c>
      <c r="B252" s="25" t="s">
        <v>1</v>
      </c>
      <c r="C252" s="55">
        <f>C261</f>
        <v>223.5</v>
      </c>
      <c r="E252" s="95"/>
      <c r="F252" s="95"/>
      <c r="G252" s="95"/>
      <c r="H252" s="95"/>
      <c r="I252" s="95"/>
      <c r="J252" s="95"/>
    </row>
    <row r="253" spans="1:10" s="23" customFormat="1" x14ac:dyDescent="0.25">
      <c r="A253" s="112"/>
      <c r="B253" s="28" t="s">
        <v>2</v>
      </c>
      <c r="C253" s="55">
        <f>C262</f>
        <v>223.5</v>
      </c>
      <c r="E253" s="95"/>
      <c r="F253" s="95"/>
      <c r="G253" s="95"/>
      <c r="H253" s="95"/>
      <c r="I253" s="95"/>
      <c r="J253" s="95"/>
    </row>
    <row r="254" spans="1:10" s="23" customFormat="1" x14ac:dyDescent="0.25">
      <c r="A254" s="170" t="s">
        <v>39</v>
      </c>
      <c r="B254" s="170"/>
      <c r="C254" s="167"/>
      <c r="E254" s="95"/>
      <c r="F254" s="95"/>
      <c r="G254" s="95"/>
      <c r="H254" s="95"/>
      <c r="I254" s="95"/>
      <c r="J254" s="95"/>
    </row>
    <row r="255" spans="1:10" s="23" customFormat="1" x14ac:dyDescent="0.25">
      <c r="A255" s="61" t="s">
        <v>40</v>
      </c>
      <c r="B255" s="25" t="s">
        <v>1</v>
      </c>
      <c r="C255" s="55">
        <f t="shared" ref="C255:C260" si="19">C257</f>
        <v>223.5</v>
      </c>
      <c r="E255" s="95"/>
      <c r="F255" s="95"/>
      <c r="G255" s="95"/>
      <c r="H255" s="95"/>
      <c r="I255" s="95"/>
      <c r="J255" s="95"/>
    </row>
    <row r="256" spans="1:10" s="23" customFormat="1" x14ac:dyDescent="0.25">
      <c r="A256" s="27" t="s">
        <v>9</v>
      </c>
      <c r="B256" s="28" t="s">
        <v>2</v>
      </c>
      <c r="C256" s="55">
        <f t="shared" si="19"/>
        <v>223.5</v>
      </c>
      <c r="E256" s="95"/>
      <c r="F256" s="95"/>
      <c r="G256" s="95"/>
      <c r="H256" s="95"/>
      <c r="I256" s="95"/>
      <c r="J256" s="95"/>
    </row>
    <row r="257" spans="1:10" s="23" customFormat="1" ht="15" customHeight="1" x14ac:dyDescent="0.25">
      <c r="A257" s="29" t="s">
        <v>10</v>
      </c>
      <c r="B257" s="25" t="s">
        <v>1</v>
      </c>
      <c r="C257" s="26">
        <f t="shared" si="19"/>
        <v>223.5</v>
      </c>
      <c r="E257" s="95"/>
      <c r="F257" s="95"/>
      <c r="G257" s="95"/>
      <c r="H257" s="95"/>
      <c r="I257" s="95"/>
      <c r="J257" s="95"/>
    </row>
    <row r="258" spans="1:10" s="23" customFormat="1" x14ac:dyDescent="0.25">
      <c r="A258" s="30"/>
      <c r="B258" s="28" t="s">
        <v>2</v>
      </c>
      <c r="C258" s="26">
        <f t="shared" si="19"/>
        <v>223.5</v>
      </c>
      <c r="E258" s="95"/>
      <c r="F258" s="95"/>
      <c r="G258" s="95"/>
      <c r="H258" s="95"/>
      <c r="I258" s="95"/>
      <c r="J258" s="95"/>
    </row>
    <row r="259" spans="1:10" s="23" customFormat="1" x14ac:dyDescent="0.25">
      <c r="A259" s="45" t="s">
        <v>23</v>
      </c>
      <c r="B259" s="25" t="s">
        <v>1</v>
      </c>
      <c r="C259" s="55">
        <f t="shared" si="19"/>
        <v>223.5</v>
      </c>
      <c r="E259" s="95"/>
      <c r="F259" s="95"/>
      <c r="G259" s="95"/>
      <c r="H259" s="95"/>
      <c r="I259" s="95"/>
      <c r="J259" s="95"/>
    </row>
    <row r="260" spans="1:10" s="23" customFormat="1" x14ac:dyDescent="0.25">
      <c r="A260" s="27"/>
      <c r="B260" s="28" t="s">
        <v>2</v>
      </c>
      <c r="C260" s="55">
        <f t="shared" si="19"/>
        <v>223.5</v>
      </c>
      <c r="E260" s="95"/>
      <c r="F260" s="95"/>
      <c r="G260" s="95"/>
      <c r="H260" s="95"/>
      <c r="I260" s="95"/>
      <c r="J260" s="95"/>
    </row>
    <row r="261" spans="1:10" s="23" customFormat="1" ht="15" customHeight="1" x14ac:dyDescent="0.25">
      <c r="A261" s="31" t="s">
        <v>24</v>
      </c>
      <c r="B261" s="25" t="s">
        <v>1</v>
      </c>
      <c r="C261" s="26">
        <f>C263+C275</f>
        <v>223.5</v>
      </c>
      <c r="E261" s="95"/>
      <c r="F261" s="95"/>
      <c r="G261" s="95"/>
      <c r="H261" s="95"/>
      <c r="I261" s="95"/>
      <c r="J261" s="95"/>
    </row>
    <row r="262" spans="1:10" s="23" customFormat="1" x14ac:dyDescent="0.25">
      <c r="A262" s="144"/>
      <c r="B262" s="28" t="s">
        <v>2</v>
      </c>
      <c r="C262" s="26">
        <f>C264+C276</f>
        <v>223.5</v>
      </c>
      <c r="E262" s="95"/>
      <c r="F262" s="95"/>
      <c r="G262" s="95"/>
      <c r="H262" s="95"/>
      <c r="I262" s="95"/>
      <c r="J262" s="95"/>
    </row>
    <row r="263" spans="1:10" s="23" customFormat="1" x14ac:dyDescent="0.25">
      <c r="A263" s="110" t="s">
        <v>71</v>
      </c>
      <c r="B263" s="36" t="s">
        <v>1</v>
      </c>
      <c r="C263" s="26">
        <f>C265+C267+C269+C271+C273</f>
        <v>215</v>
      </c>
    </row>
    <row r="264" spans="1:10" s="23" customFormat="1" x14ac:dyDescent="0.25">
      <c r="A264" s="110"/>
      <c r="B264" s="28" t="s">
        <v>2</v>
      </c>
      <c r="C264" s="26">
        <f>C266+C268+C270+C272+C274</f>
        <v>215</v>
      </c>
    </row>
    <row r="265" spans="1:10" s="23" customFormat="1" ht="46.5" customHeight="1" x14ac:dyDescent="0.25">
      <c r="A265" s="3" t="s">
        <v>72</v>
      </c>
      <c r="B265" s="25" t="s">
        <v>1</v>
      </c>
      <c r="C265" s="26">
        <v>155</v>
      </c>
      <c r="E265" s="95"/>
      <c r="F265" s="95"/>
      <c r="G265" s="95"/>
      <c r="H265" s="95"/>
      <c r="I265" s="95"/>
      <c r="J265" s="95"/>
    </row>
    <row r="266" spans="1:10" s="23" customFormat="1" ht="15.75" customHeight="1" x14ac:dyDescent="0.25">
      <c r="A266" s="104"/>
      <c r="B266" s="28" t="s">
        <v>2</v>
      </c>
      <c r="C266" s="26">
        <v>155</v>
      </c>
      <c r="E266" s="95"/>
      <c r="F266" s="95"/>
      <c r="G266" s="95"/>
      <c r="H266" s="95"/>
      <c r="I266" s="95"/>
      <c r="J266" s="95"/>
    </row>
    <row r="267" spans="1:10" s="23" customFormat="1" ht="31.5" customHeight="1" x14ac:dyDescent="0.25">
      <c r="A267" s="3" t="s">
        <v>112</v>
      </c>
      <c r="B267" s="25" t="s">
        <v>1</v>
      </c>
      <c r="C267" s="26">
        <v>17</v>
      </c>
      <c r="E267" s="95"/>
      <c r="F267" s="95"/>
      <c r="G267" s="95"/>
      <c r="H267" s="95"/>
      <c r="I267" s="95"/>
      <c r="J267" s="95"/>
    </row>
    <row r="268" spans="1:10" s="23" customFormat="1" ht="15.75" customHeight="1" x14ac:dyDescent="0.25">
      <c r="A268" s="104"/>
      <c r="B268" s="28" t="s">
        <v>2</v>
      </c>
      <c r="C268" s="26">
        <v>17</v>
      </c>
      <c r="E268" s="95"/>
      <c r="F268" s="95"/>
      <c r="G268" s="95"/>
      <c r="H268" s="95"/>
      <c r="I268" s="95"/>
      <c r="J268" s="95"/>
    </row>
    <row r="269" spans="1:10" s="23" customFormat="1" ht="31.5" customHeight="1" x14ac:dyDescent="0.25">
      <c r="A269" s="5" t="s">
        <v>73</v>
      </c>
      <c r="B269" s="32" t="s">
        <v>1</v>
      </c>
      <c r="C269" s="26">
        <v>24</v>
      </c>
      <c r="E269" s="95"/>
      <c r="F269" s="95"/>
      <c r="G269" s="95"/>
      <c r="H269" s="95"/>
      <c r="I269" s="95"/>
      <c r="J269" s="95"/>
    </row>
    <row r="270" spans="1:10" s="23" customFormat="1" ht="15.75" customHeight="1" x14ac:dyDescent="0.25">
      <c r="A270" s="104"/>
      <c r="B270" s="28" t="s">
        <v>2</v>
      </c>
      <c r="C270" s="26">
        <v>24</v>
      </c>
      <c r="E270" s="95"/>
      <c r="F270" s="95"/>
      <c r="G270" s="95"/>
      <c r="H270" s="95"/>
      <c r="I270" s="95"/>
      <c r="J270" s="95"/>
    </row>
    <row r="271" spans="1:10" s="23" customFormat="1" ht="29.25" customHeight="1" x14ac:dyDescent="0.25">
      <c r="A271" s="176" t="s">
        <v>113</v>
      </c>
      <c r="B271" s="177" t="s">
        <v>1</v>
      </c>
      <c r="C271" s="26">
        <v>14</v>
      </c>
      <c r="E271" s="95"/>
      <c r="F271" s="95"/>
      <c r="G271" s="95"/>
      <c r="H271" s="95"/>
      <c r="I271" s="95"/>
      <c r="J271" s="95"/>
    </row>
    <row r="272" spans="1:10" s="23" customFormat="1" ht="15.75" customHeight="1" x14ac:dyDescent="0.25">
      <c r="A272" s="2"/>
      <c r="B272" s="175" t="s">
        <v>2</v>
      </c>
      <c r="C272" s="26">
        <v>14</v>
      </c>
      <c r="E272" s="95"/>
      <c r="F272" s="95"/>
      <c r="G272" s="95"/>
      <c r="H272" s="95"/>
      <c r="I272" s="95"/>
      <c r="J272" s="95"/>
    </row>
    <row r="273" spans="1:10" s="23" customFormat="1" ht="33" customHeight="1" x14ac:dyDescent="0.25">
      <c r="A273" s="176" t="s">
        <v>107</v>
      </c>
      <c r="B273" s="177" t="s">
        <v>1</v>
      </c>
      <c r="C273" s="26">
        <v>5</v>
      </c>
      <c r="E273" s="95"/>
      <c r="F273" s="95"/>
      <c r="G273" s="95"/>
      <c r="H273" s="95"/>
      <c r="I273" s="95"/>
      <c r="J273" s="95"/>
    </row>
    <row r="274" spans="1:10" s="23" customFormat="1" ht="15.75" customHeight="1" x14ac:dyDescent="0.25">
      <c r="A274" s="104"/>
      <c r="B274" s="175" t="s">
        <v>2</v>
      </c>
      <c r="C274" s="26">
        <v>5</v>
      </c>
      <c r="E274" s="95"/>
      <c r="F274" s="95"/>
      <c r="G274" s="95"/>
      <c r="H274" s="95"/>
      <c r="I274" s="95"/>
      <c r="J274" s="95"/>
    </row>
    <row r="275" spans="1:10" s="23" customFormat="1" x14ac:dyDescent="0.25">
      <c r="A275" s="110" t="s">
        <v>68</v>
      </c>
      <c r="B275" s="36" t="s">
        <v>1</v>
      </c>
      <c r="C275" s="26">
        <f>C277</f>
        <v>8.5</v>
      </c>
    </row>
    <row r="276" spans="1:10" s="23" customFormat="1" x14ac:dyDescent="0.25">
      <c r="A276" s="110"/>
      <c r="B276" s="28" t="s">
        <v>2</v>
      </c>
      <c r="C276" s="26">
        <f>C278</f>
        <v>8.5</v>
      </c>
    </row>
    <row r="277" spans="1:10" s="23" customFormat="1" ht="45.75" customHeight="1" x14ac:dyDescent="0.25">
      <c r="A277" s="3" t="s">
        <v>74</v>
      </c>
      <c r="B277" s="25" t="s">
        <v>1</v>
      </c>
      <c r="C277" s="26">
        <v>8.5</v>
      </c>
      <c r="E277" s="95"/>
      <c r="F277" s="95"/>
      <c r="G277" s="95"/>
      <c r="H277" s="95"/>
      <c r="I277" s="95"/>
      <c r="J277" s="95"/>
    </row>
    <row r="278" spans="1:10" s="23" customFormat="1" ht="15.75" customHeight="1" x14ac:dyDescent="0.25">
      <c r="A278" s="104"/>
      <c r="B278" s="28" t="s">
        <v>2</v>
      </c>
      <c r="C278" s="26">
        <v>8.5</v>
      </c>
      <c r="E278" s="95"/>
      <c r="F278" s="95"/>
      <c r="G278" s="95"/>
      <c r="H278" s="95"/>
      <c r="I278" s="95"/>
      <c r="J278" s="95"/>
    </row>
    <row r="279" spans="1:10" x14ac:dyDescent="0.25">
      <c r="A279" s="174" t="s">
        <v>75</v>
      </c>
      <c r="B279" s="157"/>
      <c r="C279" s="158"/>
      <c r="D279" s="66"/>
      <c r="E279" s="113"/>
      <c r="F279" s="66"/>
      <c r="G279" s="66"/>
      <c r="H279" s="66"/>
      <c r="I279" s="68"/>
    </row>
    <row r="280" spans="1:10" s="23" customFormat="1" x14ac:dyDescent="0.25">
      <c r="A280" s="111" t="s">
        <v>19</v>
      </c>
      <c r="B280" s="36" t="s">
        <v>1</v>
      </c>
      <c r="C280" s="26">
        <f t="shared" ref="C280:C285" si="20">C282</f>
        <v>69</v>
      </c>
    </row>
    <row r="281" spans="1:10" s="23" customFormat="1" x14ac:dyDescent="0.25">
      <c r="A281" s="56" t="s">
        <v>20</v>
      </c>
      <c r="B281" s="28" t="s">
        <v>2</v>
      </c>
      <c r="C281" s="26">
        <f t="shared" si="20"/>
        <v>69</v>
      </c>
    </row>
    <row r="282" spans="1:10" s="23" customFormat="1" x14ac:dyDescent="0.25">
      <c r="A282" s="29" t="s">
        <v>10</v>
      </c>
      <c r="B282" s="25" t="s">
        <v>1</v>
      </c>
      <c r="C282" s="26">
        <f t="shared" si="20"/>
        <v>69</v>
      </c>
      <c r="E282" s="95"/>
      <c r="F282" s="95"/>
      <c r="G282" s="95"/>
      <c r="H282" s="95"/>
      <c r="I282" s="95"/>
      <c r="J282" s="95"/>
    </row>
    <row r="283" spans="1:10" s="23" customFormat="1" x14ac:dyDescent="0.25">
      <c r="A283" s="30"/>
      <c r="B283" s="28" t="s">
        <v>2</v>
      </c>
      <c r="C283" s="26">
        <f t="shared" si="20"/>
        <v>69</v>
      </c>
      <c r="E283" s="95"/>
      <c r="F283" s="95"/>
      <c r="G283" s="95"/>
      <c r="H283" s="95"/>
      <c r="I283" s="95"/>
      <c r="J283" s="95"/>
    </row>
    <row r="284" spans="1:10" s="23" customFormat="1" x14ac:dyDescent="0.25">
      <c r="A284" s="45" t="s">
        <v>23</v>
      </c>
      <c r="B284" s="25" t="s">
        <v>1</v>
      </c>
      <c r="C284" s="55">
        <f t="shared" si="20"/>
        <v>69</v>
      </c>
      <c r="E284" s="95"/>
      <c r="F284" s="95"/>
      <c r="G284" s="95"/>
      <c r="H284" s="95"/>
      <c r="I284" s="95"/>
      <c r="J284" s="95"/>
    </row>
    <row r="285" spans="1:10" s="23" customFormat="1" x14ac:dyDescent="0.25">
      <c r="A285" s="27"/>
      <c r="B285" s="28" t="s">
        <v>2</v>
      </c>
      <c r="C285" s="55">
        <f t="shared" si="20"/>
        <v>69</v>
      </c>
      <c r="E285" s="95"/>
      <c r="F285" s="95"/>
      <c r="G285" s="95"/>
      <c r="H285" s="95"/>
      <c r="I285" s="95"/>
      <c r="J285" s="95"/>
    </row>
    <row r="286" spans="1:10" s="23" customFormat="1" x14ac:dyDescent="0.25">
      <c r="A286" s="31" t="s">
        <v>24</v>
      </c>
      <c r="B286" s="25" t="s">
        <v>1</v>
      </c>
      <c r="C286" s="55">
        <f>C288+C314</f>
        <v>69</v>
      </c>
      <c r="E286" s="95"/>
      <c r="F286" s="95"/>
      <c r="G286" s="95"/>
      <c r="H286" s="95"/>
      <c r="I286" s="95"/>
      <c r="J286" s="95"/>
    </row>
    <row r="287" spans="1:10" s="23" customFormat="1" x14ac:dyDescent="0.25">
      <c r="A287" s="112"/>
      <c r="B287" s="28" t="s">
        <v>2</v>
      </c>
      <c r="C287" s="55">
        <f>C289+C315</f>
        <v>69</v>
      </c>
      <c r="E287" s="95"/>
      <c r="F287" s="95"/>
      <c r="G287" s="95"/>
      <c r="H287" s="95"/>
      <c r="I287" s="95"/>
      <c r="J287" s="95"/>
    </row>
    <row r="288" spans="1:10" s="23" customFormat="1" x14ac:dyDescent="0.25">
      <c r="A288" s="114" t="s">
        <v>108</v>
      </c>
      <c r="B288" s="25" t="s">
        <v>1</v>
      </c>
      <c r="C288" s="26">
        <f>C290+C292+C294+C296+C298+C300+C302+C304+C306+C308+C310+C312</f>
        <v>0</v>
      </c>
      <c r="E288" s="95"/>
      <c r="F288" s="95"/>
      <c r="G288" s="95"/>
      <c r="H288" s="95"/>
      <c r="I288" s="95"/>
      <c r="J288" s="95"/>
    </row>
    <row r="289" spans="1:10" s="23" customFormat="1" x14ac:dyDescent="0.25">
      <c r="A289" s="30"/>
      <c r="B289" s="28" t="s">
        <v>2</v>
      </c>
      <c r="C289" s="26">
        <f>C291+C293+C295+C297+C299+C301+C303+C305+C307+C309+C311+C313</f>
        <v>0</v>
      </c>
      <c r="E289" s="95"/>
      <c r="F289" s="95"/>
      <c r="G289" s="95"/>
      <c r="H289" s="95"/>
      <c r="I289" s="95"/>
      <c r="J289" s="95"/>
    </row>
    <row r="290" spans="1:10" s="23" customFormat="1" ht="30" x14ac:dyDescent="0.25">
      <c r="A290" s="115" t="s">
        <v>76</v>
      </c>
      <c r="B290" s="25" t="s">
        <v>1</v>
      </c>
      <c r="C290" s="55">
        <v>-8.14</v>
      </c>
      <c r="E290" s="95"/>
      <c r="F290" s="95"/>
      <c r="G290" s="95"/>
      <c r="H290" s="95"/>
      <c r="I290" s="95"/>
      <c r="J290" s="95"/>
    </row>
    <row r="291" spans="1:10" s="23" customFormat="1" x14ac:dyDescent="0.25">
      <c r="A291" s="27"/>
      <c r="B291" s="28" t="s">
        <v>2</v>
      </c>
      <c r="C291" s="55">
        <v>-8.14</v>
      </c>
      <c r="E291" s="95"/>
      <c r="F291" s="95"/>
      <c r="G291" s="95"/>
      <c r="H291" s="95"/>
      <c r="I291" s="95"/>
      <c r="J291" s="95"/>
    </row>
    <row r="292" spans="1:10" s="23" customFormat="1" ht="30" x14ac:dyDescent="0.25">
      <c r="A292" s="1" t="s">
        <v>77</v>
      </c>
      <c r="B292" s="25" t="s">
        <v>1</v>
      </c>
      <c r="C292" s="55">
        <v>-8.14</v>
      </c>
      <c r="E292" s="95"/>
      <c r="F292" s="95"/>
      <c r="G292" s="95"/>
      <c r="H292" s="95"/>
      <c r="I292" s="95"/>
      <c r="J292" s="95"/>
    </row>
    <row r="293" spans="1:10" s="23" customFormat="1" x14ac:dyDescent="0.25">
      <c r="A293" s="77"/>
      <c r="B293" s="28" t="s">
        <v>2</v>
      </c>
      <c r="C293" s="55">
        <v>-8.14</v>
      </c>
      <c r="E293" s="95"/>
      <c r="F293" s="95"/>
      <c r="G293" s="95"/>
      <c r="H293" s="95"/>
      <c r="I293" s="95"/>
      <c r="J293" s="95"/>
    </row>
    <row r="294" spans="1:10" s="23" customFormat="1" ht="30" x14ac:dyDescent="0.25">
      <c r="A294" s="115" t="s">
        <v>78</v>
      </c>
      <c r="B294" s="25" t="s">
        <v>1</v>
      </c>
      <c r="C294" s="55">
        <v>-8.14</v>
      </c>
      <c r="E294" s="95"/>
      <c r="F294" s="95"/>
      <c r="G294" s="95"/>
      <c r="H294" s="95"/>
      <c r="I294" s="95"/>
      <c r="J294" s="95"/>
    </row>
    <row r="295" spans="1:10" s="23" customFormat="1" x14ac:dyDescent="0.25">
      <c r="A295" s="104"/>
      <c r="B295" s="28" t="s">
        <v>2</v>
      </c>
      <c r="C295" s="55">
        <v>-8.14</v>
      </c>
      <c r="E295" s="95"/>
      <c r="F295" s="95"/>
      <c r="G295" s="95"/>
      <c r="H295" s="95"/>
      <c r="I295" s="95"/>
      <c r="J295" s="95"/>
    </row>
    <row r="296" spans="1:10" s="23" customFormat="1" ht="30" x14ac:dyDescent="0.25">
      <c r="A296" s="1" t="s">
        <v>79</v>
      </c>
      <c r="B296" s="25" t="s">
        <v>1</v>
      </c>
      <c r="C296" s="55">
        <v>-8.14</v>
      </c>
      <c r="E296" s="95"/>
      <c r="F296" s="95"/>
      <c r="G296" s="95"/>
      <c r="H296" s="95"/>
      <c r="I296" s="95"/>
      <c r="J296" s="95"/>
    </row>
    <row r="297" spans="1:10" s="23" customFormat="1" x14ac:dyDescent="0.25">
      <c r="A297" s="77"/>
      <c r="B297" s="28" t="s">
        <v>2</v>
      </c>
      <c r="C297" s="55">
        <v>-8.14</v>
      </c>
      <c r="E297" s="95"/>
      <c r="F297" s="95"/>
      <c r="G297" s="95"/>
      <c r="H297" s="95"/>
      <c r="I297" s="95"/>
      <c r="J297" s="95"/>
    </row>
    <row r="298" spans="1:10" s="23" customFormat="1" ht="30" x14ac:dyDescent="0.25">
      <c r="A298" s="1" t="s">
        <v>114</v>
      </c>
      <c r="B298" s="25" t="s">
        <v>1</v>
      </c>
      <c r="C298" s="55">
        <v>5.4</v>
      </c>
      <c r="E298" s="95"/>
      <c r="F298" s="95"/>
      <c r="G298" s="95"/>
      <c r="H298" s="95"/>
      <c r="I298" s="95"/>
      <c r="J298" s="95"/>
    </row>
    <row r="299" spans="1:10" s="23" customFormat="1" x14ac:dyDescent="0.25">
      <c r="A299" s="77"/>
      <c r="B299" s="28" t="s">
        <v>2</v>
      </c>
      <c r="C299" s="55">
        <v>5.4</v>
      </c>
      <c r="E299" s="95"/>
      <c r="F299" s="95"/>
      <c r="G299" s="95"/>
      <c r="H299" s="95"/>
      <c r="I299" s="95"/>
      <c r="J299" s="95"/>
    </row>
    <row r="300" spans="1:10" s="23" customFormat="1" ht="45" x14ac:dyDescent="0.25">
      <c r="A300" s="1" t="s">
        <v>80</v>
      </c>
      <c r="B300" s="25" t="s">
        <v>1</v>
      </c>
      <c r="C300" s="55">
        <v>2.74</v>
      </c>
      <c r="E300" s="95"/>
      <c r="F300" s="95"/>
      <c r="G300" s="95"/>
      <c r="H300" s="95"/>
      <c r="I300" s="95"/>
      <c r="J300" s="95"/>
    </row>
    <row r="301" spans="1:10" s="23" customFormat="1" x14ac:dyDescent="0.25">
      <c r="A301" s="77"/>
      <c r="B301" s="28" t="s">
        <v>2</v>
      </c>
      <c r="C301" s="55">
        <v>2.74</v>
      </c>
      <c r="E301" s="95"/>
      <c r="F301" s="95"/>
      <c r="G301" s="95"/>
      <c r="H301" s="95"/>
      <c r="I301" s="95"/>
      <c r="J301" s="95"/>
    </row>
    <row r="302" spans="1:10" s="23" customFormat="1" ht="30" x14ac:dyDescent="0.25">
      <c r="A302" s="1" t="s">
        <v>111</v>
      </c>
      <c r="B302" s="25" t="s">
        <v>1</v>
      </c>
      <c r="C302" s="55">
        <v>5.4</v>
      </c>
      <c r="E302" s="95"/>
      <c r="F302" s="95"/>
      <c r="G302" s="95"/>
      <c r="H302" s="95"/>
      <c r="I302" s="95"/>
      <c r="J302" s="95"/>
    </row>
    <row r="303" spans="1:10" s="23" customFormat="1" x14ac:dyDescent="0.25">
      <c r="A303" s="77"/>
      <c r="B303" s="28" t="s">
        <v>2</v>
      </c>
      <c r="C303" s="55">
        <v>5.4</v>
      </c>
      <c r="E303" s="95"/>
      <c r="F303" s="95"/>
      <c r="G303" s="95"/>
      <c r="H303" s="95"/>
      <c r="I303" s="95"/>
      <c r="J303" s="95"/>
    </row>
    <row r="304" spans="1:10" s="23" customFormat="1" ht="27.75" customHeight="1" x14ac:dyDescent="0.25">
      <c r="A304" s="1" t="s">
        <v>81</v>
      </c>
      <c r="B304" s="25" t="s">
        <v>1</v>
      </c>
      <c r="C304" s="55">
        <v>2.74</v>
      </c>
      <c r="E304" s="95"/>
      <c r="F304" s="95"/>
      <c r="G304" s="95"/>
      <c r="H304" s="95"/>
      <c r="I304" s="95"/>
      <c r="J304" s="95"/>
    </row>
    <row r="305" spans="1:10" s="23" customFormat="1" x14ac:dyDescent="0.25">
      <c r="A305" s="77"/>
      <c r="B305" s="28" t="s">
        <v>2</v>
      </c>
      <c r="C305" s="55">
        <v>2.74</v>
      </c>
      <c r="E305" s="95"/>
      <c r="F305" s="95"/>
      <c r="G305" s="95"/>
      <c r="H305" s="95"/>
      <c r="I305" s="95"/>
      <c r="J305" s="95"/>
    </row>
    <row r="306" spans="1:10" s="23" customFormat="1" ht="30" x14ac:dyDescent="0.25">
      <c r="A306" s="1" t="s">
        <v>82</v>
      </c>
      <c r="B306" s="25" t="s">
        <v>1</v>
      </c>
      <c r="C306" s="55">
        <v>5.4</v>
      </c>
      <c r="E306" s="95"/>
      <c r="F306" s="95"/>
      <c r="G306" s="95"/>
      <c r="H306" s="95"/>
      <c r="I306" s="95"/>
      <c r="J306" s="95"/>
    </row>
    <row r="307" spans="1:10" s="23" customFormat="1" x14ac:dyDescent="0.25">
      <c r="A307" s="77"/>
      <c r="B307" s="28" t="s">
        <v>2</v>
      </c>
      <c r="C307" s="55">
        <v>5.4</v>
      </c>
      <c r="E307" s="95"/>
      <c r="F307" s="95"/>
      <c r="G307" s="95"/>
      <c r="H307" s="95"/>
      <c r="I307" s="95"/>
      <c r="J307" s="95"/>
    </row>
    <row r="308" spans="1:10" s="23" customFormat="1" ht="30" x14ac:dyDescent="0.25">
      <c r="A308" s="1" t="s">
        <v>83</v>
      </c>
      <c r="B308" s="25" t="s">
        <v>1</v>
      </c>
      <c r="C308" s="55">
        <v>2.74</v>
      </c>
      <c r="E308" s="95"/>
      <c r="F308" s="95"/>
      <c r="G308" s="95"/>
      <c r="H308" s="95"/>
      <c r="I308" s="95"/>
      <c r="J308" s="95"/>
    </row>
    <row r="309" spans="1:10" s="23" customFormat="1" x14ac:dyDescent="0.25">
      <c r="A309" s="77"/>
      <c r="B309" s="28" t="s">
        <v>2</v>
      </c>
      <c r="C309" s="55">
        <v>2.74</v>
      </c>
      <c r="E309" s="95"/>
      <c r="F309" s="95"/>
      <c r="G309" s="95"/>
      <c r="H309" s="95"/>
      <c r="I309" s="95"/>
      <c r="J309" s="95"/>
    </row>
    <row r="310" spans="1:10" s="23" customFormat="1" ht="30" x14ac:dyDescent="0.25">
      <c r="A310" s="1" t="s">
        <v>84</v>
      </c>
      <c r="B310" s="25" t="s">
        <v>1</v>
      </c>
      <c r="C310" s="55">
        <v>5.4</v>
      </c>
      <c r="E310" s="95"/>
      <c r="F310" s="95"/>
      <c r="G310" s="95"/>
      <c r="H310" s="95"/>
      <c r="I310" s="95"/>
      <c r="J310" s="95"/>
    </row>
    <row r="311" spans="1:10" s="23" customFormat="1" x14ac:dyDescent="0.25">
      <c r="A311" s="77"/>
      <c r="B311" s="28" t="s">
        <v>2</v>
      </c>
      <c r="C311" s="55">
        <v>5.4</v>
      </c>
      <c r="E311" s="95"/>
      <c r="F311" s="95"/>
      <c r="G311" s="95"/>
      <c r="H311" s="95"/>
      <c r="I311" s="95"/>
      <c r="J311" s="95"/>
    </row>
    <row r="312" spans="1:10" s="23" customFormat="1" ht="45" x14ac:dyDescent="0.25">
      <c r="A312" s="1" t="s">
        <v>85</v>
      </c>
      <c r="B312" s="25" t="s">
        <v>1</v>
      </c>
      <c r="C312" s="55">
        <v>2.74</v>
      </c>
      <c r="E312" s="95"/>
      <c r="F312" s="95"/>
      <c r="G312" s="95"/>
      <c r="H312" s="95"/>
      <c r="I312" s="95"/>
      <c r="J312" s="95"/>
    </row>
    <row r="313" spans="1:10" s="23" customFormat="1" x14ac:dyDescent="0.25">
      <c r="A313" s="77"/>
      <c r="B313" s="28" t="s">
        <v>2</v>
      </c>
      <c r="C313" s="55">
        <v>2.74</v>
      </c>
      <c r="E313" s="95"/>
      <c r="F313" s="95"/>
      <c r="G313" s="95"/>
      <c r="H313" s="95"/>
      <c r="I313" s="95"/>
      <c r="J313" s="95"/>
    </row>
    <row r="314" spans="1:10" s="23" customFormat="1" x14ac:dyDescent="0.25">
      <c r="A314" s="63" t="s">
        <v>109</v>
      </c>
      <c r="B314" s="25" t="s">
        <v>1</v>
      </c>
      <c r="C314" s="55">
        <f>C316+C318</f>
        <v>69</v>
      </c>
      <c r="E314" s="95"/>
      <c r="F314" s="95"/>
      <c r="G314" s="95"/>
      <c r="H314" s="95"/>
      <c r="I314" s="95"/>
      <c r="J314" s="95"/>
    </row>
    <row r="315" spans="1:10" s="23" customFormat="1" x14ac:dyDescent="0.25">
      <c r="A315" s="77"/>
      <c r="B315" s="28" t="s">
        <v>2</v>
      </c>
      <c r="C315" s="55">
        <f>C317+C319</f>
        <v>69</v>
      </c>
      <c r="E315" s="95"/>
      <c r="F315" s="95"/>
      <c r="G315" s="95"/>
      <c r="H315" s="95"/>
      <c r="I315" s="95"/>
      <c r="J315" s="95"/>
    </row>
    <row r="316" spans="1:10" s="23" customFormat="1" ht="45" x14ac:dyDescent="0.25">
      <c r="A316" s="1" t="s">
        <v>87</v>
      </c>
      <c r="B316" s="25" t="s">
        <v>1</v>
      </c>
      <c r="C316" s="55">
        <v>48</v>
      </c>
      <c r="E316" s="95"/>
      <c r="F316" s="95"/>
      <c r="G316" s="95"/>
      <c r="H316" s="95"/>
      <c r="I316" s="95"/>
      <c r="J316" s="95"/>
    </row>
    <row r="317" spans="1:10" s="23" customFormat="1" x14ac:dyDescent="0.25">
      <c r="A317" s="77"/>
      <c r="B317" s="28" t="s">
        <v>2</v>
      </c>
      <c r="C317" s="55">
        <v>48</v>
      </c>
      <c r="E317" s="95"/>
      <c r="F317" s="95"/>
      <c r="G317" s="95"/>
      <c r="H317" s="95"/>
      <c r="I317" s="95"/>
      <c r="J317" s="95"/>
    </row>
    <row r="318" spans="1:10" s="23" customFormat="1" x14ac:dyDescent="0.25">
      <c r="A318" s="1" t="s">
        <v>115</v>
      </c>
      <c r="B318" s="25" t="s">
        <v>1</v>
      </c>
      <c r="C318" s="55">
        <v>21</v>
      </c>
      <c r="E318" s="95"/>
      <c r="F318" s="95"/>
      <c r="G318" s="95"/>
      <c r="H318" s="95"/>
      <c r="I318" s="95"/>
      <c r="J318" s="95"/>
    </row>
    <row r="319" spans="1:10" s="23" customFormat="1" x14ac:dyDescent="0.25">
      <c r="A319" s="77"/>
      <c r="B319" s="28" t="s">
        <v>2</v>
      </c>
      <c r="C319" s="55">
        <v>21</v>
      </c>
      <c r="E319" s="95"/>
      <c r="F319" s="95"/>
      <c r="G319" s="95"/>
      <c r="H319" s="95"/>
      <c r="I319" s="95"/>
      <c r="J319" s="95"/>
    </row>
    <row r="320" spans="1:10" x14ac:dyDescent="0.25">
      <c r="A320" s="174" t="s">
        <v>36</v>
      </c>
      <c r="B320" s="157"/>
      <c r="C320" s="158"/>
      <c r="D320" s="66"/>
      <c r="E320" s="113"/>
      <c r="F320" s="66"/>
      <c r="G320" s="66"/>
      <c r="H320" s="66"/>
      <c r="I320" s="68"/>
    </row>
    <row r="321" spans="1:10" s="23" customFormat="1" x14ac:dyDescent="0.25">
      <c r="A321" s="102" t="s">
        <v>19</v>
      </c>
      <c r="B321" s="25" t="s">
        <v>1</v>
      </c>
      <c r="C321" s="55">
        <f t="shared" ref="C321:C326" si="21">C323</f>
        <v>283</v>
      </c>
      <c r="E321" s="95"/>
      <c r="F321" s="95"/>
      <c r="G321" s="95"/>
      <c r="H321" s="95"/>
      <c r="I321" s="95"/>
      <c r="J321" s="95"/>
    </row>
    <row r="322" spans="1:10" s="23" customFormat="1" x14ac:dyDescent="0.25">
      <c r="A322" s="33" t="s">
        <v>20</v>
      </c>
      <c r="B322" s="28" t="s">
        <v>2</v>
      </c>
      <c r="C322" s="55">
        <f t="shared" si="21"/>
        <v>283</v>
      </c>
      <c r="E322" s="95"/>
      <c r="F322" s="95"/>
      <c r="G322" s="95"/>
      <c r="H322" s="95"/>
      <c r="I322" s="95"/>
      <c r="J322" s="95"/>
    </row>
    <row r="323" spans="1:10" s="23" customFormat="1" x14ac:dyDescent="0.25">
      <c r="A323" s="29" t="s">
        <v>10</v>
      </c>
      <c r="B323" s="25" t="s">
        <v>1</v>
      </c>
      <c r="C323" s="55">
        <f t="shared" si="21"/>
        <v>283</v>
      </c>
      <c r="E323" s="95"/>
      <c r="F323" s="95"/>
      <c r="G323" s="95"/>
      <c r="H323" s="95"/>
      <c r="I323" s="95"/>
      <c r="J323" s="95"/>
    </row>
    <row r="324" spans="1:10" s="23" customFormat="1" x14ac:dyDescent="0.25">
      <c r="A324" s="30"/>
      <c r="B324" s="28" t="s">
        <v>2</v>
      </c>
      <c r="C324" s="55">
        <f t="shared" si="21"/>
        <v>283</v>
      </c>
      <c r="E324" s="95"/>
      <c r="F324" s="95"/>
      <c r="G324" s="95"/>
      <c r="H324" s="95"/>
      <c r="I324" s="95"/>
      <c r="J324" s="95"/>
    </row>
    <row r="325" spans="1:10" s="23" customFormat="1" x14ac:dyDescent="0.25">
      <c r="A325" s="45" t="s">
        <v>23</v>
      </c>
      <c r="B325" s="25" t="s">
        <v>1</v>
      </c>
      <c r="C325" s="55">
        <f t="shared" si="21"/>
        <v>283</v>
      </c>
      <c r="E325" s="95"/>
      <c r="F325" s="95"/>
      <c r="G325" s="95"/>
      <c r="H325" s="95"/>
      <c r="I325" s="95"/>
      <c r="J325" s="95"/>
    </row>
    <row r="326" spans="1:10" s="23" customFormat="1" x14ac:dyDescent="0.25">
      <c r="A326" s="27"/>
      <c r="B326" s="28" t="s">
        <v>2</v>
      </c>
      <c r="C326" s="55">
        <f t="shared" si="21"/>
        <v>283</v>
      </c>
      <c r="E326" s="95"/>
      <c r="F326" s="95"/>
      <c r="G326" s="95"/>
      <c r="H326" s="95"/>
      <c r="I326" s="95"/>
      <c r="J326" s="95"/>
    </row>
    <row r="327" spans="1:10" s="23" customFormat="1" x14ac:dyDescent="0.25">
      <c r="A327" s="31" t="s">
        <v>24</v>
      </c>
      <c r="B327" s="25" t="s">
        <v>1</v>
      </c>
      <c r="C327" s="55">
        <f>C329+C331+C333</f>
        <v>283</v>
      </c>
      <c r="E327" s="95"/>
      <c r="F327" s="95"/>
      <c r="G327" s="95"/>
      <c r="H327" s="95"/>
      <c r="I327" s="95"/>
      <c r="J327" s="95"/>
    </row>
    <row r="328" spans="1:10" s="23" customFormat="1" x14ac:dyDescent="0.25">
      <c r="A328" s="112"/>
      <c r="B328" s="28" t="s">
        <v>2</v>
      </c>
      <c r="C328" s="55">
        <f>C330+C332+C334</f>
        <v>283</v>
      </c>
      <c r="E328" s="95"/>
      <c r="F328" s="95"/>
      <c r="G328" s="95"/>
      <c r="H328" s="95"/>
      <c r="I328" s="95"/>
      <c r="J328" s="95"/>
    </row>
    <row r="329" spans="1:10" s="23" customFormat="1" ht="45" x14ac:dyDescent="0.25">
      <c r="A329" s="78" t="s">
        <v>99</v>
      </c>
      <c r="B329" s="25" t="s">
        <v>1</v>
      </c>
      <c r="C329" s="55">
        <v>283</v>
      </c>
      <c r="E329" s="95"/>
      <c r="F329" s="95"/>
      <c r="G329" s="95"/>
      <c r="H329" s="95"/>
      <c r="I329" s="95"/>
      <c r="J329" s="95"/>
    </row>
    <row r="330" spans="1:10" s="23" customFormat="1" x14ac:dyDescent="0.25">
      <c r="A330" s="77"/>
      <c r="B330" s="28" t="s">
        <v>2</v>
      </c>
      <c r="C330" s="55">
        <v>283</v>
      </c>
      <c r="E330" s="95"/>
      <c r="F330" s="95"/>
      <c r="G330" s="95"/>
      <c r="H330" s="95"/>
      <c r="I330" s="95"/>
      <c r="J330" s="95"/>
    </row>
    <row r="331" spans="1:10" s="23" customFormat="1" ht="30" x14ac:dyDescent="0.25">
      <c r="A331" s="105" t="s">
        <v>101</v>
      </c>
      <c r="B331" s="25" t="s">
        <v>1</v>
      </c>
      <c r="C331" s="55">
        <v>-200</v>
      </c>
      <c r="E331" s="95"/>
      <c r="F331" s="95"/>
      <c r="G331" s="95"/>
      <c r="H331" s="95"/>
      <c r="I331" s="95"/>
      <c r="J331" s="95"/>
    </row>
    <row r="332" spans="1:10" s="23" customFormat="1" x14ac:dyDescent="0.25">
      <c r="A332" s="77"/>
      <c r="B332" s="28" t="s">
        <v>2</v>
      </c>
      <c r="C332" s="55">
        <v>-200</v>
      </c>
      <c r="E332" s="95"/>
      <c r="F332" s="95"/>
      <c r="G332" s="95"/>
      <c r="H332" s="95"/>
      <c r="I332" s="95"/>
      <c r="J332" s="95"/>
    </row>
    <row r="333" spans="1:10" s="23" customFormat="1" ht="30" x14ac:dyDescent="0.25">
      <c r="A333" s="78" t="s">
        <v>100</v>
      </c>
      <c r="B333" s="25" t="s">
        <v>1</v>
      </c>
      <c r="C333" s="55">
        <v>200</v>
      </c>
      <c r="E333" s="95"/>
      <c r="F333" s="95"/>
      <c r="G333" s="95"/>
      <c r="H333" s="95"/>
      <c r="I333" s="95"/>
      <c r="J333" s="95"/>
    </row>
    <row r="334" spans="1:10" s="23" customFormat="1" x14ac:dyDescent="0.25">
      <c r="A334" s="77"/>
      <c r="B334" s="28" t="s">
        <v>2</v>
      </c>
      <c r="C334" s="55">
        <v>200</v>
      </c>
      <c r="E334" s="95"/>
      <c r="F334" s="95"/>
      <c r="G334" s="95"/>
      <c r="H334" s="95"/>
      <c r="I334" s="95"/>
      <c r="J334" s="95"/>
    </row>
    <row r="335" spans="1:10" s="23" customFormat="1" x14ac:dyDescent="0.25">
      <c r="A335" s="116" t="s">
        <v>29</v>
      </c>
      <c r="B335" s="47"/>
      <c r="C335" s="49"/>
      <c r="D335" s="117"/>
      <c r="E335" s="113"/>
      <c r="F335" s="117"/>
      <c r="G335" s="117"/>
      <c r="H335" s="117"/>
      <c r="I335" s="117"/>
      <c r="J335" s="95"/>
    </row>
    <row r="336" spans="1:10" s="23" customFormat="1" x14ac:dyDescent="0.25">
      <c r="A336" s="56" t="s">
        <v>15</v>
      </c>
      <c r="B336" s="36" t="s">
        <v>1</v>
      </c>
      <c r="C336" s="50">
        <f>C338+C346</f>
        <v>51</v>
      </c>
    </row>
    <row r="337" spans="1:10" s="23" customFormat="1" x14ac:dyDescent="0.25">
      <c r="A337" s="56" t="s">
        <v>16</v>
      </c>
      <c r="B337" s="28" t="s">
        <v>2</v>
      </c>
      <c r="C337" s="50">
        <f>C339+C347</f>
        <v>51</v>
      </c>
    </row>
    <row r="338" spans="1:10" x14ac:dyDescent="0.25">
      <c r="A338" s="111" t="s">
        <v>19</v>
      </c>
      <c r="B338" s="118" t="s">
        <v>1</v>
      </c>
      <c r="C338" s="26">
        <f>C340</f>
        <v>69</v>
      </c>
      <c r="D338" s="119" t="e">
        <f>D340</f>
        <v>#REF!</v>
      </c>
      <c r="E338" s="120"/>
      <c r="F338" s="121" t="e">
        <f t="shared" ref="F338:I339" si="22">F340</f>
        <v>#REF!</v>
      </c>
      <c r="G338" s="122" t="e">
        <f t="shared" si="22"/>
        <v>#REF!</v>
      </c>
      <c r="H338" s="122" t="e">
        <f t="shared" si="22"/>
        <v>#REF!</v>
      </c>
      <c r="I338" s="122" t="e">
        <f t="shared" si="22"/>
        <v>#REF!</v>
      </c>
    </row>
    <row r="339" spans="1:10" x14ac:dyDescent="0.25">
      <c r="A339" s="33" t="s">
        <v>20</v>
      </c>
      <c r="B339" s="123" t="s">
        <v>2</v>
      </c>
      <c r="C339" s="26">
        <f>C341</f>
        <v>69</v>
      </c>
      <c r="D339" s="119" t="e">
        <f>D341</f>
        <v>#REF!</v>
      </c>
      <c r="E339" s="120"/>
      <c r="F339" s="121" t="e">
        <f t="shared" si="22"/>
        <v>#REF!</v>
      </c>
      <c r="G339" s="122" t="e">
        <f t="shared" si="22"/>
        <v>#REF!</v>
      </c>
      <c r="H339" s="122" t="e">
        <f t="shared" si="22"/>
        <v>#REF!</v>
      </c>
      <c r="I339" s="122" t="e">
        <f t="shared" si="22"/>
        <v>#REF!</v>
      </c>
    </row>
    <row r="340" spans="1:10" x14ac:dyDescent="0.25">
      <c r="A340" s="29" t="s">
        <v>10</v>
      </c>
      <c r="B340" s="36" t="s">
        <v>1</v>
      </c>
      <c r="C340" s="26">
        <f>C342</f>
        <v>69</v>
      </c>
      <c r="D340" s="119" t="e">
        <f>D342+#REF!</f>
        <v>#REF!</v>
      </c>
      <c r="E340" s="120"/>
      <c r="F340" s="121" t="e">
        <f>F342+#REF!</f>
        <v>#REF!</v>
      </c>
      <c r="G340" s="122" t="e">
        <f>G342+#REF!</f>
        <v>#REF!</v>
      </c>
      <c r="H340" s="122" t="e">
        <f>H342+#REF!</f>
        <v>#REF!</v>
      </c>
      <c r="I340" s="122" t="e">
        <f>I342+#REF!</f>
        <v>#REF!</v>
      </c>
    </row>
    <row r="341" spans="1:10" x14ac:dyDescent="0.25">
      <c r="A341" s="30"/>
      <c r="B341" s="28" t="s">
        <v>2</v>
      </c>
      <c r="C341" s="26">
        <f>C343</f>
        <v>69</v>
      </c>
      <c r="D341" s="119" t="e">
        <f>D343+#REF!</f>
        <v>#REF!</v>
      </c>
      <c r="E341" s="120"/>
      <c r="F341" s="121" t="e">
        <f>F343+#REF!</f>
        <v>#REF!</v>
      </c>
      <c r="G341" s="122" t="e">
        <f>G343+#REF!</f>
        <v>#REF!</v>
      </c>
      <c r="H341" s="122" t="e">
        <f>H343+#REF!</f>
        <v>#REF!</v>
      </c>
      <c r="I341" s="122" t="e">
        <f>I343+#REF!</f>
        <v>#REF!</v>
      </c>
    </row>
    <row r="342" spans="1:10" x14ac:dyDescent="0.25">
      <c r="A342" s="57" t="s">
        <v>14</v>
      </c>
      <c r="B342" s="124" t="s">
        <v>1</v>
      </c>
      <c r="C342" s="26">
        <f>C344</f>
        <v>69</v>
      </c>
      <c r="D342" s="54">
        <f>D344</f>
        <v>0</v>
      </c>
      <c r="E342" s="52"/>
      <c r="F342" s="55">
        <f t="shared" ref="F342:I343" si="23">F344</f>
        <v>0</v>
      </c>
      <c r="G342" s="26">
        <f t="shared" si="23"/>
        <v>0</v>
      </c>
      <c r="H342" s="26">
        <f t="shared" si="23"/>
        <v>0</v>
      </c>
      <c r="I342" s="26">
        <f t="shared" si="23"/>
        <v>0</v>
      </c>
    </row>
    <row r="343" spans="1:10" x14ac:dyDescent="0.25">
      <c r="A343" s="27"/>
      <c r="B343" s="125" t="s">
        <v>2</v>
      </c>
      <c r="C343" s="26">
        <f>C345</f>
        <v>69</v>
      </c>
      <c r="D343" s="54">
        <f>D345</f>
        <v>0</v>
      </c>
      <c r="E343" s="52"/>
      <c r="F343" s="55">
        <f t="shared" si="23"/>
        <v>0</v>
      </c>
      <c r="G343" s="26">
        <f t="shared" si="23"/>
        <v>0</v>
      </c>
      <c r="H343" s="26">
        <f t="shared" si="23"/>
        <v>0</v>
      </c>
      <c r="I343" s="26">
        <f t="shared" si="23"/>
        <v>0</v>
      </c>
    </row>
    <row r="344" spans="1:10" x14ac:dyDescent="0.25">
      <c r="A344" s="29" t="s">
        <v>38</v>
      </c>
      <c r="B344" s="126" t="s">
        <v>1</v>
      </c>
      <c r="C344" s="26">
        <f>C378</f>
        <v>69</v>
      </c>
      <c r="D344" s="54">
        <f t="shared" ref="D344:I345" si="24">D551+D596</f>
        <v>0</v>
      </c>
      <c r="E344" s="52"/>
      <c r="F344" s="55">
        <f t="shared" si="24"/>
        <v>0</v>
      </c>
      <c r="G344" s="26">
        <f t="shared" si="24"/>
        <v>0</v>
      </c>
      <c r="H344" s="26">
        <f t="shared" si="24"/>
        <v>0</v>
      </c>
      <c r="I344" s="26">
        <f t="shared" si="24"/>
        <v>0</v>
      </c>
    </row>
    <row r="345" spans="1:10" x14ac:dyDescent="0.25">
      <c r="A345" s="30"/>
      <c r="B345" s="125" t="s">
        <v>2</v>
      </c>
      <c r="C345" s="26">
        <f>C379</f>
        <v>69</v>
      </c>
      <c r="D345" s="54">
        <f t="shared" si="24"/>
        <v>0</v>
      </c>
      <c r="E345" s="52"/>
      <c r="F345" s="55">
        <f t="shared" si="24"/>
        <v>0</v>
      </c>
      <c r="G345" s="26">
        <f t="shared" si="24"/>
        <v>0</v>
      </c>
      <c r="H345" s="26">
        <f t="shared" si="24"/>
        <v>0</v>
      </c>
      <c r="I345" s="26">
        <f t="shared" si="24"/>
        <v>0</v>
      </c>
    </row>
    <row r="346" spans="1:10" s="23" customFormat="1" x14ac:dyDescent="0.25">
      <c r="A346" s="61" t="s">
        <v>40</v>
      </c>
      <c r="B346" s="25" t="s">
        <v>1</v>
      </c>
      <c r="C346" s="26">
        <f t="shared" ref="C346:C347" si="25">C348</f>
        <v>-18</v>
      </c>
      <c r="E346" s="95"/>
      <c r="F346" s="95"/>
      <c r="G346" s="95"/>
      <c r="H346" s="95"/>
      <c r="I346" s="95"/>
      <c r="J346" s="95"/>
    </row>
    <row r="347" spans="1:10" s="23" customFormat="1" x14ac:dyDescent="0.25">
      <c r="A347" s="27" t="s">
        <v>9</v>
      </c>
      <c r="B347" s="28" t="s">
        <v>2</v>
      </c>
      <c r="C347" s="26">
        <f t="shared" si="25"/>
        <v>-18</v>
      </c>
      <c r="E347" s="95"/>
      <c r="F347" s="95"/>
      <c r="G347" s="95"/>
      <c r="H347" s="95"/>
      <c r="I347" s="95"/>
      <c r="J347" s="95"/>
    </row>
    <row r="348" spans="1:10" s="23" customFormat="1" x14ac:dyDescent="0.25">
      <c r="A348" s="29" t="s">
        <v>10</v>
      </c>
      <c r="B348" s="25" t="s">
        <v>1</v>
      </c>
      <c r="C348" s="55">
        <f>C350+C354</f>
        <v>-18</v>
      </c>
      <c r="E348" s="95"/>
      <c r="F348" s="95"/>
      <c r="G348" s="95"/>
      <c r="H348" s="95"/>
      <c r="I348" s="95"/>
      <c r="J348" s="95"/>
    </row>
    <row r="349" spans="1:10" s="23" customFormat="1" x14ac:dyDescent="0.25">
      <c r="A349" s="30"/>
      <c r="B349" s="28" t="s">
        <v>2</v>
      </c>
      <c r="C349" s="55">
        <f>C351+C355</f>
        <v>-18</v>
      </c>
      <c r="E349" s="95"/>
      <c r="F349" s="95"/>
      <c r="G349" s="95"/>
      <c r="H349" s="95"/>
      <c r="I349" s="95"/>
      <c r="J349" s="95"/>
    </row>
    <row r="350" spans="1:10" s="23" customFormat="1" x14ac:dyDescent="0.25">
      <c r="A350" s="56" t="s">
        <v>14</v>
      </c>
      <c r="B350" s="36" t="s">
        <v>1</v>
      </c>
      <c r="C350" s="50">
        <f>C352</f>
        <v>12</v>
      </c>
    </row>
    <row r="351" spans="1:10" s="23" customFormat="1" x14ac:dyDescent="0.25">
      <c r="A351" s="35"/>
      <c r="B351" s="28" t="s">
        <v>2</v>
      </c>
      <c r="C351" s="50">
        <f>C353</f>
        <v>12</v>
      </c>
    </row>
    <row r="352" spans="1:10" s="23" customFormat="1" x14ac:dyDescent="0.25">
      <c r="A352" s="29" t="s">
        <v>38</v>
      </c>
      <c r="B352" s="25" t="s">
        <v>1</v>
      </c>
      <c r="C352" s="26">
        <f>C390</f>
        <v>12</v>
      </c>
      <c r="E352" s="95"/>
      <c r="F352" s="95"/>
      <c r="G352" s="95"/>
      <c r="H352" s="95"/>
      <c r="I352" s="95"/>
      <c r="J352" s="95"/>
    </row>
    <row r="353" spans="1:10" s="23" customFormat="1" x14ac:dyDescent="0.25">
      <c r="A353" s="30"/>
      <c r="B353" s="28" t="s">
        <v>2</v>
      </c>
      <c r="C353" s="26">
        <f>C391</f>
        <v>12</v>
      </c>
      <c r="E353" s="95"/>
      <c r="F353" s="95"/>
      <c r="G353" s="95"/>
      <c r="H353" s="95"/>
      <c r="I353" s="95"/>
      <c r="J353" s="95"/>
    </row>
    <row r="354" spans="1:10" s="23" customFormat="1" x14ac:dyDescent="0.25">
      <c r="A354" s="101" t="s">
        <v>30</v>
      </c>
      <c r="B354" s="25" t="s">
        <v>1</v>
      </c>
      <c r="C354" s="55">
        <f>C365</f>
        <v>-30</v>
      </c>
      <c r="E354" s="95"/>
      <c r="F354" s="95"/>
      <c r="G354" s="95"/>
      <c r="H354" s="95"/>
      <c r="I354" s="95"/>
      <c r="J354" s="95"/>
    </row>
    <row r="355" spans="1:10" s="23" customFormat="1" x14ac:dyDescent="0.25">
      <c r="A355" s="30"/>
      <c r="B355" s="28" t="s">
        <v>2</v>
      </c>
      <c r="C355" s="55">
        <f>C366</f>
        <v>-30</v>
      </c>
      <c r="E355" s="95"/>
      <c r="F355" s="95"/>
      <c r="G355" s="95"/>
      <c r="H355" s="95"/>
      <c r="I355" s="95"/>
      <c r="J355" s="95"/>
    </row>
    <row r="356" spans="1:10" s="23" customFormat="1" x14ac:dyDescent="0.25">
      <c r="A356" s="170" t="s">
        <v>39</v>
      </c>
      <c r="B356" s="170"/>
      <c r="C356" s="167"/>
      <c r="E356" s="95"/>
      <c r="F356" s="95"/>
      <c r="G356" s="95"/>
      <c r="H356" s="95"/>
      <c r="I356" s="95"/>
      <c r="J356" s="95"/>
    </row>
    <row r="357" spans="1:10" s="23" customFormat="1" x14ac:dyDescent="0.25">
      <c r="A357" s="61" t="s">
        <v>40</v>
      </c>
      <c r="B357" s="25" t="s">
        <v>1</v>
      </c>
      <c r="C357" s="55">
        <f t="shared" ref="C357:C362" si="26">C359</f>
        <v>-30</v>
      </c>
      <c r="E357" s="95"/>
      <c r="F357" s="95"/>
      <c r="G357" s="95"/>
      <c r="H357" s="95"/>
      <c r="I357" s="95"/>
      <c r="J357" s="95"/>
    </row>
    <row r="358" spans="1:10" s="23" customFormat="1" x14ac:dyDescent="0.25">
      <c r="A358" s="27" t="s">
        <v>9</v>
      </c>
      <c r="B358" s="28" t="s">
        <v>2</v>
      </c>
      <c r="C358" s="55">
        <f t="shared" si="26"/>
        <v>-30</v>
      </c>
      <c r="E358" s="95"/>
      <c r="F358" s="95"/>
      <c r="G358" s="95"/>
      <c r="H358" s="95"/>
      <c r="I358" s="95"/>
      <c r="J358" s="95"/>
    </row>
    <row r="359" spans="1:10" s="23" customFormat="1" x14ac:dyDescent="0.25">
      <c r="A359" s="29" t="s">
        <v>10</v>
      </c>
      <c r="B359" s="36" t="s">
        <v>1</v>
      </c>
      <c r="C359" s="50">
        <f t="shared" si="26"/>
        <v>-30</v>
      </c>
    </row>
    <row r="360" spans="1:10" s="23" customFormat="1" x14ac:dyDescent="0.25">
      <c r="A360" s="30"/>
      <c r="B360" s="28" t="s">
        <v>2</v>
      </c>
      <c r="C360" s="26">
        <f t="shared" si="26"/>
        <v>-30</v>
      </c>
    </row>
    <row r="361" spans="1:10" s="23" customFormat="1" x14ac:dyDescent="0.25">
      <c r="A361" s="45" t="s">
        <v>23</v>
      </c>
      <c r="B361" s="25" t="s">
        <v>1</v>
      </c>
      <c r="C361" s="55">
        <f t="shared" si="26"/>
        <v>-30</v>
      </c>
      <c r="E361" s="95"/>
      <c r="F361" s="95"/>
      <c r="G361" s="95"/>
      <c r="H361" s="95"/>
      <c r="I361" s="95"/>
      <c r="J361" s="95"/>
    </row>
    <row r="362" spans="1:10" s="23" customFormat="1" x14ac:dyDescent="0.25">
      <c r="A362" s="27"/>
      <c r="B362" s="28" t="s">
        <v>2</v>
      </c>
      <c r="C362" s="55">
        <f t="shared" si="26"/>
        <v>-30</v>
      </c>
      <c r="E362" s="95"/>
      <c r="F362" s="95"/>
      <c r="G362" s="95"/>
      <c r="H362" s="95"/>
      <c r="I362" s="95"/>
      <c r="J362" s="95"/>
    </row>
    <row r="363" spans="1:10" s="23" customFormat="1" x14ac:dyDescent="0.25">
      <c r="A363" s="101" t="s">
        <v>30</v>
      </c>
      <c r="B363" s="36" t="s">
        <v>1</v>
      </c>
      <c r="C363" s="50">
        <f>C365</f>
        <v>-30</v>
      </c>
    </row>
    <row r="364" spans="1:10" s="23" customFormat="1" x14ac:dyDescent="0.25">
      <c r="A364" s="112"/>
      <c r="B364" s="28" t="s">
        <v>2</v>
      </c>
      <c r="C364" s="50">
        <f>C366</f>
        <v>-30</v>
      </c>
    </row>
    <row r="365" spans="1:10" s="23" customFormat="1" x14ac:dyDescent="0.25">
      <c r="A365" s="110" t="s">
        <v>44</v>
      </c>
      <c r="B365" s="36" t="s">
        <v>1</v>
      </c>
      <c r="C365" s="50">
        <f>C367+C369</f>
        <v>-30</v>
      </c>
    </row>
    <row r="366" spans="1:10" s="23" customFormat="1" x14ac:dyDescent="0.25">
      <c r="A366" s="110"/>
      <c r="B366" s="28" t="s">
        <v>2</v>
      </c>
      <c r="C366" s="50">
        <f>C368+C370</f>
        <v>-30</v>
      </c>
    </row>
    <row r="367" spans="1:10" s="23" customFormat="1" ht="30" x14ac:dyDescent="0.25">
      <c r="A367" s="107" t="s">
        <v>56</v>
      </c>
      <c r="B367" s="25" t="s">
        <v>1</v>
      </c>
      <c r="C367" s="26">
        <v>19</v>
      </c>
      <c r="E367" s="95"/>
      <c r="F367" s="95"/>
      <c r="G367" s="95"/>
      <c r="H367" s="95"/>
      <c r="I367" s="95"/>
      <c r="J367" s="95"/>
    </row>
    <row r="368" spans="1:10" s="23" customFormat="1" x14ac:dyDescent="0.25">
      <c r="A368" s="104"/>
      <c r="B368" s="28" t="s">
        <v>2</v>
      </c>
      <c r="C368" s="26">
        <v>19</v>
      </c>
      <c r="E368" s="95"/>
      <c r="F368" s="95"/>
      <c r="G368" s="95"/>
      <c r="H368" s="95"/>
      <c r="I368" s="95"/>
      <c r="J368" s="95"/>
    </row>
    <row r="369" spans="1:10" s="23" customFormat="1" x14ac:dyDescent="0.25">
      <c r="A369" s="107" t="s">
        <v>88</v>
      </c>
      <c r="B369" s="25" t="s">
        <v>1</v>
      </c>
      <c r="C369" s="26">
        <v>-49</v>
      </c>
      <c r="E369" s="95"/>
      <c r="F369" s="95"/>
      <c r="G369" s="95"/>
      <c r="H369" s="95"/>
      <c r="I369" s="95"/>
      <c r="J369" s="95"/>
    </row>
    <row r="370" spans="1:10" s="23" customFormat="1" x14ac:dyDescent="0.25">
      <c r="A370" s="104"/>
      <c r="B370" s="28" t="s">
        <v>2</v>
      </c>
      <c r="C370" s="26">
        <v>-49</v>
      </c>
      <c r="E370" s="95"/>
      <c r="F370" s="95"/>
      <c r="G370" s="95"/>
      <c r="H370" s="95"/>
      <c r="I370" s="95"/>
      <c r="J370" s="95"/>
    </row>
    <row r="371" spans="1:10" x14ac:dyDescent="0.25">
      <c r="A371" s="174" t="s">
        <v>75</v>
      </c>
      <c r="B371" s="157"/>
      <c r="C371" s="158"/>
      <c r="D371" s="66"/>
      <c r="E371" s="113"/>
      <c r="F371" s="66"/>
      <c r="G371" s="66"/>
      <c r="H371" s="66"/>
      <c r="I371" s="68"/>
    </row>
    <row r="372" spans="1:10" x14ac:dyDescent="0.25">
      <c r="A372" s="102" t="s">
        <v>19</v>
      </c>
      <c r="B372" s="25" t="s">
        <v>1</v>
      </c>
      <c r="C372" s="55">
        <f t="shared" ref="C372:C381" si="27">C374</f>
        <v>69</v>
      </c>
      <c r="D372" s="52"/>
      <c r="E372" s="52"/>
      <c r="F372" s="52">
        <f t="shared" ref="F372:I377" si="28">F374</f>
        <v>0</v>
      </c>
      <c r="G372" s="52">
        <f t="shared" si="28"/>
        <v>0</v>
      </c>
      <c r="H372" s="52">
        <f t="shared" si="28"/>
        <v>0</v>
      </c>
      <c r="I372" s="52">
        <f t="shared" si="28"/>
        <v>0</v>
      </c>
      <c r="J372" s="127"/>
    </row>
    <row r="373" spans="1:10" x14ac:dyDescent="0.25">
      <c r="A373" s="33" t="s">
        <v>20</v>
      </c>
      <c r="B373" s="28" t="s">
        <v>2</v>
      </c>
      <c r="C373" s="55">
        <f t="shared" si="27"/>
        <v>69</v>
      </c>
      <c r="D373" s="52"/>
      <c r="E373" s="52"/>
      <c r="F373" s="52">
        <f t="shared" si="28"/>
        <v>0</v>
      </c>
      <c r="G373" s="52">
        <f t="shared" si="28"/>
        <v>0</v>
      </c>
      <c r="H373" s="52">
        <f t="shared" si="28"/>
        <v>0</v>
      </c>
      <c r="I373" s="52">
        <f t="shared" si="28"/>
        <v>0</v>
      </c>
      <c r="J373" s="127"/>
    </row>
    <row r="374" spans="1:10" x14ac:dyDescent="0.25">
      <c r="A374" s="29" t="s">
        <v>10</v>
      </c>
      <c r="B374" s="36" t="s">
        <v>1</v>
      </c>
      <c r="C374" s="50">
        <f t="shared" si="27"/>
        <v>69</v>
      </c>
      <c r="D374" s="52"/>
      <c r="E374" s="52"/>
      <c r="F374" s="52">
        <f t="shared" si="28"/>
        <v>0</v>
      </c>
      <c r="G374" s="52">
        <f t="shared" si="28"/>
        <v>0</v>
      </c>
      <c r="H374" s="52">
        <f t="shared" si="28"/>
        <v>0</v>
      </c>
      <c r="I374" s="52">
        <f t="shared" si="28"/>
        <v>0</v>
      </c>
    </row>
    <row r="375" spans="1:10" x14ac:dyDescent="0.25">
      <c r="A375" s="30"/>
      <c r="B375" s="28" t="s">
        <v>2</v>
      </c>
      <c r="C375" s="50">
        <f t="shared" si="27"/>
        <v>69</v>
      </c>
      <c r="D375" s="52"/>
      <c r="E375" s="52"/>
      <c r="F375" s="52">
        <f t="shared" si="28"/>
        <v>0</v>
      </c>
      <c r="G375" s="52">
        <f t="shared" si="28"/>
        <v>0</v>
      </c>
      <c r="H375" s="52">
        <f t="shared" si="28"/>
        <v>0</v>
      </c>
      <c r="I375" s="52">
        <f t="shared" si="28"/>
        <v>0</v>
      </c>
    </row>
    <row r="376" spans="1:10" x14ac:dyDescent="0.25">
      <c r="A376" s="57" t="s">
        <v>14</v>
      </c>
      <c r="B376" s="25" t="s">
        <v>1</v>
      </c>
      <c r="C376" s="55">
        <f t="shared" si="27"/>
        <v>69</v>
      </c>
      <c r="D376" s="52"/>
      <c r="E376" s="52"/>
      <c r="F376" s="52">
        <f t="shared" si="28"/>
        <v>0</v>
      </c>
      <c r="G376" s="52">
        <f t="shared" si="28"/>
        <v>0</v>
      </c>
      <c r="H376" s="52">
        <f t="shared" si="28"/>
        <v>0</v>
      </c>
      <c r="I376" s="52">
        <f>I378+I396</f>
        <v>0</v>
      </c>
      <c r="J376" s="127"/>
    </row>
    <row r="377" spans="1:10" x14ac:dyDescent="0.25">
      <c r="A377" s="27"/>
      <c r="B377" s="28" t="s">
        <v>2</v>
      </c>
      <c r="C377" s="55">
        <f t="shared" si="27"/>
        <v>69</v>
      </c>
      <c r="D377" s="52"/>
      <c r="E377" s="52"/>
      <c r="F377" s="52">
        <f t="shared" si="28"/>
        <v>0</v>
      </c>
      <c r="G377" s="52">
        <f t="shared" si="28"/>
        <v>0</v>
      </c>
      <c r="H377" s="52">
        <f t="shared" si="28"/>
        <v>0</v>
      </c>
      <c r="I377" s="52">
        <f>I380+I396</f>
        <v>0</v>
      </c>
      <c r="J377" s="127"/>
    </row>
    <row r="378" spans="1:10" s="73" customFormat="1" x14ac:dyDescent="0.25">
      <c r="A378" s="57" t="s">
        <v>38</v>
      </c>
      <c r="B378" s="25" t="s">
        <v>1</v>
      </c>
      <c r="C378" s="55">
        <f t="shared" si="27"/>
        <v>69</v>
      </c>
      <c r="D378" s="71"/>
      <c r="E378" s="71"/>
      <c r="F378" s="71">
        <f t="shared" ref="F378:I379" si="29">F380</f>
        <v>0</v>
      </c>
      <c r="G378" s="71">
        <f t="shared" si="29"/>
        <v>0</v>
      </c>
      <c r="H378" s="71">
        <f t="shared" si="29"/>
        <v>0</v>
      </c>
      <c r="I378" s="71">
        <f t="shared" si="29"/>
        <v>0</v>
      </c>
      <c r="J378" s="75"/>
    </row>
    <row r="379" spans="1:10" s="73" customFormat="1" x14ac:dyDescent="0.25">
      <c r="A379" s="62"/>
      <c r="B379" s="28" t="s">
        <v>2</v>
      </c>
      <c r="C379" s="55">
        <f t="shared" si="27"/>
        <v>69</v>
      </c>
      <c r="D379" s="71"/>
      <c r="E379" s="71"/>
      <c r="F379" s="71">
        <f t="shared" si="29"/>
        <v>0</v>
      </c>
      <c r="G379" s="71">
        <f t="shared" si="29"/>
        <v>0</v>
      </c>
      <c r="H379" s="71">
        <f t="shared" si="29"/>
        <v>0</v>
      </c>
      <c r="I379" s="71">
        <f t="shared" si="29"/>
        <v>0</v>
      </c>
      <c r="J379" s="75"/>
    </row>
    <row r="380" spans="1:10" s="23" customFormat="1" x14ac:dyDescent="0.25">
      <c r="A380" s="114" t="s">
        <v>86</v>
      </c>
      <c r="B380" s="36" t="s">
        <v>1</v>
      </c>
      <c r="C380" s="50">
        <f t="shared" si="27"/>
        <v>69</v>
      </c>
    </row>
    <row r="381" spans="1:10" s="23" customFormat="1" x14ac:dyDescent="0.25">
      <c r="A381" s="30"/>
      <c r="B381" s="28" t="s">
        <v>2</v>
      </c>
      <c r="C381" s="50">
        <f t="shared" si="27"/>
        <v>69</v>
      </c>
    </row>
    <row r="382" spans="1:10" s="23" customFormat="1" x14ac:dyDescent="0.25">
      <c r="A382" s="128" t="s">
        <v>89</v>
      </c>
      <c r="B382" s="25" t="s">
        <v>1</v>
      </c>
      <c r="C382" s="55">
        <v>69</v>
      </c>
      <c r="E382" s="95"/>
      <c r="F382" s="95"/>
      <c r="G382" s="95"/>
      <c r="H382" s="95"/>
      <c r="I382" s="95"/>
      <c r="J382" s="95"/>
    </row>
    <row r="383" spans="1:10" s="23" customFormat="1" x14ac:dyDescent="0.25">
      <c r="A383" s="27"/>
      <c r="B383" s="28" t="s">
        <v>2</v>
      </c>
      <c r="C383" s="55">
        <v>69</v>
      </c>
      <c r="E383" s="95"/>
      <c r="F383" s="95"/>
      <c r="G383" s="95"/>
      <c r="H383" s="95"/>
      <c r="I383" s="95"/>
      <c r="J383" s="95"/>
    </row>
    <row r="384" spans="1:10" s="23" customFormat="1" x14ac:dyDescent="0.25">
      <c r="A384" s="61" t="s">
        <v>40</v>
      </c>
      <c r="B384" s="36" t="s">
        <v>1</v>
      </c>
      <c r="C384" s="50">
        <f t="shared" ref="C384:C393" si="30">C386</f>
        <v>12</v>
      </c>
    </row>
    <row r="385" spans="1:13" s="23" customFormat="1" x14ac:dyDescent="0.25">
      <c r="A385" s="27" t="s">
        <v>9</v>
      </c>
      <c r="B385" s="28" t="s">
        <v>2</v>
      </c>
      <c r="C385" s="50">
        <f t="shared" si="30"/>
        <v>12</v>
      </c>
    </row>
    <row r="386" spans="1:13" s="23" customFormat="1" x14ac:dyDescent="0.25">
      <c r="A386" s="29" t="s">
        <v>10</v>
      </c>
      <c r="B386" s="25" t="s">
        <v>1</v>
      </c>
      <c r="C386" s="55">
        <f t="shared" si="30"/>
        <v>12</v>
      </c>
      <c r="E386" s="95"/>
      <c r="F386" s="95"/>
      <c r="G386" s="95"/>
      <c r="H386" s="95"/>
      <c r="I386" s="95"/>
      <c r="J386" s="95"/>
    </row>
    <row r="387" spans="1:13" s="23" customFormat="1" x14ac:dyDescent="0.25">
      <c r="A387" s="30"/>
      <c r="B387" s="28" t="s">
        <v>2</v>
      </c>
      <c r="C387" s="55">
        <f t="shared" si="30"/>
        <v>12</v>
      </c>
      <c r="E387" s="95"/>
      <c r="F387" s="95"/>
      <c r="G387" s="95"/>
      <c r="H387" s="95"/>
      <c r="I387" s="95"/>
      <c r="J387" s="95"/>
    </row>
    <row r="388" spans="1:13" s="23" customFormat="1" x14ac:dyDescent="0.25">
      <c r="A388" s="57" t="s">
        <v>14</v>
      </c>
      <c r="B388" s="36" t="s">
        <v>1</v>
      </c>
      <c r="C388" s="50">
        <f t="shared" si="30"/>
        <v>12</v>
      </c>
    </row>
    <row r="389" spans="1:13" s="23" customFormat="1" x14ac:dyDescent="0.25">
      <c r="A389" s="27"/>
      <c r="B389" s="28" t="s">
        <v>2</v>
      </c>
      <c r="C389" s="50">
        <f t="shared" si="30"/>
        <v>12</v>
      </c>
    </row>
    <row r="390" spans="1:13" s="23" customFormat="1" x14ac:dyDescent="0.25">
      <c r="A390" s="31" t="s">
        <v>24</v>
      </c>
      <c r="B390" s="25" t="s">
        <v>1</v>
      </c>
      <c r="C390" s="55">
        <f t="shared" si="30"/>
        <v>12</v>
      </c>
      <c r="E390" s="95"/>
      <c r="F390" s="95"/>
      <c r="G390" s="95"/>
      <c r="H390" s="95"/>
      <c r="I390" s="95"/>
      <c r="J390" s="95"/>
    </row>
    <row r="391" spans="1:13" s="23" customFormat="1" x14ac:dyDescent="0.25">
      <c r="A391" s="62"/>
      <c r="B391" s="28" t="s">
        <v>2</v>
      </c>
      <c r="C391" s="55">
        <f t="shared" si="30"/>
        <v>12</v>
      </c>
      <c r="E391" s="95"/>
      <c r="F391" s="95"/>
      <c r="G391" s="95"/>
      <c r="H391" s="95"/>
      <c r="I391" s="95"/>
      <c r="J391" s="95"/>
    </row>
    <row r="392" spans="1:13" s="23" customFormat="1" x14ac:dyDescent="0.25">
      <c r="A392" s="114" t="s">
        <v>110</v>
      </c>
      <c r="B392" s="36" t="s">
        <v>1</v>
      </c>
      <c r="C392" s="50">
        <f t="shared" si="30"/>
        <v>12</v>
      </c>
    </row>
    <row r="393" spans="1:13" s="23" customFormat="1" x14ac:dyDescent="0.25">
      <c r="A393" s="30"/>
      <c r="B393" s="28" t="s">
        <v>2</v>
      </c>
      <c r="C393" s="50">
        <f t="shared" si="30"/>
        <v>12</v>
      </c>
    </row>
    <row r="394" spans="1:13" s="23" customFormat="1" x14ac:dyDescent="0.25">
      <c r="A394" s="57" t="s">
        <v>97</v>
      </c>
      <c r="B394" s="36" t="s">
        <v>1</v>
      </c>
      <c r="C394" s="50">
        <v>12</v>
      </c>
    </row>
    <row r="395" spans="1:13" s="23" customFormat="1" x14ac:dyDescent="0.25">
      <c r="A395" s="30"/>
      <c r="B395" s="28" t="s">
        <v>2</v>
      </c>
      <c r="C395" s="50">
        <v>12</v>
      </c>
    </row>
    <row r="396" spans="1:13" s="95" customFormat="1" x14ac:dyDescent="0.25">
      <c r="A396" s="129"/>
      <c r="B396" s="130"/>
      <c r="C396" s="52"/>
    </row>
    <row r="397" spans="1:13" s="134" customFormat="1" x14ac:dyDescent="0.25">
      <c r="A397" s="131"/>
      <c r="B397" s="132"/>
      <c r="C397" s="133"/>
      <c r="D397" s="133"/>
      <c r="E397" s="133"/>
      <c r="F397" s="133"/>
      <c r="G397" s="133"/>
      <c r="H397" s="133"/>
      <c r="I397" s="133"/>
    </row>
    <row r="398" spans="1:13" s="134" customFormat="1" x14ac:dyDescent="0.25">
      <c r="A398" s="135"/>
      <c r="B398" s="132"/>
      <c r="C398" s="133"/>
      <c r="D398" s="133"/>
      <c r="E398" s="133"/>
      <c r="F398" s="133"/>
      <c r="G398" s="133"/>
      <c r="H398" s="133"/>
      <c r="I398" s="133"/>
    </row>
    <row r="399" spans="1:13" s="46" customFormat="1" x14ac:dyDescent="0.25">
      <c r="A399" s="136"/>
      <c r="B399" s="132"/>
      <c r="C399" s="133"/>
      <c r="D399" s="133"/>
      <c r="E399" s="133"/>
      <c r="F399" s="133"/>
      <c r="G399" s="133"/>
      <c r="H399" s="133"/>
      <c r="I399" s="133"/>
      <c r="J399" s="134"/>
      <c r="K399" s="134"/>
      <c r="L399" s="134"/>
      <c r="M399" s="134"/>
    </row>
    <row r="400" spans="1:13" s="46" customFormat="1" x14ac:dyDescent="0.25">
      <c r="A400" s="136"/>
      <c r="B400" s="132"/>
      <c r="C400" s="133"/>
      <c r="D400" s="133"/>
      <c r="E400" s="133"/>
      <c r="F400" s="133"/>
      <c r="G400" s="133"/>
      <c r="H400" s="133"/>
      <c r="I400" s="133"/>
      <c r="J400" s="134"/>
      <c r="K400" s="134"/>
      <c r="L400" s="134"/>
      <c r="M400" s="134"/>
    </row>
    <row r="401" spans="1:13" s="46" customFormat="1" x14ac:dyDescent="0.25">
      <c r="A401" s="137"/>
      <c r="B401" s="132"/>
      <c r="C401" s="133"/>
      <c r="D401" s="133"/>
      <c r="E401" s="133"/>
      <c r="F401" s="133"/>
      <c r="G401" s="133"/>
      <c r="H401" s="133"/>
      <c r="I401" s="133"/>
      <c r="J401" s="134"/>
      <c r="K401" s="134"/>
      <c r="L401" s="134"/>
      <c r="M401" s="134"/>
    </row>
    <row r="402" spans="1:13" s="46" customFormat="1" x14ac:dyDescent="0.25">
      <c r="A402" s="136"/>
      <c r="B402" s="132"/>
      <c r="C402" s="133"/>
      <c r="D402" s="133"/>
      <c r="E402" s="133"/>
      <c r="F402" s="133"/>
      <c r="G402" s="133"/>
      <c r="H402" s="133"/>
      <c r="I402" s="133"/>
      <c r="J402" s="134"/>
      <c r="K402" s="134"/>
      <c r="L402" s="134"/>
      <c r="M402" s="134"/>
    </row>
    <row r="403" spans="1:13" s="46" customFormat="1" x14ac:dyDescent="0.25">
      <c r="A403" s="138"/>
      <c r="B403" s="132"/>
      <c r="C403" s="133"/>
      <c r="D403" s="133"/>
      <c r="E403" s="133"/>
      <c r="F403" s="133"/>
      <c r="G403" s="133"/>
      <c r="H403" s="133"/>
      <c r="I403" s="133"/>
      <c r="J403" s="134"/>
      <c r="K403" s="134"/>
      <c r="L403" s="134"/>
      <c r="M403" s="134"/>
    </row>
    <row r="404" spans="1:13" s="46" customFormat="1" x14ac:dyDescent="0.25">
      <c r="A404" s="139"/>
      <c r="B404" s="132"/>
      <c r="C404" s="133"/>
      <c r="D404" s="133"/>
      <c r="E404" s="133"/>
      <c r="F404" s="133"/>
      <c r="G404" s="133"/>
      <c r="H404" s="133"/>
      <c r="I404" s="133"/>
      <c r="J404" s="134"/>
      <c r="K404" s="134"/>
      <c r="L404" s="134"/>
      <c r="M404" s="134"/>
    </row>
    <row r="405" spans="1:13" s="46" customFormat="1" x14ac:dyDescent="0.25">
      <c r="A405" s="139"/>
      <c r="B405" s="132"/>
      <c r="C405" s="133"/>
      <c r="D405" s="133"/>
      <c r="E405" s="133"/>
      <c r="F405" s="133"/>
      <c r="G405" s="133"/>
      <c r="H405" s="133"/>
      <c r="I405" s="133"/>
      <c r="J405" s="134"/>
      <c r="K405" s="134"/>
      <c r="L405" s="134"/>
      <c r="M405" s="134"/>
    </row>
    <row r="406" spans="1:13" s="46" customFormat="1" x14ac:dyDescent="0.25">
      <c r="A406" s="136"/>
      <c r="B406" s="132"/>
      <c r="C406" s="133"/>
      <c r="D406" s="133"/>
      <c r="E406" s="133"/>
      <c r="F406" s="133"/>
      <c r="G406" s="133"/>
      <c r="H406" s="133"/>
      <c r="I406" s="133"/>
      <c r="J406" s="134"/>
      <c r="K406" s="134"/>
      <c r="L406" s="134"/>
      <c r="M406" s="134"/>
    </row>
    <row r="407" spans="1:13" s="46" customFormat="1" x14ac:dyDescent="0.25">
      <c r="A407" s="140"/>
      <c r="B407" s="132"/>
      <c r="C407" s="133"/>
      <c r="D407" s="133"/>
      <c r="E407" s="133"/>
      <c r="F407" s="133"/>
      <c r="G407" s="133"/>
      <c r="H407" s="133"/>
      <c r="I407" s="133"/>
      <c r="J407" s="134"/>
      <c r="K407" s="134"/>
      <c r="L407" s="134"/>
      <c r="M407" s="134"/>
    </row>
    <row r="408" spans="1:13" s="46" customFormat="1" x14ac:dyDescent="0.25">
      <c r="A408" s="138"/>
      <c r="B408" s="132"/>
      <c r="C408" s="133"/>
      <c r="D408" s="133"/>
      <c r="E408" s="133"/>
      <c r="F408" s="133"/>
      <c r="G408" s="133"/>
      <c r="H408" s="133"/>
      <c r="I408" s="133"/>
      <c r="J408" s="134"/>
      <c r="K408" s="134"/>
      <c r="L408" s="134"/>
      <c r="M408" s="134"/>
    </row>
    <row r="409" spans="1:13" s="143" customFormat="1" x14ac:dyDescent="0.25">
      <c r="A409" s="141"/>
      <c r="B409" s="132"/>
      <c r="C409" s="133"/>
      <c r="D409" s="133"/>
      <c r="E409" s="133"/>
      <c r="F409" s="133"/>
      <c r="G409" s="133"/>
      <c r="H409" s="133"/>
      <c r="I409" s="133"/>
      <c r="J409" s="142"/>
      <c r="K409" s="142"/>
      <c r="L409" s="142"/>
      <c r="M409" s="142"/>
    </row>
    <row r="410" spans="1:13" s="143" customFormat="1" x14ac:dyDescent="0.25">
      <c r="A410" s="142"/>
      <c r="B410" s="132"/>
      <c r="C410" s="133"/>
      <c r="D410" s="133"/>
      <c r="E410" s="133"/>
      <c r="F410" s="133"/>
      <c r="G410" s="133"/>
      <c r="H410" s="133"/>
      <c r="I410" s="133"/>
      <c r="J410" s="142"/>
      <c r="K410" s="142"/>
      <c r="L410" s="142"/>
      <c r="M410" s="142"/>
    </row>
    <row r="411" spans="1:13" s="143" customFormat="1" x14ac:dyDescent="0.25">
      <c r="A411" s="142"/>
      <c r="B411" s="132"/>
      <c r="C411" s="133"/>
      <c r="D411" s="133"/>
      <c r="E411" s="133"/>
      <c r="F411" s="133"/>
      <c r="G411" s="133"/>
      <c r="H411" s="133"/>
      <c r="I411" s="133"/>
      <c r="J411" s="142"/>
      <c r="K411" s="142"/>
      <c r="L411" s="142"/>
      <c r="M411" s="142"/>
    </row>
    <row r="412" spans="1:13" s="143" customFormat="1" x14ac:dyDescent="0.25">
      <c r="A412" s="142"/>
      <c r="B412" s="132"/>
      <c r="C412" s="133"/>
      <c r="D412" s="133"/>
      <c r="E412" s="133"/>
      <c r="F412" s="133"/>
      <c r="G412" s="133"/>
      <c r="H412" s="133"/>
      <c r="I412" s="133"/>
      <c r="J412" s="142"/>
      <c r="K412" s="142"/>
      <c r="L412" s="142"/>
      <c r="M412" s="142"/>
    </row>
    <row r="413" spans="1:13" s="143" customFormat="1" x14ac:dyDescent="0.25">
      <c r="A413" s="142"/>
      <c r="B413" s="132"/>
      <c r="C413" s="133"/>
      <c r="D413" s="133"/>
      <c r="E413" s="133"/>
      <c r="F413" s="133"/>
      <c r="G413" s="133"/>
      <c r="H413" s="133"/>
      <c r="I413" s="133"/>
      <c r="J413" s="142"/>
      <c r="K413" s="142"/>
      <c r="L413" s="142"/>
      <c r="M413" s="142"/>
    </row>
    <row r="414" spans="1:13" s="143" customFormat="1" x14ac:dyDescent="0.25">
      <c r="A414" s="142"/>
      <c r="B414" s="132"/>
      <c r="C414" s="133"/>
      <c r="D414" s="133"/>
      <c r="E414" s="133"/>
      <c r="F414" s="133"/>
      <c r="G414" s="133"/>
      <c r="H414" s="133"/>
      <c r="I414" s="133"/>
      <c r="J414" s="142"/>
      <c r="K414" s="142"/>
      <c r="L414" s="142"/>
      <c r="M414" s="142"/>
    </row>
    <row r="415" spans="1:13" s="143" customFormat="1" x14ac:dyDescent="0.25">
      <c r="A415" s="142"/>
      <c r="B415" s="132"/>
      <c r="C415" s="133"/>
      <c r="D415" s="133"/>
      <c r="E415" s="133"/>
      <c r="F415" s="133"/>
      <c r="G415" s="133"/>
      <c r="H415" s="133"/>
      <c r="I415" s="133"/>
      <c r="J415" s="142"/>
      <c r="K415" s="142"/>
      <c r="L415" s="142"/>
      <c r="M415" s="142"/>
    </row>
    <row r="416" spans="1:13" s="143" customFormat="1" x14ac:dyDescent="0.25">
      <c r="A416" s="142"/>
      <c r="B416" s="132"/>
      <c r="C416" s="133"/>
      <c r="D416" s="133"/>
      <c r="E416" s="133"/>
      <c r="F416" s="133"/>
      <c r="G416" s="133"/>
      <c r="H416" s="133"/>
      <c r="I416" s="133"/>
      <c r="J416" s="142"/>
      <c r="K416" s="142"/>
      <c r="L416" s="142"/>
      <c r="M416" s="142"/>
    </row>
    <row r="417" spans="1:13" s="23" customFormat="1" x14ac:dyDescent="0.25">
      <c r="A417" s="141"/>
      <c r="B417" s="130"/>
      <c r="C417" s="52"/>
      <c r="E417" s="95"/>
      <c r="F417" s="95"/>
      <c r="G417" s="95"/>
      <c r="H417" s="95"/>
      <c r="I417" s="95"/>
      <c r="J417" s="95"/>
    </row>
    <row r="418" spans="1:13" s="23" customFormat="1" x14ac:dyDescent="0.25">
      <c r="A418" s="171"/>
      <c r="B418" s="172"/>
      <c r="C418" s="172"/>
      <c r="E418" s="95"/>
      <c r="F418" s="95"/>
      <c r="G418" s="95"/>
      <c r="H418" s="95"/>
      <c r="I418" s="95"/>
      <c r="J418" s="95"/>
    </row>
    <row r="419" spans="1:13" s="46" customFormat="1" x14ac:dyDescent="0.25">
      <c r="A419" s="173"/>
      <c r="B419" s="172"/>
      <c r="C419" s="172"/>
      <c r="D419" s="133"/>
      <c r="E419" s="133"/>
      <c r="F419" s="133"/>
      <c r="G419" s="133"/>
      <c r="H419" s="133"/>
      <c r="I419" s="133"/>
      <c r="J419" s="134"/>
      <c r="K419" s="134"/>
      <c r="L419" s="134"/>
      <c r="M419" s="134"/>
    </row>
    <row r="420" spans="1:13" s="46" customFormat="1" x14ac:dyDescent="0.25">
      <c r="A420" s="141"/>
      <c r="B420" s="132"/>
      <c r="C420" s="133"/>
      <c r="D420" s="133"/>
      <c r="E420" s="133"/>
      <c r="F420" s="133"/>
      <c r="G420" s="133"/>
      <c r="H420" s="133"/>
      <c r="I420" s="133"/>
      <c r="J420" s="134"/>
      <c r="K420" s="134"/>
      <c r="L420" s="134"/>
      <c r="M420" s="134"/>
    </row>
    <row r="421" spans="1:13" s="46" customFormat="1" x14ac:dyDescent="0.25">
      <c r="A421" s="141"/>
      <c r="B421" s="132"/>
      <c r="C421" s="133"/>
      <c r="D421" s="133"/>
      <c r="E421" s="133"/>
      <c r="F421" s="133"/>
      <c r="G421" s="133"/>
      <c r="H421" s="133"/>
      <c r="I421" s="133"/>
      <c r="J421" s="134"/>
      <c r="K421" s="134"/>
      <c r="L421" s="134"/>
      <c r="M421" s="134"/>
    </row>
    <row r="422" spans="1:13" s="46" customFormat="1" x14ac:dyDescent="0.25">
      <c r="A422" s="141"/>
      <c r="B422" s="132"/>
      <c r="C422" s="133"/>
      <c r="D422" s="133"/>
      <c r="E422" s="133"/>
      <c r="F422" s="133"/>
      <c r="G422" s="133"/>
      <c r="H422" s="133"/>
      <c r="I422" s="133"/>
      <c r="J422" s="134"/>
      <c r="K422" s="134"/>
      <c r="L422" s="134"/>
      <c r="M422" s="134"/>
    </row>
    <row r="423" spans="1:13" s="23" customFormat="1" x14ac:dyDescent="0.25">
      <c r="A423" s="141"/>
      <c r="B423" s="130"/>
      <c r="C423" s="52"/>
      <c r="E423" s="95"/>
      <c r="F423" s="95"/>
      <c r="G423" s="95"/>
      <c r="H423" s="95"/>
      <c r="I423" s="95"/>
      <c r="J423" s="95"/>
    </row>
    <row r="424" spans="1:13" s="23" customFormat="1" x14ac:dyDescent="0.25">
      <c r="A424" s="129"/>
      <c r="B424" s="130"/>
      <c r="C424" s="52"/>
      <c r="E424" s="95"/>
      <c r="F424" s="95"/>
      <c r="G424" s="95"/>
      <c r="H424" s="95"/>
      <c r="I424" s="95"/>
      <c r="J424" s="95"/>
    </row>
    <row r="425" spans="1:13" s="23" customFormat="1" x14ac:dyDescent="0.25">
      <c r="A425" s="141"/>
      <c r="B425" s="130"/>
      <c r="C425" s="52"/>
      <c r="E425" s="95"/>
      <c r="F425" s="95"/>
      <c r="G425" s="95"/>
      <c r="H425" s="95"/>
      <c r="I425" s="95"/>
      <c r="J425" s="95"/>
    </row>
    <row r="426" spans="1:13" s="23" customFormat="1" x14ac:dyDescent="0.25">
      <c r="A426" s="129"/>
      <c r="B426" s="130"/>
      <c r="C426" s="52"/>
      <c r="E426" s="95"/>
      <c r="F426" s="95"/>
      <c r="G426" s="95"/>
      <c r="H426" s="95"/>
      <c r="I426" s="95"/>
      <c r="J426" s="95"/>
    </row>
    <row r="427" spans="1:13" s="23" customFormat="1" x14ac:dyDescent="0.25">
      <c r="A427" s="141"/>
      <c r="B427" s="130"/>
      <c r="C427" s="52"/>
      <c r="E427" s="95"/>
      <c r="F427" s="95"/>
      <c r="G427" s="95"/>
      <c r="H427" s="95"/>
      <c r="I427" s="95"/>
      <c r="J427" s="95"/>
    </row>
    <row r="428" spans="1:13" s="23" customFormat="1" x14ac:dyDescent="0.25">
      <c r="A428" s="129"/>
      <c r="B428" s="130"/>
      <c r="C428" s="52"/>
      <c r="E428" s="95"/>
      <c r="F428" s="95"/>
      <c r="G428" s="95"/>
      <c r="H428" s="95"/>
      <c r="I428" s="95"/>
      <c r="J428" s="95"/>
    </row>
    <row r="429" spans="1:13" s="23" customFormat="1" x14ac:dyDescent="0.25">
      <c r="A429" s="141"/>
      <c r="B429" s="130"/>
      <c r="C429" s="52"/>
      <c r="E429" s="95"/>
      <c r="F429" s="95"/>
      <c r="G429" s="95"/>
      <c r="H429" s="95"/>
      <c r="I429" s="95"/>
      <c r="J429" s="95"/>
    </row>
    <row r="430" spans="1:13" s="23" customFormat="1" x14ac:dyDescent="0.25">
      <c r="A430" s="129"/>
      <c r="B430" s="130"/>
      <c r="C430" s="52"/>
      <c r="E430" s="95"/>
      <c r="F430" s="95"/>
      <c r="G430" s="95"/>
      <c r="H430" s="95"/>
      <c r="I430" s="95"/>
      <c r="J430" s="95"/>
    </row>
    <row r="431" spans="1:13" s="46" customFormat="1" x14ac:dyDescent="0.25">
      <c r="A431" s="141"/>
      <c r="B431" s="132"/>
      <c r="C431" s="133"/>
      <c r="D431" s="133"/>
      <c r="E431" s="133"/>
      <c r="F431" s="133"/>
      <c r="G431" s="133"/>
      <c r="H431" s="133"/>
      <c r="I431" s="133"/>
      <c r="J431" s="134"/>
      <c r="K431" s="134"/>
      <c r="L431" s="134"/>
      <c r="M431" s="134"/>
    </row>
    <row r="432" spans="1:13" s="46" customFormat="1" x14ac:dyDescent="0.25">
      <c r="A432" s="141"/>
      <c r="B432" s="132"/>
      <c r="C432" s="133"/>
      <c r="D432" s="133"/>
      <c r="E432" s="133"/>
      <c r="F432" s="133"/>
      <c r="G432" s="133"/>
      <c r="H432" s="133"/>
      <c r="I432" s="133"/>
      <c r="J432" s="134"/>
      <c r="K432" s="134"/>
      <c r="L432" s="134"/>
      <c r="M432" s="134"/>
    </row>
    <row r="433" spans="1:13" s="46" customFormat="1" x14ac:dyDescent="0.25">
      <c r="A433" s="141"/>
      <c r="B433" s="132"/>
      <c r="C433" s="133"/>
      <c r="D433" s="133"/>
      <c r="E433" s="133"/>
      <c r="F433" s="133"/>
      <c r="G433" s="133"/>
      <c r="H433" s="133"/>
      <c r="I433" s="133"/>
      <c r="J433" s="134"/>
      <c r="K433" s="134"/>
      <c r="L433" s="134"/>
      <c r="M433" s="134"/>
    </row>
    <row r="434" spans="1:13" s="46" customFormat="1" x14ac:dyDescent="0.25">
      <c r="A434" s="141"/>
      <c r="B434" s="132"/>
      <c r="C434" s="133"/>
      <c r="D434" s="133"/>
      <c r="E434" s="133"/>
      <c r="F434" s="133"/>
      <c r="G434" s="133"/>
      <c r="H434" s="133"/>
      <c r="I434" s="133"/>
      <c r="J434" s="134"/>
      <c r="K434" s="134"/>
      <c r="L434" s="134"/>
      <c r="M434" s="134"/>
    </row>
    <row r="435" spans="1:13" s="23" customFormat="1" x14ac:dyDescent="0.25">
      <c r="A435" s="141"/>
      <c r="B435" s="130"/>
      <c r="C435" s="52"/>
      <c r="E435" s="95"/>
      <c r="F435" s="95"/>
      <c r="G435" s="95"/>
      <c r="H435" s="95"/>
      <c r="I435" s="95"/>
      <c r="J435" s="95"/>
    </row>
    <row r="436" spans="1:13" s="23" customFormat="1" x14ac:dyDescent="0.25">
      <c r="A436" s="129"/>
      <c r="B436" s="130"/>
      <c r="C436" s="52"/>
      <c r="E436" s="95"/>
      <c r="F436" s="95"/>
      <c r="G436" s="95"/>
      <c r="H436" s="95"/>
      <c r="I436" s="95"/>
      <c r="J436" s="95"/>
    </row>
    <row r="437" spans="1:13" s="23" customFormat="1" x14ac:dyDescent="0.25">
      <c r="A437" s="141"/>
      <c r="B437" s="130"/>
      <c r="C437" s="52"/>
      <c r="E437" s="95"/>
      <c r="F437" s="95"/>
      <c r="G437" s="95"/>
      <c r="H437" s="95"/>
      <c r="I437" s="95"/>
      <c r="J437" s="95"/>
    </row>
    <row r="438" spans="1:13" s="23" customFormat="1" x14ac:dyDescent="0.25">
      <c r="A438" s="129"/>
      <c r="B438" s="130"/>
      <c r="C438" s="52"/>
      <c r="E438" s="95"/>
      <c r="F438" s="95"/>
      <c r="G438" s="95"/>
      <c r="H438" s="95"/>
      <c r="I438" s="95"/>
      <c r="J438" s="95"/>
    </row>
    <row r="439" spans="1:13" s="23" customFormat="1" x14ac:dyDescent="0.25">
      <c r="A439" s="141"/>
      <c r="B439" s="130"/>
      <c r="C439" s="52"/>
      <c r="E439" s="95"/>
      <c r="F439" s="95"/>
      <c r="G439" s="95"/>
      <c r="H439" s="95"/>
      <c r="I439" s="95"/>
      <c r="J439" s="95"/>
    </row>
    <row r="440" spans="1:13" s="23" customFormat="1" x14ac:dyDescent="0.25">
      <c r="A440" s="129"/>
      <c r="B440" s="130"/>
      <c r="C440" s="52"/>
      <c r="E440" s="95"/>
      <c r="F440" s="95"/>
      <c r="G440" s="95"/>
      <c r="H440" s="95"/>
      <c r="I440" s="95"/>
      <c r="J440" s="95"/>
    </row>
    <row r="441" spans="1:13" s="23" customFormat="1" x14ac:dyDescent="0.25">
      <c r="A441" s="141"/>
      <c r="B441" s="130"/>
      <c r="C441" s="52"/>
      <c r="E441" s="95"/>
      <c r="F441" s="95"/>
      <c r="G441" s="95"/>
      <c r="H441" s="95"/>
      <c r="I441" s="95"/>
      <c r="J441" s="95"/>
    </row>
    <row r="442" spans="1:13" s="23" customFormat="1" x14ac:dyDescent="0.25">
      <c r="A442" s="129"/>
      <c r="B442" s="130"/>
      <c r="C442" s="52"/>
      <c r="E442" s="95"/>
      <c r="F442" s="95"/>
      <c r="G442" s="95"/>
      <c r="H442" s="95"/>
      <c r="I442" s="95"/>
      <c r="J442" s="95"/>
    </row>
    <row r="443" spans="1:13" s="23" customFormat="1" x14ac:dyDescent="0.25">
      <c r="A443" s="141"/>
      <c r="B443" s="130"/>
      <c r="C443" s="52"/>
      <c r="E443" s="95"/>
      <c r="F443" s="95"/>
      <c r="G443" s="95"/>
      <c r="H443" s="95"/>
      <c r="I443" s="95"/>
      <c r="J443" s="95"/>
    </row>
    <row r="444" spans="1:13" s="23" customFormat="1" x14ac:dyDescent="0.25">
      <c r="A444" s="129"/>
      <c r="B444" s="130"/>
      <c r="C444" s="52"/>
      <c r="E444" s="95"/>
      <c r="F444" s="95"/>
      <c r="G444" s="95"/>
      <c r="H444" s="95"/>
      <c r="I444" s="95"/>
      <c r="J444" s="95"/>
    </row>
    <row r="445" spans="1:13" s="46" customFormat="1" x14ac:dyDescent="0.25">
      <c r="A445" s="141"/>
      <c r="B445" s="132"/>
      <c r="C445" s="133"/>
      <c r="D445" s="133"/>
      <c r="E445" s="133"/>
      <c r="F445" s="133"/>
      <c r="G445" s="133"/>
      <c r="H445" s="133"/>
      <c r="I445" s="133"/>
      <c r="J445" s="134"/>
      <c r="K445" s="134"/>
      <c r="L445" s="134"/>
      <c r="M445" s="134"/>
    </row>
    <row r="446" spans="1:13" s="46" customFormat="1" x14ac:dyDescent="0.25">
      <c r="A446" s="141"/>
      <c r="B446" s="132"/>
      <c r="C446" s="133"/>
      <c r="D446" s="133"/>
      <c r="E446" s="133"/>
      <c r="F446" s="133"/>
      <c r="G446" s="133"/>
      <c r="H446" s="133"/>
      <c r="I446" s="133"/>
      <c r="J446" s="134"/>
      <c r="K446" s="134"/>
      <c r="L446" s="134"/>
      <c r="M446" s="134"/>
    </row>
    <row r="447" spans="1:13" s="46" customFormat="1" x14ac:dyDescent="0.25">
      <c r="A447" s="141"/>
      <c r="B447" s="132"/>
      <c r="C447" s="133"/>
      <c r="D447" s="133"/>
      <c r="E447" s="133"/>
      <c r="F447" s="133"/>
      <c r="G447" s="133"/>
      <c r="H447" s="133"/>
      <c r="I447" s="133"/>
      <c r="J447" s="134"/>
      <c r="K447" s="134"/>
      <c r="L447" s="134"/>
      <c r="M447" s="134"/>
    </row>
    <row r="448" spans="1:13" s="46" customFormat="1" x14ac:dyDescent="0.25">
      <c r="A448" s="141"/>
      <c r="B448" s="132"/>
      <c r="C448" s="133"/>
      <c r="D448" s="133"/>
      <c r="E448" s="133"/>
      <c r="F448" s="133"/>
      <c r="G448" s="133"/>
      <c r="H448" s="133"/>
      <c r="I448" s="133"/>
      <c r="J448" s="134"/>
      <c r="K448" s="134"/>
      <c r="L448" s="134"/>
      <c r="M448" s="134"/>
    </row>
    <row r="449" spans="1:10" s="23" customFormat="1" x14ac:dyDescent="0.25">
      <c r="A449" s="141"/>
      <c r="B449" s="130"/>
      <c r="C449" s="52"/>
      <c r="E449" s="95"/>
      <c r="F449" s="95"/>
      <c r="G449" s="95"/>
      <c r="H449" s="95"/>
      <c r="I449" s="95"/>
      <c r="J449" s="95"/>
    </row>
    <row r="450" spans="1:10" s="23" customFormat="1" x14ac:dyDescent="0.25">
      <c r="A450" s="129"/>
      <c r="B450" s="130"/>
      <c r="C450" s="52"/>
      <c r="E450" s="95"/>
      <c r="F450" s="95"/>
      <c r="G450" s="95"/>
      <c r="H450" s="95"/>
      <c r="I450" s="95"/>
      <c r="J450" s="95"/>
    </row>
    <row r="451" spans="1:10" s="23" customFormat="1" x14ac:dyDescent="0.25">
      <c r="A451" s="141"/>
      <c r="B451" s="130"/>
      <c r="C451" s="52"/>
      <c r="E451" s="95"/>
      <c r="F451" s="95"/>
      <c r="G451" s="95"/>
      <c r="H451" s="95"/>
      <c r="I451" s="95"/>
      <c r="J451" s="95"/>
    </row>
    <row r="452" spans="1:10" s="23" customFormat="1" x14ac:dyDescent="0.25">
      <c r="A452" s="129"/>
      <c r="B452" s="130"/>
      <c r="C452" s="52"/>
      <c r="E452" s="95"/>
      <c r="F452" s="95"/>
      <c r="G452" s="95"/>
      <c r="H452" s="95"/>
      <c r="I452" s="95"/>
      <c r="J452" s="95"/>
    </row>
  </sheetData>
  <mergeCells count="20">
    <mergeCell ref="A356:C356"/>
    <mergeCell ref="A418:C418"/>
    <mergeCell ref="A419:C419"/>
    <mergeCell ref="A279:C279"/>
    <mergeCell ref="A320:C320"/>
    <mergeCell ref="A371:C371"/>
    <mergeCell ref="A142:A143"/>
    <mergeCell ref="A160:A161"/>
    <mergeCell ref="A170:C170"/>
    <mergeCell ref="A235:C235"/>
    <mergeCell ref="A254:C254"/>
    <mergeCell ref="A123:C123"/>
    <mergeCell ref="A108:C108"/>
    <mergeCell ref="B1:C1"/>
    <mergeCell ref="B2:C2"/>
    <mergeCell ref="A8:C9"/>
    <mergeCell ref="C11:C14"/>
    <mergeCell ref="A68:C68"/>
    <mergeCell ref="A50:C50"/>
    <mergeCell ref="A59:C59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Foi de lucru</vt:lpstr>
      </vt:variant>
      <vt:variant>
        <vt:i4>1</vt:i4>
      </vt:variant>
      <vt:variant>
        <vt:lpstr>Zone denumite</vt:lpstr>
      </vt:variant>
      <vt:variant>
        <vt:i4>1</vt:i4>
      </vt:variant>
    </vt:vector>
  </HeadingPairs>
  <TitlesOfParts>
    <vt:vector size="2" baseType="lpstr">
      <vt:lpstr>octombrie</vt:lpstr>
      <vt:lpstr>octombrie!Imprimare_titluri</vt:lpstr>
    </vt:vector>
  </TitlesOfParts>
  <Company>Ministerul Finantelor Publice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Gabriela P.</dc:creator>
  <cp:lastModifiedBy>Ileana CRISTESCU</cp:lastModifiedBy>
  <cp:lastPrinted>2018-10-22T08:39:38Z</cp:lastPrinted>
  <dcterms:created xsi:type="dcterms:W3CDTF">2003-05-13T09:24:28Z</dcterms:created>
  <dcterms:modified xsi:type="dcterms:W3CDTF">2018-10-24T11:29:16Z</dcterms:modified>
</cp:coreProperties>
</file>