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00" i="1"/>
  <c r="D101"/>
  <c r="D18" l="1"/>
  <c r="D19"/>
  <c r="D23"/>
  <c r="D26"/>
  <c r="D31"/>
  <c r="D35"/>
  <c r="D39"/>
  <c r="D43"/>
  <c r="D47"/>
  <c r="D57"/>
  <c r="D62"/>
  <c r="D67"/>
  <c r="D72"/>
  <c r="D77"/>
  <c r="D81"/>
  <c r="D85"/>
  <c r="D88"/>
  <c r="D93"/>
  <c r="D95"/>
  <c r="D96"/>
  <c r="D99"/>
  <c r="D105"/>
  <c r="C116"/>
  <c r="E92"/>
  <c r="D92" s="1"/>
  <c r="C118"/>
  <c r="C110"/>
  <c r="C113"/>
  <c r="C112" s="1"/>
  <c r="E87"/>
  <c r="E86" s="1"/>
  <c r="D86" s="1"/>
  <c r="E84"/>
  <c r="E83" s="1"/>
  <c r="D83" s="1"/>
  <c r="F104"/>
  <c r="F103" s="1"/>
  <c r="F102" s="1"/>
  <c r="F98"/>
  <c r="F97" s="1"/>
  <c r="F94"/>
  <c r="F91"/>
  <c r="F90" s="1"/>
  <c r="F80"/>
  <c r="F79" s="1"/>
  <c r="F78" s="1"/>
  <c r="F76"/>
  <c r="F75" s="1"/>
  <c r="F74" s="1"/>
  <c r="F73" s="1"/>
  <c r="F71"/>
  <c r="F70" s="1"/>
  <c r="F69" s="1"/>
  <c r="F68" s="1"/>
  <c r="F66"/>
  <c r="F65" s="1"/>
  <c r="F64" s="1"/>
  <c r="F63" s="1"/>
  <c r="F61"/>
  <c r="F60" s="1"/>
  <c r="F59" s="1"/>
  <c r="F58" s="1"/>
  <c r="F56"/>
  <c r="F55" s="1"/>
  <c r="F46"/>
  <c r="F45" s="1"/>
  <c r="F44" s="1"/>
  <c r="F42"/>
  <c r="F41" s="1"/>
  <c r="F40" s="1"/>
  <c r="F38"/>
  <c r="F37" s="1"/>
  <c r="F36" s="1"/>
  <c r="F34"/>
  <c r="F33" s="1"/>
  <c r="F32" s="1"/>
  <c r="F30"/>
  <c r="F29" s="1"/>
  <c r="F28" s="1"/>
  <c r="F25"/>
  <c r="F24" s="1"/>
  <c r="F22"/>
  <c r="F21" s="1"/>
  <c r="F17"/>
  <c r="F16" s="1"/>
  <c r="F15" s="1"/>
  <c r="F12"/>
  <c r="F11" s="1"/>
  <c r="E61"/>
  <c r="E60" s="1"/>
  <c r="E59" s="1"/>
  <c r="E58" s="1"/>
  <c r="D58" s="1"/>
  <c r="E56"/>
  <c r="E55" s="1"/>
  <c r="D55" s="1"/>
  <c r="E76"/>
  <c r="E75" s="1"/>
  <c r="E74" s="1"/>
  <c r="E73" s="1"/>
  <c r="D73" s="1"/>
  <c r="E71"/>
  <c r="E70" s="1"/>
  <c r="E69" s="1"/>
  <c r="E68" s="1"/>
  <c r="D68" s="1"/>
  <c r="E66"/>
  <c r="E65" s="1"/>
  <c r="E64" s="1"/>
  <c r="E63" s="1"/>
  <c r="D63" s="1"/>
  <c r="E80"/>
  <c r="E79" s="1"/>
  <c r="E78" s="1"/>
  <c r="D78" s="1"/>
  <c r="D84" l="1"/>
  <c r="D80"/>
  <c r="D76"/>
  <c r="D64"/>
  <c r="D60"/>
  <c r="D56"/>
  <c r="D69"/>
  <c r="D65"/>
  <c r="D61"/>
  <c r="D74"/>
  <c r="D70"/>
  <c r="D66"/>
  <c r="C115"/>
  <c r="C109" s="1"/>
  <c r="D87"/>
  <c r="D79"/>
  <c r="D75"/>
  <c r="D71"/>
  <c r="D59"/>
  <c r="E82"/>
  <c r="D82" s="1"/>
  <c r="F89"/>
  <c r="F52"/>
  <c r="F54"/>
  <c r="F51"/>
  <c r="F27"/>
  <c r="F20"/>
  <c r="E54"/>
  <c r="D54" s="1"/>
  <c r="E51"/>
  <c r="E52"/>
  <c r="D51" l="1"/>
  <c r="D52"/>
  <c r="F53"/>
  <c r="F49" s="1"/>
  <c r="F48" s="1"/>
  <c r="F14" s="1"/>
  <c r="F106" s="1"/>
  <c r="F50"/>
  <c r="E53"/>
  <c r="E50"/>
  <c r="D50" s="1"/>
  <c r="D53" l="1"/>
  <c r="E49"/>
  <c r="D49" s="1"/>
  <c r="E30"/>
  <c r="D30" s="1"/>
  <c r="E42"/>
  <c r="D42" s="1"/>
  <c r="E46"/>
  <c r="D46" s="1"/>
  <c r="E37"/>
  <c r="D37" s="1"/>
  <c r="E38"/>
  <c r="D38" s="1"/>
  <c r="E34"/>
  <c r="D34" s="1"/>
  <c r="E45" l="1"/>
  <c r="D45" s="1"/>
  <c r="E48"/>
  <c r="D48" s="1"/>
  <c r="E36"/>
  <c r="D36" s="1"/>
  <c r="E29"/>
  <c r="D29" s="1"/>
  <c r="E41"/>
  <c r="D41" s="1"/>
  <c r="E33"/>
  <c r="D33" s="1"/>
  <c r="E40" l="1"/>
  <c r="D40" s="1"/>
  <c r="E44"/>
  <c r="D44" s="1"/>
  <c r="E32"/>
  <c r="D32" s="1"/>
  <c r="E28"/>
  <c r="D28" s="1"/>
  <c r="E98"/>
  <c r="D98" s="1"/>
  <c r="E13"/>
  <c r="D13" s="1"/>
  <c r="E25"/>
  <c r="D25" s="1"/>
  <c r="E12" l="1"/>
  <c r="D12" s="1"/>
  <c r="E24"/>
  <c r="D24" s="1"/>
  <c r="E27"/>
  <c r="D27" s="1"/>
  <c r="E91"/>
  <c r="D91" s="1"/>
  <c r="E11" l="1"/>
  <c r="D11" s="1"/>
  <c r="E90"/>
  <c r="D90" s="1"/>
  <c r="E97"/>
  <c r="D97" s="1"/>
  <c r="E104" l="1"/>
  <c r="D104" s="1"/>
  <c r="E17"/>
  <c r="D17" s="1"/>
  <c r="E103" l="1"/>
  <c r="D103" s="1"/>
  <c r="E16"/>
  <c r="D16" s="1"/>
  <c r="E15" l="1"/>
  <c r="D15" s="1"/>
  <c r="E22" l="1"/>
  <c r="D22" s="1"/>
  <c r="E21" l="1"/>
  <c r="D21" s="1"/>
  <c r="E20" l="1"/>
  <c r="D20" s="1"/>
  <c r="E102"/>
  <c r="D102" s="1"/>
  <c r="E94" l="1"/>
  <c r="D94" s="1"/>
  <c r="E89" l="1"/>
  <c r="D89" s="1"/>
  <c r="E14" l="1"/>
  <c r="D14" s="1"/>
  <c r="E106" l="1"/>
  <c r="D106" s="1"/>
</calcChain>
</file>

<file path=xl/sharedStrings.xml><?xml version="1.0" encoding="utf-8"?>
<sst xmlns="http://schemas.openxmlformats.org/spreadsheetml/2006/main" count="196" uniqueCount="125">
  <si>
    <t>SECTIUNEA DE FUNCTIONARE</t>
  </si>
  <si>
    <t>SECTIUNEA DE DEZVOLTARE</t>
  </si>
  <si>
    <t>CENTRUL DE INGRIJIRE SI ASISTENTA BASCOVELE</t>
  </si>
  <si>
    <t>68.02.04.02</t>
  </si>
  <si>
    <t>CONSILIUL JUDETEAN ARGES</t>
  </si>
  <si>
    <t>ANEXA 1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</si>
  <si>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</si>
  <si>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</si>
  <si>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</si>
  <si>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</si>
  <si>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</si>
  <si>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</si>
  <si>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</si>
  <si>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 xml:space="preserve">TOTAL  VENITURI </t>
  </si>
  <si>
    <t xml:space="preserve">TOTAL CHELTUIELI </t>
  </si>
  <si>
    <t xml:space="preserve">ASISTENTA SOCIALA </t>
  </si>
  <si>
    <t xml:space="preserve">DRUMURI SI PODURI JUDETENE </t>
  </si>
  <si>
    <t>84.02.03.01</t>
  </si>
  <si>
    <t>TRANSPORTURI</t>
  </si>
  <si>
    <t xml:space="preserve">  ALTE SERVICII PUBLICE  GENERALE</t>
  </si>
  <si>
    <t>54.02</t>
  </si>
  <si>
    <t>54.02.05</t>
  </si>
  <si>
    <t>Fond de rezerva bugetara</t>
  </si>
  <si>
    <t>50.04</t>
  </si>
  <si>
    <t>DEFICIT</t>
  </si>
  <si>
    <t>Finantare din excedentul bugetului local</t>
  </si>
  <si>
    <t xml:space="preserve">Cheltuieli de capital </t>
  </si>
  <si>
    <t>Cheltuieli cu bunuri si servicii</t>
  </si>
  <si>
    <t>AUTORITATI EXECUTIVE</t>
  </si>
  <si>
    <t xml:space="preserve">AUTORITATI PUBLICE SI ACTIUNI EXTERNE </t>
  </si>
  <si>
    <t>51.02.03</t>
  </si>
  <si>
    <t>51.03</t>
  </si>
  <si>
    <t>Donatii si sponsorizari</t>
  </si>
  <si>
    <t>37.02.01</t>
  </si>
  <si>
    <t>DIRECTIA GENERALA DE ASISTENTA SOCIALA SI PROTECTIA COPILULUI ARGES</t>
  </si>
  <si>
    <t>68.02.12</t>
  </si>
  <si>
    <t>Cheltuieli de personal</t>
  </si>
  <si>
    <t>.20</t>
  </si>
  <si>
    <t>INVATAMANT</t>
  </si>
  <si>
    <t>51,01,01</t>
  </si>
  <si>
    <t>Transferuri catre instituţii publice - pentru cheltuieli de personal</t>
  </si>
  <si>
    <t>FOND DE REZERVA BUGETARA</t>
  </si>
  <si>
    <t>DIRECTIA GENERALA PENTRU EVIDENTA PERSOANELOR</t>
  </si>
  <si>
    <t>54.02.10</t>
  </si>
  <si>
    <t>68.02</t>
  </si>
  <si>
    <t>65.02</t>
  </si>
  <si>
    <t>LA BUGETUL LOCAL PE ANUL 2018</t>
  </si>
  <si>
    <t>ANUL 2018</t>
  </si>
  <si>
    <t>Plati efectuate in anii precedenti si recuperate in anul curent</t>
  </si>
  <si>
    <t>85.01</t>
  </si>
  <si>
    <t>II</t>
  </si>
  <si>
    <t xml:space="preserve">UNITATEA DE ASISTENTA MEDICO-SOCIALA DOMNESTI </t>
  </si>
  <si>
    <t>SANATATE</t>
  </si>
  <si>
    <t xml:space="preserve">UNITATI DE ASISTENTA MEDICO-SOCIALE </t>
  </si>
  <si>
    <t>66.02.06.03</t>
  </si>
  <si>
    <t>Cheltuieli curente</t>
  </si>
  <si>
    <t>VI Transferuri pt fin UMS</t>
  </si>
  <si>
    <t>51.01.39</t>
  </si>
  <si>
    <t>UNITATEA DE ASISTENTA MEDICO-SOCIALA CALINESTI</t>
  </si>
  <si>
    <t xml:space="preserve">  I.             cheltuieli de personal</t>
  </si>
  <si>
    <t>UNITATEA DE ASISTENTA MEDICO-SOCIALA DEDULESTI</t>
  </si>
  <si>
    <t>UNITATEA DE ASISTENTA MEDICO-SOCIALA  SUICI</t>
  </si>
  <si>
    <t xml:space="preserve">UNITATEA DE ASISTENTA MEDICO-SOCIALA RUCAR </t>
  </si>
  <si>
    <t>CENTRUL SCOLAR DE EDUCATIE INCLUZIVA "SF. FILOFTEIA" STEFANESTI</t>
  </si>
  <si>
    <t>65.02.07.04</t>
  </si>
  <si>
    <t>Cheltuieli de personal  din care:</t>
  </si>
  <si>
    <t>CENTRUL SCOLAR DE EDUCATIE INCLUZIVA "SF. NICOLAE" CAMPULUNG</t>
  </si>
  <si>
    <t>SCOALA SPECIALA PENTRU COPII CU DEFICIENTE ASOCIATE "SF. STELIAN" COSTESTI</t>
  </si>
  <si>
    <t>GRADINITA SPECIALA " SF. ELENA" PITESTI</t>
  </si>
  <si>
    <t>CENTRUL JUDETEAN DE RESURSE SI ASISTENTA EDUCATIONALA</t>
  </si>
  <si>
    <t>65.02.11</t>
  </si>
  <si>
    <t>Transportul la si de la locul de munca</t>
  </si>
  <si>
    <t>.10.02.05</t>
  </si>
  <si>
    <t>66.02.50</t>
  </si>
  <si>
    <t>Transferuri prentru finanţarea investiţiilor la spitale</t>
  </si>
  <si>
    <t>51.02.12</t>
  </si>
  <si>
    <t xml:space="preserve">SPITALUL ORASENESC COSTESTI </t>
  </si>
  <si>
    <t>CULTURA</t>
  </si>
  <si>
    <t>TEATRUL AL. DAVILA PITESTI</t>
  </si>
  <si>
    <t>Transferuri pentru institutii publice (pt cheltuieli cu bunuri si servicii)</t>
  </si>
  <si>
    <t>67.02.03.04</t>
  </si>
  <si>
    <t>SCOALA POPULARA DE ARTE SI MESERII PITESTI</t>
  </si>
  <si>
    <t>67.02.03.05</t>
  </si>
  <si>
    <t>51.01.01</t>
  </si>
  <si>
    <t xml:space="preserve">Spitalul Orasenesc „Regele Carol I” Costesti  </t>
  </si>
  <si>
    <t xml:space="preserve">Centrul de Ingrijire si Asistenta Bascovele </t>
  </si>
  <si>
    <t xml:space="preserve">Expertiza tehnico-economice  a cladirii si  a terenului </t>
  </si>
  <si>
    <t>Aparatura medicala – Brat C Digital  Mobil</t>
  </si>
  <si>
    <t xml:space="preserve">SANATATE </t>
  </si>
  <si>
    <t>La Hot. C.J. nr. …./…....2018</t>
  </si>
  <si>
    <t>Cantar tip platforma 60t</t>
  </si>
  <si>
    <t xml:space="preserve">Directia de Asistenta Sociala si Protectia Copilului </t>
  </si>
  <si>
    <t xml:space="preserve"> Transferuri pt fin UMS pentru </t>
  </si>
  <si>
    <t xml:space="preserve">      cheltuieli de personal</t>
  </si>
  <si>
    <t xml:space="preserve">      cheltuieli cu bunuri si servicii </t>
  </si>
  <si>
    <t>III</t>
  </si>
  <si>
    <t>A</t>
  </si>
  <si>
    <t>B</t>
  </si>
  <si>
    <t>B.1</t>
  </si>
  <si>
    <t>B.2</t>
  </si>
  <si>
    <t>C</t>
  </si>
  <si>
    <t>C.1</t>
  </si>
  <si>
    <t>C.2</t>
  </si>
  <si>
    <t>C.3</t>
  </si>
  <si>
    <t>C.4</t>
  </si>
  <si>
    <t>C.5</t>
  </si>
  <si>
    <t>D</t>
  </si>
  <si>
    <t>D.1</t>
  </si>
  <si>
    <t>D.1.1</t>
  </si>
  <si>
    <t>D.1.2</t>
  </si>
  <si>
    <t>D.1.3</t>
  </si>
  <si>
    <t>D.1.4</t>
  </si>
  <si>
    <t>D.1.5</t>
  </si>
  <si>
    <t>D.2</t>
  </si>
  <si>
    <t>D.2.1</t>
  </si>
  <si>
    <t>E</t>
  </si>
  <si>
    <t>E.1</t>
  </si>
  <si>
    <t>E..2</t>
  </si>
  <si>
    <t>F</t>
  </si>
  <si>
    <t>F.1</t>
  </si>
  <si>
    <t>F.2</t>
  </si>
  <si>
    <t>F.3</t>
  </si>
  <si>
    <t>G</t>
  </si>
  <si>
    <t>G.1</t>
  </si>
  <si>
    <t xml:space="preserve">ALTE INSTITUTII SI ACTIUNI SANITARE 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</si>
</sst>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4" fillId="0" borderId="0"/>
  </cellStyleXfs>
  <cellXfs count="125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4" xfId="0" applyFont="1" applyFill="1" applyBorder="1"/>
    <xf numFmtId="0" fontId="1" fillId="0" borderId="2" xfId="0" applyFont="1" applyFill="1" applyBorder="1"/>
    <xf numFmtId="0" fontId="4" fillId="0" borderId="2" xfId="0" applyFont="1" applyFill="1" applyBorder="1"/>
    <xf numFmtId="2" fontId="4" fillId="2" borderId="1" xfId="0" applyNumberFormat="1" applyFont="1" applyFill="1" applyBorder="1"/>
    <xf numFmtId="2" fontId="1" fillId="2" borderId="1" xfId="0" applyNumberFormat="1" applyFont="1" applyFill="1" applyBorder="1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right"/>
    </xf>
    <xf numFmtId="2" fontId="1" fillId="3" borderId="6" xfId="0" applyNumberFormat="1" applyFont="1" applyFill="1" applyBorder="1"/>
    <xf numFmtId="2" fontId="1" fillId="3" borderId="1" xfId="0" applyNumberFormat="1" applyFont="1" applyFill="1" applyBorder="1"/>
    <xf numFmtId="2" fontId="4" fillId="3" borderId="1" xfId="0" applyNumberFormat="1" applyFont="1" applyFill="1" applyBorder="1"/>
    <xf numFmtId="2" fontId="1" fillId="0" borderId="1" xfId="0" applyNumberFormat="1" applyFont="1" applyFill="1" applyBorder="1"/>
    <xf numFmtId="2" fontId="1" fillId="3" borderId="2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left"/>
    </xf>
    <xf numFmtId="2" fontId="4" fillId="3" borderId="1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0" fontId="4" fillId="2" borderId="2" xfId="0" applyFont="1" applyFill="1" applyBorder="1"/>
    <xf numFmtId="2" fontId="4" fillId="0" borderId="2" xfId="0" applyNumberFormat="1" applyFont="1" applyFill="1" applyBorder="1"/>
    <xf numFmtId="2" fontId="4" fillId="2" borderId="3" xfId="0" applyNumberFormat="1" applyFont="1" applyFill="1" applyBorder="1" applyAlignment="1">
      <alignment horizontal="center"/>
    </xf>
    <xf numFmtId="0" fontId="4" fillId="4" borderId="12" xfId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4" fillId="2" borderId="6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2" fontId="4" fillId="0" borderId="4" xfId="0" applyNumberFormat="1" applyFont="1" applyFill="1" applyBorder="1"/>
    <xf numFmtId="2" fontId="4" fillId="0" borderId="3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0" fontId="9" fillId="0" borderId="0" xfId="0" applyFont="1"/>
    <xf numFmtId="2" fontId="4" fillId="0" borderId="11" xfId="0" applyNumberFormat="1" applyFont="1" applyFill="1" applyBorder="1" applyAlignment="1"/>
    <xf numFmtId="0" fontId="1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2" fontId="8" fillId="0" borderId="1" xfId="0" applyNumberFormat="1" applyFont="1" applyBorder="1"/>
    <xf numFmtId="0" fontId="8" fillId="0" borderId="1" xfId="0" applyFont="1" applyBorder="1"/>
    <xf numFmtId="0" fontId="10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0" xfId="0" applyFont="1" applyBorder="1"/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2" fontId="8" fillId="0" borderId="0" xfId="0" applyNumberFormat="1" applyFont="1" applyBorder="1"/>
    <xf numFmtId="0" fontId="4" fillId="0" borderId="2" xfId="0" applyFont="1" applyFill="1" applyBorder="1" applyAlignment="1">
      <alignment wrapText="1"/>
    </xf>
    <xf numFmtId="2" fontId="11" fillId="2" borderId="1" xfId="0" applyNumberFormat="1" applyFont="1" applyFill="1" applyBorder="1"/>
    <xf numFmtId="1" fontId="13" fillId="2" borderId="3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wrapText="1"/>
    </xf>
    <xf numFmtId="2" fontId="4" fillId="0" borderId="3" xfId="0" applyNumberFormat="1" applyFont="1" applyFill="1" applyBorder="1" applyAlignment="1">
      <alignment horizontal="right"/>
    </xf>
    <xf numFmtId="2" fontId="1" fillId="0" borderId="4" xfId="0" applyNumberFormat="1" applyFont="1" applyFill="1" applyBorder="1"/>
    <xf numFmtId="1" fontId="4" fillId="0" borderId="3" xfId="0" applyNumberFormat="1" applyFont="1" applyFill="1" applyBorder="1" applyAlignment="1">
      <alignment horizontal="right"/>
    </xf>
    <xf numFmtId="2" fontId="14" fillId="2" borderId="1" xfId="0" applyNumberFormat="1" applyFont="1" applyFill="1" applyBorder="1"/>
    <xf numFmtId="0" fontId="14" fillId="2" borderId="1" xfId="0" applyFont="1" applyFill="1" applyBorder="1" applyAlignment="1">
      <alignment wrapText="1"/>
    </xf>
    <xf numFmtId="2" fontId="14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1" fontId="14" fillId="2" borderId="1" xfId="0" applyNumberFormat="1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left"/>
    </xf>
    <xf numFmtId="1" fontId="4" fillId="2" borderId="3" xfId="0" applyNumberFormat="1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49" fontId="16" fillId="0" borderId="13" xfId="1" applyNumberFormat="1" applyFont="1" applyFill="1" applyBorder="1" applyAlignment="1">
      <alignment horizontal="left" vertical="top"/>
    </xf>
    <xf numFmtId="0" fontId="18" fillId="2" borderId="1" xfId="0" applyFont="1" applyFill="1" applyBorder="1" applyAlignment="1">
      <alignment horizontal="center"/>
    </xf>
    <xf numFmtId="2" fontId="12" fillId="0" borderId="1" xfId="0" applyNumberFormat="1" applyFont="1" applyFill="1" applyBorder="1"/>
    <xf numFmtId="0" fontId="16" fillId="0" borderId="1" xfId="0" applyFont="1" applyBorder="1"/>
    <xf numFmtId="49" fontId="15" fillId="0" borderId="1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/>
    </xf>
    <xf numFmtId="49" fontId="14" fillId="0" borderId="2" xfId="1" applyNumberFormat="1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>
      <alignment horizontal="left" vertical="center" wrapText="1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1" fillId="0" borderId="1" xfId="0" applyFont="1" applyBorder="1"/>
    <xf numFmtId="0" fontId="22" fillId="0" borderId="1" xfId="0" applyFont="1" applyBorder="1"/>
    <xf numFmtId="0" fontId="22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center"/>
    </xf>
    <xf numFmtId="2" fontId="14" fillId="2" borderId="1" xfId="0" applyNumberFormat="1" applyFont="1" applyFill="1" applyBorder="1" applyAlignment="1">
      <alignment wrapText="1"/>
    </xf>
    <xf numFmtId="2" fontId="4" fillId="0" borderId="1" xfId="0" applyNumberFormat="1" applyFont="1" applyFill="1" applyBorder="1"/>
    <xf numFmtId="2" fontId="17" fillId="2" borderId="2" xfId="0" applyNumberFormat="1" applyFont="1" applyFill="1" applyBorder="1"/>
    <xf numFmtId="0" fontId="14" fillId="0" borderId="1" xfId="0" applyFont="1" applyFill="1" applyBorder="1" applyAlignment="1">
      <alignment wrapText="1"/>
    </xf>
    <xf numFmtId="2" fontId="1" fillId="2" borderId="2" xfId="0" applyNumberFormat="1" applyFont="1" applyFill="1" applyBorder="1" applyAlignment="1">
      <alignment wrapText="1"/>
    </xf>
    <xf numFmtId="2" fontId="1" fillId="2" borderId="0" xfId="0" applyNumberFormat="1" applyFont="1" applyFill="1" applyBorder="1"/>
    <xf numFmtId="2" fontId="1" fillId="5" borderId="1" xfId="0" applyNumberFormat="1" applyFont="1" applyFill="1" applyBorder="1"/>
    <xf numFmtId="0" fontId="1" fillId="5" borderId="9" xfId="0" applyFont="1" applyFill="1" applyBorder="1" applyAlignment="1"/>
    <xf numFmtId="2" fontId="1" fillId="5" borderId="3" xfId="0" applyNumberFormat="1" applyFont="1" applyFill="1" applyBorder="1" applyAlignment="1">
      <alignment horizontal="center"/>
    </xf>
    <xf numFmtId="2" fontId="1" fillId="5" borderId="6" xfId="0" applyNumberFormat="1" applyFont="1" applyFill="1" applyBorder="1"/>
    <xf numFmtId="0" fontId="1" fillId="5" borderId="2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/>
    </xf>
    <xf numFmtId="0" fontId="1" fillId="5" borderId="2" xfId="0" applyFont="1" applyFill="1" applyBorder="1"/>
    <xf numFmtId="2" fontId="12" fillId="2" borderId="1" xfId="0" applyNumberFormat="1" applyFont="1" applyFill="1" applyBorder="1" applyAlignment="1">
      <alignment horizontal="center"/>
    </xf>
    <xf numFmtId="2" fontId="1" fillId="5" borderId="2" xfId="0" applyNumberFormat="1" applyFont="1" applyFill="1" applyBorder="1" applyAlignment="1">
      <alignment horizontal="center"/>
    </xf>
    <xf numFmtId="0" fontId="4" fillId="5" borderId="1" xfId="0" applyFont="1" applyFill="1" applyBorder="1"/>
    <xf numFmtId="0" fontId="1" fillId="5" borderId="7" xfId="0" applyFont="1" applyFill="1" applyBorder="1"/>
    <xf numFmtId="0" fontId="4" fillId="5" borderId="8" xfId="0" applyFont="1" applyFill="1" applyBorder="1" applyAlignment="1">
      <alignment horizontal="center"/>
    </xf>
    <xf numFmtId="2" fontId="10" fillId="5" borderId="1" xfId="0" applyNumberFormat="1" applyFont="1" applyFill="1" applyBorder="1"/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2">
    <cellStyle name="Normal" xfId="0" builtinId="0"/>
    <cellStyle name="Normal_Anexa F 140 146 10.0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1"/>
  <sheetViews>
    <sheetView tabSelected="1" topLeftCell="A97" workbookViewId="0">
      <selection activeCell="B96" sqref="B96"/>
    </sheetView>
  </sheetViews>
  <sheetFormatPr defaultRowHeight="15"/>
  <cols>
    <col min="1" max="1" width="4.85546875" customWidth="1"/>
    <col min="2" max="2" width="40.85546875" customWidth="1"/>
    <col min="3" max="3" width="11" customWidth="1"/>
    <col min="4" max="4" width="11.85546875" customWidth="1"/>
    <col min="5" max="5" width="9.7109375" customWidth="1"/>
    <col min="6" max="6" width="8.5703125" customWidth="1"/>
  </cols>
  <sheetData>
    <row r="1" spans="1:6" ht="15.75">
      <c r="A1" s="8"/>
      <c r="B1" s="8" t="s">
        <v>4</v>
      </c>
      <c r="C1" s="9"/>
      <c r="D1" s="10"/>
      <c r="E1" s="8" t="s">
        <v>5</v>
      </c>
    </row>
    <row r="2" spans="1:6" ht="18">
      <c r="A2" s="11"/>
      <c r="B2" s="119"/>
      <c r="C2" s="119"/>
      <c r="D2" s="12" t="s">
        <v>89</v>
      </c>
      <c r="E2" s="12"/>
    </row>
    <row r="3" spans="1:6" ht="18">
      <c r="A3" s="11"/>
      <c r="B3" s="13"/>
      <c r="C3" s="14"/>
      <c r="D3" s="15"/>
      <c r="E3" s="12"/>
    </row>
    <row r="4" spans="1:6" ht="18">
      <c r="A4" s="11"/>
      <c r="B4" s="13"/>
      <c r="C4" s="14"/>
      <c r="D4" s="16"/>
      <c r="E4" s="12"/>
    </row>
    <row r="5" spans="1:6" ht="18">
      <c r="A5" s="120" t="s">
        <v>6</v>
      </c>
      <c r="B5" s="121"/>
      <c r="C5" s="121"/>
      <c r="D5" s="121"/>
      <c r="E5" s="121"/>
    </row>
    <row r="6" spans="1:6" ht="15.75">
      <c r="A6" s="122" t="s">
        <v>46</v>
      </c>
      <c r="B6" s="123"/>
      <c r="C6" s="123"/>
      <c r="D6" s="123"/>
      <c r="E6" s="123"/>
    </row>
    <row r="7" spans="1:6" ht="15.75">
      <c r="A7" s="17"/>
      <c r="B7" s="124"/>
      <c r="C7" s="121"/>
      <c r="D7" s="121"/>
      <c r="E7" s="121"/>
    </row>
    <row r="8" spans="1:6">
      <c r="A8" s="17"/>
      <c r="B8" s="18"/>
      <c r="C8" s="19"/>
      <c r="D8" s="15" t="s">
        <v>7</v>
      </c>
      <c r="E8" s="12"/>
    </row>
    <row r="9" spans="1:6">
      <c r="A9" s="117" t="s">
        <v>8</v>
      </c>
      <c r="B9" s="20" t="s">
        <v>9</v>
      </c>
      <c r="C9" s="20" t="s">
        <v>10</v>
      </c>
      <c r="D9" s="21" t="s">
        <v>11</v>
      </c>
      <c r="E9" s="22" t="s">
        <v>12</v>
      </c>
      <c r="F9" s="22" t="s">
        <v>12</v>
      </c>
    </row>
    <row r="10" spans="1:6">
      <c r="A10" s="118"/>
      <c r="B10" s="23"/>
      <c r="C10" s="23"/>
      <c r="D10" s="24" t="s">
        <v>47</v>
      </c>
      <c r="E10" s="22" t="s">
        <v>50</v>
      </c>
      <c r="F10" s="22" t="s">
        <v>95</v>
      </c>
    </row>
    <row r="11" spans="1:6">
      <c r="A11" s="41"/>
      <c r="B11" s="41" t="s">
        <v>13</v>
      </c>
      <c r="C11" s="25"/>
      <c r="D11" s="26">
        <f>E11+F11</f>
        <v>8.44</v>
      </c>
      <c r="E11" s="27">
        <f>E12</f>
        <v>8.44</v>
      </c>
      <c r="F11" s="27">
        <f>F12</f>
        <v>0</v>
      </c>
    </row>
    <row r="12" spans="1:6">
      <c r="A12" s="41"/>
      <c r="B12" s="42" t="s">
        <v>0</v>
      </c>
      <c r="C12" s="32"/>
      <c r="D12" s="26">
        <f t="shared" ref="D12:D75" si="0">E12+F12</f>
        <v>8.44</v>
      </c>
      <c r="E12" s="28">
        <f>E13</f>
        <v>8.44</v>
      </c>
      <c r="F12" s="28">
        <f>F13</f>
        <v>0</v>
      </c>
    </row>
    <row r="13" spans="1:6" ht="20.25" customHeight="1">
      <c r="A13" s="29"/>
      <c r="B13" s="54" t="s">
        <v>32</v>
      </c>
      <c r="C13" s="51" t="s">
        <v>33</v>
      </c>
      <c r="D13" s="26">
        <f t="shared" si="0"/>
        <v>8.44</v>
      </c>
      <c r="E13" s="6">
        <f>4.22*2</f>
        <v>8.44</v>
      </c>
      <c r="F13" s="6">
        <v>0</v>
      </c>
    </row>
    <row r="14" spans="1:6">
      <c r="A14" s="27"/>
      <c r="B14" s="30" t="s">
        <v>14</v>
      </c>
      <c r="C14" s="35"/>
      <c r="D14" s="26">
        <f t="shared" si="0"/>
        <v>34268.44</v>
      </c>
      <c r="E14" s="27">
        <f>E15+E20+E27+E89+E102+E48</f>
        <v>34268.44</v>
      </c>
      <c r="F14" s="27">
        <f>F15+F20+F27+F89+F102+F48</f>
        <v>0</v>
      </c>
    </row>
    <row r="15" spans="1:6">
      <c r="A15" s="104" t="s">
        <v>96</v>
      </c>
      <c r="B15" s="105" t="s">
        <v>29</v>
      </c>
      <c r="C15" s="106" t="s">
        <v>31</v>
      </c>
      <c r="D15" s="107">
        <f t="shared" si="0"/>
        <v>0</v>
      </c>
      <c r="E15" s="104">
        <f t="shared" ref="E15:F17" si="1">E16</f>
        <v>0</v>
      </c>
      <c r="F15" s="104">
        <f t="shared" si="1"/>
        <v>0</v>
      </c>
    </row>
    <row r="16" spans="1:6">
      <c r="A16" s="7"/>
      <c r="B16" s="31" t="s">
        <v>28</v>
      </c>
      <c r="C16" s="33" t="s">
        <v>30</v>
      </c>
      <c r="D16" s="26">
        <f t="shared" si="0"/>
        <v>0</v>
      </c>
      <c r="E16" s="7">
        <f>E17+E19</f>
        <v>0</v>
      </c>
      <c r="F16" s="7">
        <f>F17+F19</f>
        <v>0</v>
      </c>
    </row>
    <row r="17" spans="1:6">
      <c r="A17" s="7"/>
      <c r="B17" s="43" t="s">
        <v>0</v>
      </c>
      <c r="C17" s="33"/>
      <c r="D17" s="26">
        <f t="shared" si="0"/>
        <v>67</v>
      </c>
      <c r="E17" s="6">
        <f t="shared" si="1"/>
        <v>67</v>
      </c>
      <c r="F17" s="6">
        <f t="shared" si="1"/>
        <v>0</v>
      </c>
    </row>
    <row r="18" spans="1:6">
      <c r="A18" s="7"/>
      <c r="B18" s="5" t="s">
        <v>27</v>
      </c>
      <c r="C18" s="80">
        <v>20</v>
      </c>
      <c r="D18" s="26">
        <f t="shared" si="0"/>
        <v>67</v>
      </c>
      <c r="E18" s="6">
        <v>67</v>
      </c>
      <c r="F18" s="6">
        <v>0</v>
      </c>
    </row>
    <row r="19" spans="1:6" ht="26.25">
      <c r="A19" s="7"/>
      <c r="B19" s="67" t="s">
        <v>48</v>
      </c>
      <c r="C19" s="56" t="s">
        <v>49</v>
      </c>
      <c r="D19" s="26">
        <f t="shared" si="0"/>
        <v>-67</v>
      </c>
      <c r="E19" s="6">
        <v>-67</v>
      </c>
      <c r="F19" s="6">
        <v>0</v>
      </c>
    </row>
    <row r="20" spans="1:6">
      <c r="A20" s="104" t="s">
        <v>97</v>
      </c>
      <c r="B20" s="108" t="s">
        <v>19</v>
      </c>
      <c r="C20" s="109" t="s">
        <v>20</v>
      </c>
      <c r="D20" s="107">
        <f t="shared" si="0"/>
        <v>-100</v>
      </c>
      <c r="E20" s="104">
        <f>E21+E24</f>
        <v>-100</v>
      </c>
      <c r="F20" s="104">
        <f>F21+F24</f>
        <v>0</v>
      </c>
    </row>
    <row r="21" spans="1:6">
      <c r="A21" s="7" t="s">
        <v>98</v>
      </c>
      <c r="B21" s="44" t="s">
        <v>41</v>
      </c>
      <c r="C21" s="45" t="s">
        <v>21</v>
      </c>
      <c r="D21" s="26">
        <f t="shared" si="0"/>
        <v>-300</v>
      </c>
      <c r="E21" s="7">
        <f t="shared" ref="E21:F22" si="2">E22</f>
        <v>-200</v>
      </c>
      <c r="F21" s="7">
        <f t="shared" si="2"/>
        <v>-100</v>
      </c>
    </row>
    <row r="22" spans="1:6">
      <c r="A22" s="7"/>
      <c r="B22" s="43" t="s">
        <v>0</v>
      </c>
      <c r="C22" s="46"/>
      <c r="D22" s="26">
        <f t="shared" si="0"/>
        <v>-300</v>
      </c>
      <c r="E22" s="6">
        <f t="shared" si="2"/>
        <v>-200</v>
      </c>
      <c r="F22" s="6">
        <f t="shared" si="2"/>
        <v>-100</v>
      </c>
    </row>
    <row r="23" spans="1:6">
      <c r="A23" s="7"/>
      <c r="B23" s="47" t="s">
        <v>22</v>
      </c>
      <c r="C23" s="48" t="s">
        <v>23</v>
      </c>
      <c r="D23" s="26">
        <f t="shared" si="0"/>
        <v>-300</v>
      </c>
      <c r="E23" s="6">
        <v>-200</v>
      </c>
      <c r="F23" s="6">
        <v>-100</v>
      </c>
    </row>
    <row r="24" spans="1:6" ht="26.25">
      <c r="A24" s="7" t="s">
        <v>99</v>
      </c>
      <c r="B24" s="49" t="s">
        <v>42</v>
      </c>
      <c r="C24" s="48" t="s">
        <v>43</v>
      </c>
      <c r="D24" s="26">
        <f t="shared" si="0"/>
        <v>200</v>
      </c>
      <c r="E24" s="6">
        <f>E25</f>
        <v>100</v>
      </c>
      <c r="F24" s="6">
        <f>F25</f>
        <v>100</v>
      </c>
    </row>
    <row r="25" spans="1:6">
      <c r="A25" s="7"/>
      <c r="B25" s="43" t="s">
        <v>0</v>
      </c>
      <c r="C25" s="48"/>
      <c r="D25" s="26">
        <f t="shared" si="0"/>
        <v>200</v>
      </c>
      <c r="E25" s="6">
        <f>E26</f>
        <v>100</v>
      </c>
      <c r="F25" s="6">
        <f>F26</f>
        <v>100</v>
      </c>
    </row>
    <row r="26" spans="1:6" ht="26.25">
      <c r="A26" s="7"/>
      <c r="B26" s="39" t="s">
        <v>40</v>
      </c>
      <c r="C26" s="48" t="s">
        <v>39</v>
      </c>
      <c r="D26" s="26">
        <f t="shared" si="0"/>
        <v>200</v>
      </c>
      <c r="E26" s="6">
        <v>100</v>
      </c>
      <c r="F26" s="6">
        <v>100</v>
      </c>
    </row>
    <row r="27" spans="1:6">
      <c r="A27" s="104" t="s">
        <v>100</v>
      </c>
      <c r="B27" s="110" t="s">
        <v>38</v>
      </c>
      <c r="C27" s="109" t="s">
        <v>45</v>
      </c>
      <c r="D27" s="107">
        <f t="shared" si="0"/>
        <v>160</v>
      </c>
      <c r="E27" s="104">
        <f>E28+E32+E36+E40+E44</f>
        <v>160</v>
      </c>
      <c r="F27" s="104">
        <f>F28+F32+F36+F40+F44</f>
        <v>0</v>
      </c>
    </row>
    <row r="28" spans="1:6" ht="46.5" customHeight="1">
      <c r="A28" s="74" t="s">
        <v>101</v>
      </c>
      <c r="B28" s="75" t="s">
        <v>63</v>
      </c>
      <c r="C28" s="76" t="s">
        <v>64</v>
      </c>
      <c r="D28" s="26">
        <f t="shared" si="0"/>
        <v>51</v>
      </c>
      <c r="E28" s="7">
        <f t="shared" ref="E28:F30" si="3">E29</f>
        <v>51</v>
      </c>
      <c r="F28" s="7">
        <f t="shared" si="3"/>
        <v>0</v>
      </c>
    </row>
    <row r="29" spans="1:6">
      <c r="A29" s="74"/>
      <c r="B29" s="77" t="s">
        <v>0</v>
      </c>
      <c r="C29" s="78"/>
      <c r="D29" s="26">
        <f t="shared" si="0"/>
        <v>51</v>
      </c>
      <c r="E29" s="7">
        <f t="shared" si="3"/>
        <v>51</v>
      </c>
      <c r="F29" s="7">
        <f t="shared" si="3"/>
        <v>0</v>
      </c>
    </row>
    <row r="30" spans="1:6">
      <c r="A30" s="74"/>
      <c r="B30" s="79" t="s">
        <v>65</v>
      </c>
      <c r="C30" s="81">
        <v>10</v>
      </c>
      <c r="D30" s="26">
        <f t="shared" si="0"/>
        <v>51</v>
      </c>
      <c r="E30" s="6">
        <f t="shared" si="3"/>
        <v>51</v>
      </c>
      <c r="F30" s="6">
        <f t="shared" si="3"/>
        <v>0</v>
      </c>
    </row>
    <row r="31" spans="1:6">
      <c r="A31" s="74"/>
      <c r="B31" s="82" t="s">
        <v>71</v>
      </c>
      <c r="C31" s="81" t="s">
        <v>72</v>
      </c>
      <c r="D31" s="26">
        <f t="shared" si="0"/>
        <v>51</v>
      </c>
      <c r="E31" s="6">
        <v>51</v>
      </c>
      <c r="F31" s="6"/>
    </row>
    <row r="32" spans="1:6" ht="32.25" customHeight="1">
      <c r="A32" s="74" t="s">
        <v>102</v>
      </c>
      <c r="B32" s="75" t="s">
        <v>66</v>
      </c>
      <c r="C32" s="76" t="s">
        <v>64</v>
      </c>
      <c r="D32" s="26">
        <f t="shared" si="0"/>
        <v>30</v>
      </c>
      <c r="E32" s="7">
        <f t="shared" ref="E32:F34" si="4">E33</f>
        <v>30</v>
      </c>
      <c r="F32" s="7">
        <f t="shared" si="4"/>
        <v>0</v>
      </c>
    </row>
    <row r="33" spans="1:6">
      <c r="A33" s="74"/>
      <c r="B33" s="77" t="s">
        <v>0</v>
      </c>
      <c r="C33" s="76"/>
      <c r="D33" s="26">
        <f t="shared" si="0"/>
        <v>30</v>
      </c>
      <c r="E33" s="7">
        <f t="shared" si="4"/>
        <v>30</v>
      </c>
      <c r="F33" s="7">
        <f t="shared" si="4"/>
        <v>0</v>
      </c>
    </row>
    <row r="34" spans="1:6">
      <c r="A34" s="74"/>
      <c r="B34" s="79" t="s">
        <v>65</v>
      </c>
      <c r="C34" s="81">
        <v>10</v>
      </c>
      <c r="D34" s="26">
        <f t="shared" si="0"/>
        <v>30</v>
      </c>
      <c r="E34" s="6">
        <f t="shared" si="4"/>
        <v>30</v>
      </c>
      <c r="F34" s="6">
        <f t="shared" si="4"/>
        <v>0</v>
      </c>
    </row>
    <row r="35" spans="1:6">
      <c r="A35" s="74"/>
      <c r="B35" s="82" t="s">
        <v>71</v>
      </c>
      <c r="C35" s="81" t="s">
        <v>72</v>
      </c>
      <c r="D35" s="26">
        <f t="shared" si="0"/>
        <v>30</v>
      </c>
      <c r="E35" s="6">
        <v>30</v>
      </c>
      <c r="F35" s="6">
        <v>0</v>
      </c>
    </row>
    <row r="36" spans="1:6" ht="43.5">
      <c r="A36" s="74" t="s">
        <v>103</v>
      </c>
      <c r="B36" s="75" t="s">
        <v>67</v>
      </c>
      <c r="C36" s="76" t="s">
        <v>64</v>
      </c>
      <c r="D36" s="26">
        <f t="shared" si="0"/>
        <v>24</v>
      </c>
      <c r="E36" s="7">
        <f t="shared" ref="E36:F38" si="5">E37</f>
        <v>24</v>
      </c>
      <c r="F36" s="7">
        <f t="shared" si="5"/>
        <v>0</v>
      </c>
    </row>
    <row r="37" spans="1:6">
      <c r="A37" s="74"/>
      <c r="B37" s="77" t="s">
        <v>0</v>
      </c>
      <c r="C37" s="76"/>
      <c r="D37" s="26">
        <f t="shared" si="0"/>
        <v>24</v>
      </c>
      <c r="E37" s="7">
        <f t="shared" si="5"/>
        <v>24</v>
      </c>
      <c r="F37" s="7">
        <f t="shared" si="5"/>
        <v>0</v>
      </c>
    </row>
    <row r="38" spans="1:6">
      <c r="A38" s="74"/>
      <c r="B38" s="79" t="s">
        <v>65</v>
      </c>
      <c r="C38" s="81">
        <v>10</v>
      </c>
      <c r="D38" s="26">
        <f t="shared" si="0"/>
        <v>24</v>
      </c>
      <c r="E38" s="6">
        <f t="shared" si="5"/>
        <v>24</v>
      </c>
      <c r="F38" s="6">
        <f t="shared" si="5"/>
        <v>0</v>
      </c>
    </row>
    <row r="39" spans="1:6">
      <c r="A39" s="74"/>
      <c r="B39" s="82" t="s">
        <v>71</v>
      </c>
      <c r="C39" s="81" t="s">
        <v>72</v>
      </c>
      <c r="D39" s="26">
        <f t="shared" si="0"/>
        <v>24</v>
      </c>
      <c r="E39" s="7">
        <v>24</v>
      </c>
      <c r="F39" s="7"/>
    </row>
    <row r="40" spans="1:6" ht="29.25">
      <c r="A40" s="74" t="s">
        <v>104</v>
      </c>
      <c r="B40" s="75" t="s">
        <v>68</v>
      </c>
      <c r="C40" s="76" t="s">
        <v>64</v>
      </c>
      <c r="D40" s="26">
        <f t="shared" si="0"/>
        <v>18</v>
      </c>
      <c r="E40" s="7">
        <f t="shared" ref="E40:F42" si="6">E41</f>
        <v>18</v>
      </c>
      <c r="F40" s="7">
        <f t="shared" si="6"/>
        <v>0</v>
      </c>
    </row>
    <row r="41" spans="1:6">
      <c r="A41" s="74"/>
      <c r="B41" s="77" t="s">
        <v>0</v>
      </c>
      <c r="C41" s="76"/>
      <c r="D41" s="26">
        <f t="shared" si="0"/>
        <v>18</v>
      </c>
      <c r="E41" s="7">
        <f t="shared" si="6"/>
        <v>18</v>
      </c>
      <c r="F41" s="7">
        <f t="shared" si="6"/>
        <v>0</v>
      </c>
    </row>
    <row r="42" spans="1:6">
      <c r="A42" s="74"/>
      <c r="B42" s="79" t="s">
        <v>65</v>
      </c>
      <c r="C42" s="81">
        <v>10</v>
      </c>
      <c r="D42" s="26">
        <f t="shared" si="0"/>
        <v>18</v>
      </c>
      <c r="E42" s="6">
        <f t="shared" si="6"/>
        <v>18</v>
      </c>
      <c r="F42" s="6">
        <f t="shared" si="6"/>
        <v>0</v>
      </c>
    </row>
    <row r="43" spans="1:6">
      <c r="A43" s="74"/>
      <c r="B43" s="82" t="s">
        <v>71</v>
      </c>
      <c r="C43" s="81" t="s">
        <v>72</v>
      </c>
      <c r="D43" s="26">
        <f t="shared" si="0"/>
        <v>18</v>
      </c>
      <c r="E43" s="6">
        <v>18</v>
      </c>
      <c r="F43" s="6"/>
    </row>
    <row r="44" spans="1:6" ht="29.25">
      <c r="A44" s="74" t="s">
        <v>105</v>
      </c>
      <c r="B44" s="75" t="s">
        <v>69</v>
      </c>
      <c r="C44" s="78" t="s">
        <v>70</v>
      </c>
      <c r="D44" s="26">
        <f t="shared" si="0"/>
        <v>37</v>
      </c>
      <c r="E44" s="7">
        <f t="shared" ref="E44:F46" si="7">E45</f>
        <v>37</v>
      </c>
      <c r="F44" s="7">
        <f t="shared" si="7"/>
        <v>0</v>
      </c>
    </row>
    <row r="45" spans="1:6">
      <c r="A45" s="74"/>
      <c r="B45" s="77" t="s">
        <v>0</v>
      </c>
      <c r="C45" s="78"/>
      <c r="D45" s="26">
        <f t="shared" si="0"/>
        <v>37</v>
      </c>
      <c r="E45" s="7">
        <f t="shared" si="7"/>
        <v>37</v>
      </c>
      <c r="F45" s="7">
        <f t="shared" si="7"/>
        <v>0</v>
      </c>
    </row>
    <row r="46" spans="1:6">
      <c r="A46" s="74"/>
      <c r="B46" s="79" t="s">
        <v>65</v>
      </c>
      <c r="C46" s="81">
        <v>10</v>
      </c>
      <c r="D46" s="26">
        <f t="shared" si="0"/>
        <v>37</v>
      </c>
      <c r="E46" s="6">
        <f t="shared" si="7"/>
        <v>37</v>
      </c>
      <c r="F46" s="6">
        <f t="shared" si="7"/>
        <v>0</v>
      </c>
    </row>
    <row r="47" spans="1:6">
      <c r="A47" s="74"/>
      <c r="B47" s="82" t="s">
        <v>71</v>
      </c>
      <c r="C47" s="81" t="s">
        <v>72</v>
      </c>
      <c r="D47" s="26">
        <f t="shared" si="0"/>
        <v>37</v>
      </c>
      <c r="E47" s="6">
        <v>37</v>
      </c>
      <c r="F47" s="6"/>
    </row>
    <row r="48" spans="1:6" ht="15.75">
      <c r="A48" s="68" t="s">
        <v>106</v>
      </c>
      <c r="B48" s="100" t="s">
        <v>52</v>
      </c>
      <c r="C48" s="69"/>
      <c r="D48" s="26">
        <f t="shared" si="0"/>
        <v>364</v>
      </c>
      <c r="E48" s="7">
        <f>E49+E78</f>
        <v>364</v>
      </c>
      <c r="F48" s="7">
        <f>F49+F78</f>
        <v>0</v>
      </c>
    </row>
    <row r="49" spans="1:6">
      <c r="A49" s="29" t="s">
        <v>107</v>
      </c>
      <c r="B49" s="70" t="s">
        <v>53</v>
      </c>
      <c r="C49" s="71" t="s">
        <v>54</v>
      </c>
      <c r="D49" s="26">
        <f t="shared" si="0"/>
        <v>0</v>
      </c>
      <c r="E49" s="7">
        <f t="shared" ref="E49:F52" si="8">E53+E58+E63+E68+E73</f>
        <v>0</v>
      </c>
      <c r="F49" s="7">
        <f t="shared" si="8"/>
        <v>0</v>
      </c>
    </row>
    <row r="50" spans="1:6">
      <c r="A50" s="29"/>
      <c r="B50" s="72" t="s">
        <v>0</v>
      </c>
      <c r="C50" s="71"/>
      <c r="D50" s="26">
        <f t="shared" si="0"/>
        <v>0</v>
      </c>
      <c r="E50" s="7">
        <f t="shared" si="8"/>
        <v>0</v>
      </c>
      <c r="F50" s="7">
        <f t="shared" si="8"/>
        <v>0</v>
      </c>
    </row>
    <row r="51" spans="1:6">
      <c r="A51" s="29"/>
      <c r="B51" s="37" t="s">
        <v>55</v>
      </c>
      <c r="C51" s="71"/>
      <c r="D51" s="26">
        <f t="shared" si="0"/>
        <v>0</v>
      </c>
      <c r="E51" s="7">
        <f t="shared" si="8"/>
        <v>0</v>
      </c>
      <c r="F51" s="7">
        <f t="shared" si="8"/>
        <v>0</v>
      </c>
    </row>
    <row r="52" spans="1:6">
      <c r="A52" s="29"/>
      <c r="B52" s="37" t="s">
        <v>56</v>
      </c>
      <c r="C52" s="71" t="s">
        <v>57</v>
      </c>
      <c r="D52" s="26">
        <f t="shared" si="0"/>
        <v>0</v>
      </c>
      <c r="E52" s="7">
        <f t="shared" si="8"/>
        <v>0</v>
      </c>
      <c r="F52" s="7">
        <f t="shared" si="8"/>
        <v>0</v>
      </c>
    </row>
    <row r="53" spans="1:6" ht="26.25">
      <c r="A53" s="29" t="s">
        <v>108</v>
      </c>
      <c r="B53" s="70" t="s">
        <v>58</v>
      </c>
      <c r="C53" s="71" t="s">
        <v>54</v>
      </c>
      <c r="D53" s="26">
        <f t="shared" si="0"/>
        <v>25</v>
      </c>
      <c r="E53" s="7">
        <f t="shared" ref="E53:F56" si="9">E54</f>
        <v>25</v>
      </c>
      <c r="F53" s="7">
        <f t="shared" si="9"/>
        <v>0</v>
      </c>
    </row>
    <row r="54" spans="1:6">
      <c r="A54" s="29"/>
      <c r="B54" s="72" t="s">
        <v>0</v>
      </c>
      <c r="C54" s="71"/>
      <c r="D54" s="26">
        <f t="shared" si="0"/>
        <v>25</v>
      </c>
      <c r="E54" s="7">
        <f t="shared" si="9"/>
        <v>25</v>
      </c>
      <c r="F54" s="7">
        <f t="shared" si="9"/>
        <v>0</v>
      </c>
    </row>
    <row r="55" spans="1:6">
      <c r="A55" s="29"/>
      <c r="B55" s="37" t="s">
        <v>55</v>
      </c>
      <c r="C55" s="73">
        <v>1</v>
      </c>
      <c r="D55" s="26">
        <f t="shared" si="0"/>
        <v>25</v>
      </c>
      <c r="E55" s="6">
        <f t="shared" si="9"/>
        <v>25</v>
      </c>
      <c r="F55" s="6">
        <f t="shared" si="9"/>
        <v>0</v>
      </c>
    </row>
    <row r="56" spans="1:6">
      <c r="A56" s="29"/>
      <c r="B56" s="37" t="s">
        <v>56</v>
      </c>
      <c r="C56" s="71" t="s">
        <v>57</v>
      </c>
      <c r="D56" s="26">
        <f t="shared" si="0"/>
        <v>25</v>
      </c>
      <c r="E56" s="6">
        <f t="shared" si="9"/>
        <v>25</v>
      </c>
      <c r="F56" s="6">
        <f t="shared" si="9"/>
        <v>0</v>
      </c>
    </row>
    <row r="57" spans="1:6">
      <c r="A57" s="29"/>
      <c r="B57" s="37" t="s">
        <v>59</v>
      </c>
      <c r="C57" s="73">
        <v>10</v>
      </c>
      <c r="D57" s="26">
        <f t="shared" si="0"/>
        <v>25</v>
      </c>
      <c r="E57" s="6">
        <v>25</v>
      </c>
      <c r="F57" s="6"/>
    </row>
    <row r="58" spans="1:6" ht="26.25">
      <c r="A58" s="29" t="s">
        <v>109</v>
      </c>
      <c r="B58" s="70" t="s">
        <v>60</v>
      </c>
      <c r="C58" s="71" t="s">
        <v>54</v>
      </c>
      <c r="D58" s="26">
        <f t="shared" si="0"/>
        <v>3</v>
      </c>
      <c r="E58" s="7">
        <f t="shared" ref="E58:F61" si="10">E59</f>
        <v>3</v>
      </c>
      <c r="F58" s="7">
        <f t="shared" si="10"/>
        <v>0</v>
      </c>
    </row>
    <row r="59" spans="1:6">
      <c r="A59" s="29"/>
      <c r="B59" s="72" t="s">
        <v>0</v>
      </c>
      <c r="C59" s="71"/>
      <c r="D59" s="26">
        <f t="shared" si="0"/>
        <v>3</v>
      </c>
      <c r="E59" s="6">
        <f t="shared" si="10"/>
        <v>3</v>
      </c>
      <c r="F59" s="6">
        <f t="shared" si="10"/>
        <v>0</v>
      </c>
    </row>
    <row r="60" spans="1:6">
      <c r="A60" s="29"/>
      <c r="B60" s="37" t="s">
        <v>55</v>
      </c>
      <c r="C60" s="71"/>
      <c r="D60" s="26">
        <f t="shared" si="0"/>
        <v>3</v>
      </c>
      <c r="E60" s="6">
        <f t="shared" si="10"/>
        <v>3</v>
      </c>
      <c r="F60" s="6">
        <f t="shared" si="10"/>
        <v>0</v>
      </c>
    </row>
    <row r="61" spans="1:6">
      <c r="A61" s="29"/>
      <c r="B61" s="37" t="s">
        <v>56</v>
      </c>
      <c r="C61" s="71" t="s">
        <v>57</v>
      </c>
      <c r="D61" s="26">
        <f t="shared" si="0"/>
        <v>3</v>
      </c>
      <c r="E61" s="6">
        <f t="shared" si="10"/>
        <v>3</v>
      </c>
      <c r="F61" s="6">
        <f t="shared" si="10"/>
        <v>0</v>
      </c>
    </row>
    <row r="62" spans="1:6">
      <c r="A62" s="29"/>
      <c r="B62" s="37" t="s">
        <v>59</v>
      </c>
      <c r="C62" s="73">
        <v>10</v>
      </c>
      <c r="D62" s="26">
        <f t="shared" si="0"/>
        <v>3</v>
      </c>
      <c r="E62" s="6">
        <v>3</v>
      </c>
      <c r="F62" s="6">
        <v>0</v>
      </c>
    </row>
    <row r="63" spans="1:6" ht="26.25">
      <c r="A63" s="29" t="s">
        <v>110</v>
      </c>
      <c r="B63" s="70" t="s">
        <v>61</v>
      </c>
      <c r="C63" s="71" t="s">
        <v>54</v>
      </c>
      <c r="D63" s="26">
        <f t="shared" si="0"/>
        <v>30</v>
      </c>
      <c r="E63" s="6">
        <f t="shared" ref="E63:F66" si="11">E64</f>
        <v>30</v>
      </c>
      <c r="F63" s="6">
        <f t="shared" si="11"/>
        <v>0</v>
      </c>
    </row>
    <row r="64" spans="1:6">
      <c r="A64" s="29"/>
      <c r="B64" s="72" t="s">
        <v>0</v>
      </c>
      <c r="C64" s="71"/>
      <c r="D64" s="26">
        <f t="shared" si="0"/>
        <v>30</v>
      </c>
      <c r="E64" s="6">
        <f t="shared" si="11"/>
        <v>30</v>
      </c>
      <c r="F64" s="6">
        <f t="shared" si="11"/>
        <v>0</v>
      </c>
    </row>
    <row r="65" spans="1:6">
      <c r="A65" s="29"/>
      <c r="B65" s="37" t="s">
        <v>55</v>
      </c>
      <c r="C65" s="73">
        <v>1</v>
      </c>
      <c r="D65" s="26">
        <f t="shared" si="0"/>
        <v>30</v>
      </c>
      <c r="E65" s="6">
        <f t="shared" si="11"/>
        <v>30</v>
      </c>
      <c r="F65" s="6">
        <f t="shared" si="11"/>
        <v>0</v>
      </c>
    </row>
    <row r="66" spans="1:6">
      <c r="A66" s="29"/>
      <c r="B66" s="37" t="s">
        <v>56</v>
      </c>
      <c r="C66" s="71" t="s">
        <v>57</v>
      </c>
      <c r="D66" s="26">
        <f t="shared" si="0"/>
        <v>30</v>
      </c>
      <c r="E66" s="6">
        <f t="shared" si="11"/>
        <v>30</v>
      </c>
      <c r="F66" s="6">
        <f t="shared" si="11"/>
        <v>0</v>
      </c>
    </row>
    <row r="67" spans="1:6">
      <c r="A67" s="29"/>
      <c r="B67" s="37" t="s">
        <v>59</v>
      </c>
      <c r="C67" s="73">
        <v>10</v>
      </c>
      <c r="D67" s="26">
        <f t="shared" si="0"/>
        <v>30</v>
      </c>
      <c r="E67" s="6">
        <v>30</v>
      </c>
      <c r="F67" s="6">
        <v>0</v>
      </c>
    </row>
    <row r="68" spans="1:6" ht="26.25">
      <c r="A68" s="29" t="s">
        <v>111</v>
      </c>
      <c r="B68" s="70" t="s">
        <v>62</v>
      </c>
      <c r="C68" s="71" t="s">
        <v>54</v>
      </c>
      <c r="D68" s="26">
        <f t="shared" si="0"/>
        <v>44</v>
      </c>
      <c r="E68" s="7">
        <f t="shared" ref="E68:F71" si="12">E69</f>
        <v>44</v>
      </c>
      <c r="F68" s="7">
        <f t="shared" si="12"/>
        <v>0</v>
      </c>
    </row>
    <row r="69" spans="1:6">
      <c r="A69" s="29"/>
      <c r="B69" s="72" t="s">
        <v>0</v>
      </c>
      <c r="C69" s="71"/>
      <c r="D69" s="26">
        <f t="shared" si="0"/>
        <v>44</v>
      </c>
      <c r="E69" s="6">
        <f t="shared" si="12"/>
        <v>44</v>
      </c>
      <c r="F69" s="6">
        <f t="shared" si="12"/>
        <v>0</v>
      </c>
    </row>
    <row r="70" spans="1:6">
      <c r="A70" s="29"/>
      <c r="B70" s="37" t="s">
        <v>55</v>
      </c>
      <c r="C70" s="73">
        <v>1</v>
      </c>
      <c r="D70" s="26">
        <f t="shared" si="0"/>
        <v>44</v>
      </c>
      <c r="E70" s="6">
        <f t="shared" si="12"/>
        <v>44</v>
      </c>
      <c r="F70" s="6">
        <f t="shared" si="12"/>
        <v>0</v>
      </c>
    </row>
    <row r="71" spans="1:6">
      <c r="A71" s="29"/>
      <c r="B71" s="37" t="s">
        <v>56</v>
      </c>
      <c r="C71" s="71" t="s">
        <v>57</v>
      </c>
      <c r="D71" s="26">
        <f t="shared" si="0"/>
        <v>44</v>
      </c>
      <c r="E71" s="6">
        <f t="shared" si="12"/>
        <v>44</v>
      </c>
      <c r="F71" s="6">
        <f t="shared" si="12"/>
        <v>0</v>
      </c>
    </row>
    <row r="72" spans="1:6">
      <c r="A72" s="29"/>
      <c r="B72" s="37" t="s">
        <v>59</v>
      </c>
      <c r="C72" s="73">
        <v>10</v>
      </c>
      <c r="D72" s="26">
        <f t="shared" si="0"/>
        <v>44</v>
      </c>
      <c r="E72" s="6">
        <v>44</v>
      </c>
      <c r="F72" s="6">
        <v>0</v>
      </c>
    </row>
    <row r="73" spans="1:6" ht="26.25">
      <c r="A73" s="29" t="s">
        <v>112</v>
      </c>
      <c r="B73" s="70" t="s">
        <v>51</v>
      </c>
      <c r="C73" s="71" t="s">
        <v>54</v>
      </c>
      <c r="D73" s="26">
        <f t="shared" si="0"/>
        <v>-102</v>
      </c>
      <c r="E73" s="7">
        <f t="shared" ref="E73:F76" si="13">E74</f>
        <v>-102</v>
      </c>
      <c r="F73" s="7">
        <f t="shared" si="13"/>
        <v>0</v>
      </c>
    </row>
    <row r="74" spans="1:6">
      <c r="A74" s="29"/>
      <c r="B74" s="72" t="s">
        <v>0</v>
      </c>
      <c r="C74" s="71"/>
      <c r="D74" s="26">
        <f t="shared" si="0"/>
        <v>-102</v>
      </c>
      <c r="E74" s="6">
        <f t="shared" si="13"/>
        <v>-102</v>
      </c>
      <c r="F74" s="6">
        <f t="shared" si="13"/>
        <v>0</v>
      </c>
    </row>
    <row r="75" spans="1:6">
      <c r="A75" s="29"/>
      <c r="B75" s="37" t="s">
        <v>55</v>
      </c>
      <c r="C75" s="73">
        <v>1</v>
      </c>
      <c r="D75" s="26">
        <f t="shared" si="0"/>
        <v>-102</v>
      </c>
      <c r="E75" s="6">
        <f t="shared" si="13"/>
        <v>-102</v>
      </c>
      <c r="F75" s="6">
        <f t="shared" si="13"/>
        <v>0</v>
      </c>
    </row>
    <row r="76" spans="1:6">
      <c r="A76" s="29"/>
      <c r="B76" s="37" t="s">
        <v>56</v>
      </c>
      <c r="C76" s="71" t="s">
        <v>57</v>
      </c>
      <c r="D76" s="26">
        <f t="shared" ref="D76:D106" si="14">E76+F76</f>
        <v>-102</v>
      </c>
      <c r="E76" s="6">
        <f t="shared" si="13"/>
        <v>-102</v>
      </c>
      <c r="F76" s="6">
        <f t="shared" si="13"/>
        <v>0</v>
      </c>
    </row>
    <row r="77" spans="1:6">
      <c r="A77" s="29"/>
      <c r="B77" s="37" t="s">
        <v>59</v>
      </c>
      <c r="C77" s="73">
        <v>10</v>
      </c>
      <c r="D77" s="26">
        <f t="shared" si="14"/>
        <v>-102</v>
      </c>
      <c r="E77" s="6">
        <v>-102</v>
      </c>
      <c r="F77" s="6"/>
    </row>
    <row r="78" spans="1:6" ht="29.25">
      <c r="A78" s="7" t="s">
        <v>113</v>
      </c>
      <c r="B78" s="101" t="s">
        <v>124</v>
      </c>
      <c r="C78" s="83" t="s">
        <v>73</v>
      </c>
      <c r="D78" s="26">
        <f t="shared" si="14"/>
        <v>364</v>
      </c>
      <c r="E78" s="6">
        <f t="shared" ref="E78:F80" si="15">E79</f>
        <v>364</v>
      </c>
      <c r="F78" s="6">
        <f t="shared" si="15"/>
        <v>0</v>
      </c>
    </row>
    <row r="79" spans="1:6">
      <c r="A79" s="7" t="s">
        <v>114</v>
      </c>
      <c r="B79" s="84" t="s">
        <v>76</v>
      </c>
      <c r="C79" s="85"/>
      <c r="D79" s="26">
        <f t="shared" si="14"/>
        <v>364</v>
      </c>
      <c r="E79" s="6">
        <f t="shared" si="15"/>
        <v>364</v>
      </c>
      <c r="F79" s="6">
        <f t="shared" si="15"/>
        <v>0</v>
      </c>
    </row>
    <row r="80" spans="1:6">
      <c r="A80" s="7"/>
      <c r="B80" s="84" t="s">
        <v>1</v>
      </c>
      <c r="C80" s="83"/>
      <c r="D80" s="26">
        <f t="shared" si="14"/>
        <v>364</v>
      </c>
      <c r="E80" s="6">
        <f t="shared" si="15"/>
        <v>364</v>
      </c>
      <c r="F80" s="6">
        <f t="shared" si="15"/>
        <v>0</v>
      </c>
    </row>
    <row r="81" spans="1:6" ht="30">
      <c r="A81" s="7"/>
      <c r="B81" s="86" t="s">
        <v>74</v>
      </c>
      <c r="C81" s="83" t="s">
        <v>75</v>
      </c>
      <c r="D81" s="26">
        <f t="shared" si="14"/>
        <v>364</v>
      </c>
      <c r="E81" s="6">
        <v>364</v>
      </c>
      <c r="F81" s="6">
        <v>0</v>
      </c>
    </row>
    <row r="82" spans="1:6">
      <c r="A82" s="7" t="s">
        <v>115</v>
      </c>
      <c r="B82" s="89" t="s">
        <v>77</v>
      </c>
      <c r="C82" s="88"/>
      <c r="D82" s="26">
        <f t="shared" si="14"/>
        <v>0</v>
      </c>
      <c r="E82" s="6">
        <f>E83+E86</f>
        <v>0</v>
      </c>
      <c r="F82" s="6">
        <v>0</v>
      </c>
    </row>
    <row r="83" spans="1:6">
      <c r="A83" s="7" t="s">
        <v>116</v>
      </c>
      <c r="B83" s="90" t="s">
        <v>78</v>
      </c>
      <c r="C83" s="88" t="s">
        <v>80</v>
      </c>
      <c r="D83" s="26">
        <f t="shared" si="14"/>
        <v>-56</v>
      </c>
      <c r="E83" s="6">
        <f>E84</f>
        <v>-56</v>
      </c>
      <c r="F83" s="6">
        <v>0</v>
      </c>
    </row>
    <row r="84" spans="1:6">
      <c r="A84" s="7"/>
      <c r="B84" s="50" t="s">
        <v>0</v>
      </c>
      <c r="C84" s="88"/>
      <c r="D84" s="26">
        <f t="shared" si="14"/>
        <v>-56</v>
      </c>
      <c r="E84" s="6">
        <f>E85</f>
        <v>-56</v>
      </c>
      <c r="F84" s="6">
        <v>0</v>
      </c>
    </row>
    <row r="85" spans="1:6" ht="30">
      <c r="A85" s="7"/>
      <c r="B85" s="87" t="s">
        <v>79</v>
      </c>
      <c r="C85" s="88" t="s">
        <v>83</v>
      </c>
      <c r="D85" s="26">
        <f t="shared" si="14"/>
        <v>-56</v>
      </c>
      <c r="E85" s="6">
        <v>-56</v>
      </c>
      <c r="F85" s="6">
        <v>0</v>
      </c>
    </row>
    <row r="86" spans="1:6" ht="28.5">
      <c r="A86" s="7" t="s">
        <v>117</v>
      </c>
      <c r="B86" s="90" t="s">
        <v>81</v>
      </c>
      <c r="C86" s="88" t="s">
        <v>82</v>
      </c>
      <c r="D86" s="26">
        <f t="shared" si="14"/>
        <v>56</v>
      </c>
      <c r="E86" s="6">
        <f>E87</f>
        <v>56</v>
      </c>
      <c r="F86" s="6">
        <v>0</v>
      </c>
    </row>
    <row r="87" spans="1:6">
      <c r="A87" s="7"/>
      <c r="B87" s="50" t="s">
        <v>0</v>
      </c>
      <c r="C87" s="88"/>
      <c r="D87" s="26">
        <f t="shared" si="14"/>
        <v>56</v>
      </c>
      <c r="E87" s="6">
        <f>E88</f>
        <v>56</v>
      </c>
      <c r="F87" s="6">
        <v>0</v>
      </c>
    </row>
    <row r="88" spans="1:6" ht="30">
      <c r="A88" s="7"/>
      <c r="B88" s="87" t="s">
        <v>79</v>
      </c>
      <c r="C88" s="88" t="s">
        <v>83</v>
      </c>
      <c r="D88" s="26">
        <f t="shared" si="14"/>
        <v>56</v>
      </c>
      <c r="E88" s="6">
        <v>56</v>
      </c>
      <c r="F88" s="6">
        <v>0</v>
      </c>
    </row>
    <row r="89" spans="1:6">
      <c r="A89" s="104" t="s">
        <v>118</v>
      </c>
      <c r="B89" s="112" t="s">
        <v>15</v>
      </c>
      <c r="C89" s="106" t="s">
        <v>44</v>
      </c>
      <c r="D89" s="107">
        <f t="shared" si="14"/>
        <v>33709.440000000002</v>
      </c>
      <c r="E89" s="104">
        <f>E90+E94+E97</f>
        <v>33709.440000000002</v>
      </c>
      <c r="F89" s="104">
        <f>F90+F94+F97</f>
        <v>0</v>
      </c>
    </row>
    <row r="90" spans="1:6" ht="39">
      <c r="A90" s="7" t="s">
        <v>119</v>
      </c>
      <c r="B90" s="102" t="s">
        <v>34</v>
      </c>
      <c r="C90" s="38" t="s">
        <v>35</v>
      </c>
      <c r="D90" s="26">
        <f t="shared" si="14"/>
        <v>33592.44</v>
      </c>
      <c r="E90" s="7">
        <f>E91</f>
        <v>33592.44</v>
      </c>
      <c r="F90" s="7">
        <f>F91</f>
        <v>0</v>
      </c>
    </row>
    <row r="91" spans="1:6">
      <c r="A91" s="7"/>
      <c r="B91" s="50" t="s">
        <v>0</v>
      </c>
      <c r="C91" s="51"/>
      <c r="D91" s="26">
        <f t="shared" si="14"/>
        <v>33592.44</v>
      </c>
      <c r="E91" s="7">
        <f>E92+E93</f>
        <v>33592.44</v>
      </c>
      <c r="F91" s="7">
        <f>F92+F93</f>
        <v>0</v>
      </c>
    </row>
    <row r="92" spans="1:6">
      <c r="A92" s="7"/>
      <c r="B92" s="37" t="s">
        <v>36</v>
      </c>
      <c r="C92" s="52">
        <v>10</v>
      </c>
      <c r="D92" s="26">
        <f t="shared" si="14"/>
        <v>33592.44</v>
      </c>
      <c r="E92" s="7">
        <f>8.44+33584</f>
        <v>33592.44</v>
      </c>
      <c r="F92" s="7"/>
    </row>
    <row r="93" spans="1:6" hidden="1">
      <c r="A93" s="7"/>
      <c r="B93" s="36" t="s">
        <v>27</v>
      </c>
      <c r="C93" s="38" t="s">
        <v>37</v>
      </c>
      <c r="D93" s="26">
        <f t="shared" si="14"/>
        <v>0</v>
      </c>
      <c r="E93" s="7">
        <v>0</v>
      </c>
      <c r="F93" s="7">
        <v>0</v>
      </c>
    </row>
    <row r="94" spans="1:6" ht="26.25">
      <c r="A94" s="1" t="s">
        <v>120</v>
      </c>
      <c r="B94" s="2" t="s">
        <v>2</v>
      </c>
      <c r="C94" s="55" t="s">
        <v>3</v>
      </c>
      <c r="D94" s="26">
        <f t="shared" si="14"/>
        <v>17</v>
      </c>
      <c r="E94" s="7">
        <f>E95</f>
        <v>17</v>
      </c>
      <c r="F94" s="7">
        <f>F95</f>
        <v>0</v>
      </c>
    </row>
    <row r="95" spans="1:6">
      <c r="A95" s="1"/>
      <c r="B95" s="4" t="s">
        <v>1</v>
      </c>
      <c r="C95" s="56"/>
      <c r="D95" s="26">
        <f t="shared" si="14"/>
        <v>17</v>
      </c>
      <c r="E95" s="6">
        <v>17</v>
      </c>
      <c r="F95" s="6">
        <v>0</v>
      </c>
    </row>
    <row r="96" spans="1:6">
      <c r="A96" s="1"/>
      <c r="B96" s="5" t="s">
        <v>26</v>
      </c>
      <c r="C96" s="56">
        <v>70</v>
      </c>
      <c r="D96" s="26">
        <f t="shared" si="14"/>
        <v>17</v>
      </c>
      <c r="E96" s="6">
        <v>17</v>
      </c>
      <c r="F96" s="6">
        <v>0</v>
      </c>
    </row>
    <row r="97" spans="1:6" ht="26.25">
      <c r="A97" s="1" t="s">
        <v>121</v>
      </c>
      <c r="B97" s="40" t="s">
        <v>51</v>
      </c>
      <c r="C97" s="57"/>
      <c r="D97" s="26">
        <f t="shared" si="14"/>
        <v>100</v>
      </c>
      <c r="E97" s="29">
        <f>E98</f>
        <v>100</v>
      </c>
      <c r="F97" s="29">
        <f>F98</f>
        <v>0</v>
      </c>
    </row>
    <row r="98" spans="1:6">
      <c r="A98" s="1"/>
      <c r="B98" s="3" t="s">
        <v>0</v>
      </c>
      <c r="C98" s="58"/>
      <c r="D98" s="26">
        <f t="shared" si="14"/>
        <v>100</v>
      </c>
      <c r="E98" s="29">
        <f>E99</f>
        <v>100</v>
      </c>
      <c r="F98" s="29">
        <f>F99</f>
        <v>0</v>
      </c>
    </row>
    <row r="99" spans="1:6">
      <c r="A99" s="1"/>
      <c r="B99" s="37" t="s">
        <v>92</v>
      </c>
      <c r="C99" s="56" t="s">
        <v>57</v>
      </c>
      <c r="D99" s="26">
        <f t="shared" si="14"/>
        <v>100</v>
      </c>
      <c r="E99" s="29">
        <v>100</v>
      </c>
      <c r="F99" s="29">
        <v>0</v>
      </c>
    </row>
    <row r="100" spans="1:6">
      <c r="A100" s="1"/>
      <c r="B100" s="99" t="s">
        <v>93</v>
      </c>
      <c r="C100" s="57"/>
      <c r="D100" s="26">
        <f t="shared" si="14"/>
        <v>60</v>
      </c>
      <c r="E100" s="29">
        <v>60</v>
      </c>
      <c r="F100" s="29">
        <v>0</v>
      </c>
    </row>
    <row r="101" spans="1:6">
      <c r="A101" s="1"/>
      <c r="B101" s="99" t="s">
        <v>94</v>
      </c>
      <c r="C101" s="57"/>
      <c r="D101" s="26">
        <f t="shared" si="14"/>
        <v>40</v>
      </c>
      <c r="E101" s="29">
        <v>40</v>
      </c>
      <c r="F101" s="29">
        <v>0</v>
      </c>
    </row>
    <row r="102" spans="1:6">
      <c r="A102" s="113" t="s">
        <v>122</v>
      </c>
      <c r="B102" s="114" t="s">
        <v>18</v>
      </c>
      <c r="C102" s="115">
        <v>84.02</v>
      </c>
      <c r="D102" s="107">
        <f t="shared" si="14"/>
        <v>135</v>
      </c>
      <c r="E102" s="116">
        <f t="shared" ref="E102:F102" si="16">E103</f>
        <v>135</v>
      </c>
      <c r="F102" s="116">
        <f t="shared" si="16"/>
        <v>0</v>
      </c>
    </row>
    <row r="103" spans="1:6">
      <c r="A103" s="1" t="s">
        <v>123</v>
      </c>
      <c r="B103" s="4" t="s">
        <v>16</v>
      </c>
      <c r="C103" s="56" t="s">
        <v>17</v>
      </c>
      <c r="D103" s="26">
        <f t="shared" si="14"/>
        <v>135</v>
      </c>
      <c r="E103" s="59">
        <f>E104</f>
        <v>135</v>
      </c>
      <c r="F103" s="59">
        <f>F104</f>
        <v>0</v>
      </c>
    </row>
    <row r="104" spans="1:6">
      <c r="A104" s="60"/>
      <c r="B104" s="4" t="s">
        <v>1</v>
      </c>
      <c r="C104" s="33"/>
      <c r="D104" s="26">
        <f t="shared" si="14"/>
        <v>135</v>
      </c>
      <c r="E104" s="59">
        <f>E105</f>
        <v>135</v>
      </c>
      <c r="F104" s="59">
        <f>F105</f>
        <v>0</v>
      </c>
    </row>
    <row r="105" spans="1:6">
      <c r="A105" s="60"/>
      <c r="B105" s="5" t="s">
        <v>26</v>
      </c>
      <c r="C105" s="34">
        <v>70</v>
      </c>
      <c r="D105" s="26">
        <f t="shared" si="14"/>
        <v>135</v>
      </c>
      <c r="E105" s="59">
        <v>135</v>
      </c>
      <c r="F105" s="59">
        <v>0</v>
      </c>
    </row>
    <row r="106" spans="1:6">
      <c r="A106" s="60"/>
      <c r="B106" s="61" t="s">
        <v>24</v>
      </c>
      <c r="C106" s="62"/>
      <c r="D106" s="26">
        <f t="shared" si="14"/>
        <v>-34260</v>
      </c>
      <c r="E106" s="59">
        <f>E11-E14</f>
        <v>-34260</v>
      </c>
      <c r="F106" s="59">
        <f>F11-F14</f>
        <v>0</v>
      </c>
    </row>
    <row r="107" spans="1:6">
      <c r="A107" s="63"/>
      <c r="B107" s="64"/>
      <c r="C107" s="65"/>
      <c r="D107" s="103"/>
      <c r="E107" s="66"/>
    </row>
    <row r="108" spans="1:6">
      <c r="A108" s="53"/>
      <c r="B108" s="53"/>
      <c r="C108" s="53"/>
      <c r="D108" s="53"/>
      <c r="E108" s="53"/>
    </row>
    <row r="109" spans="1:6">
      <c r="A109" s="53"/>
      <c r="B109" s="95" t="s">
        <v>25</v>
      </c>
      <c r="C109" s="95">
        <f>C110+C115+C112+C120</f>
        <v>34260</v>
      </c>
      <c r="D109" s="53"/>
      <c r="E109" s="53"/>
    </row>
    <row r="110" spans="1:6">
      <c r="A110" s="53"/>
      <c r="B110" s="96" t="s">
        <v>38</v>
      </c>
      <c r="C110" s="95">
        <f>C111</f>
        <v>160</v>
      </c>
      <c r="D110" s="53"/>
      <c r="E110" s="53"/>
    </row>
    <row r="111" spans="1:6">
      <c r="A111" s="53"/>
      <c r="B111" s="85" t="s">
        <v>36</v>
      </c>
      <c r="C111" s="85">
        <v>160</v>
      </c>
      <c r="D111" s="53"/>
      <c r="E111" s="53"/>
    </row>
    <row r="112" spans="1:6">
      <c r="A112" s="53"/>
      <c r="B112" s="97" t="s">
        <v>88</v>
      </c>
      <c r="C112" s="95">
        <f>C113</f>
        <v>364</v>
      </c>
      <c r="D112" s="53"/>
      <c r="E112" s="53"/>
    </row>
    <row r="113" spans="1:5" ht="29.25">
      <c r="A113" s="53"/>
      <c r="B113" s="93" t="s">
        <v>84</v>
      </c>
      <c r="C113" s="85">
        <f>C114</f>
        <v>364</v>
      </c>
      <c r="D113" s="53"/>
      <c r="E113" s="53"/>
    </row>
    <row r="114" spans="1:5" ht="15.75" customHeight="1">
      <c r="A114" s="53"/>
      <c r="B114" s="91" t="s">
        <v>87</v>
      </c>
      <c r="C114" s="85">
        <v>364</v>
      </c>
      <c r="D114" s="53"/>
      <c r="E114" s="53"/>
    </row>
    <row r="115" spans="1:5" ht="21" customHeight="1">
      <c r="A115" s="53"/>
      <c r="B115" s="111" t="s">
        <v>15</v>
      </c>
      <c r="C115" s="95">
        <f>C116+C118</f>
        <v>33601</v>
      </c>
      <c r="D115" s="53"/>
      <c r="E115" s="53"/>
    </row>
    <row r="116" spans="1:5" ht="34.5" customHeight="1">
      <c r="A116" s="53"/>
      <c r="B116" s="98" t="s">
        <v>91</v>
      </c>
      <c r="C116" s="95">
        <f>C117</f>
        <v>33584</v>
      </c>
      <c r="D116" s="53"/>
      <c r="E116" s="53"/>
    </row>
    <row r="117" spans="1:5">
      <c r="A117" s="53"/>
      <c r="B117" s="85" t="s">
        <v>36</v>
      </c>
      <c r="C117" s="85">
        <v>33584</v>
      </c>
      <c r="D117" s="53"/>
      <c r="E117" s="53"/>
    </row>
    <row r="118" spans="1:5" ht="15.75">
      <c r="A118" s="53"/>
      <c r="B118" s="94" t="s">
        <v>85</v>
      </c>
      <c r="C118" s="95">
        <f>C119</f>
        <v>17</v>
      </c>
      <c r="D118" s="53"/>
      <c r="E118" s="53"/>
    </row>
    <row r="119" spans="1:5" ht="30">
      <c r="B119" s="92" t="s">
        <v>86</v>
      </c>
      <c r="C119" s="85">
        <v>17</v>
      </c>
    </row>
    <row r="120" spans="1:5">
      <c r="B120" s="97" t="s">
        <v>18</v>
      </c>
      <c r="C120" s="95">
        <v>135</v>
      </c>
    </row>
    <row r="121" spans="1:5">
      <c r="B121" s="85" t="s">
        <v>90</v>
      </c>
      <c r="C121" s="85">
        <v>135</v>
      </c>
    </row>
  </sheetData>
  <mergeCells count="5">
    <mergeCell ref="A9:A10"/>
    <mergeCell ref="B2:C2"/>
    <mergeCell ref="A5:E5"/>
    <mergeCell ref="A6:E6"/>
    <mergeCell ref="B7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2018-05-17T06:54:30Z</cp:lastPrinted>
  <dcterms:created xsi:type="dcterms:W3CDTF">2017-06-13T08:58:38Z</dcterms:created>
  <dcterms:modified xsi:type="dcterms:W3CDTF">2018-05-17T06:54:33Z</dcterms:modified>
</cp:coreProperties>
</file>