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eanac\Desktop\PROPUNERI INVESTITII 2018\"/>
    </mc:Choice>
  </mc:AlternateContent>
  <bookViews>
    <workbookView xWindow="0" yWindow="30" windowWidth="12120" windowHeight="8505" tabRatio="954"/>
  </bookViews>
  <sheets>
    <sheet name="7 februarie" sheetId="22" r:id="rId1"/>
  </sheets>
  <definedNames>
    <definedName name="_xlnm.Database" localSheetId="0">#REF!</definedName>
    <definedName name="_xlnm.Database">#REF!</definedName>
    <definedName name="_xlnm.Print_Titles" localSheetId="0">'7 februarie'!$11:$15</definedName>
  </definedNames>
  <calcPr calcId="152511"/>
</workbook>
</file>

<file path=xl/calcChain.xml><?xml version="1.0" encoding="utf-8"?>
<calcChain xmlns="http://schemas.openxmlformats.org/spreadsheetml/2006/main">
  <c r="C216" i="22" l="1"/>
  <c r="C217" i="22"/>
  <c r="C222" i="22"/>
  <c r="C223" i="22"/>
  <c r="C224" i="22"/>
  <c r="C225" i="22"/>
  <c r="C790" i="22" l="1"/>
  <c r="C930" i="22"/>
  <c r="C931" i="22"/>
  <c r="C967" i="22" l="1"/>
  <c r="C869" i="22" l="1"/>
  <c r="C1048" i="22"/>
  <c r="C1055" i="22"/>
  <c r="C567" i="22"/>
  <c r="C568" i="22"/>
  <c r="C1100" i="22"/>
  <c r="C1101" i="22"/>
  <c r="C1171" i="22"/>
  <c r="C1170" i="22" s="1"/>
  <c r="C1172" i="22"/>
  <c r="C1169" i="22" l="1"/>
  <c r="C1168" i="22" l="1"/>
  <c r="C659" i="22"/>
  <c r="C669" i="22"/>
  <c r="C168" i="22" l="1"/>
  <c r="C166" i="22" l="1"/>
  <c r="C1178" i="22"/>
  <c r="C1177" i="22"/>
  <c r="C1176" i="22" s="1"/>
  <c r="C1155" i="22"/>
  <c r="C1154" i="22"/>
  <c r="C1152" i="22" s="1"/>
  <c r="C1151" i="22" s="1"/>
  <c r="C1149" i="22"/>
  <c r="C1148" i="22"/>
  <c r="C1135" i="22"/>
  <c r="C1134" i="22" s="1"/>
  <c r="C1127" i="22"/>
  <c r="C1126" i="22"/>
  <c r="C1123" i="22"/>
  <c r="C1122" i="22"/>
  <c r="C1115" i="22"/>
  <c r="C1114" i="22"/>
  <c r="C1111" i="22"/>
  <c r="C1110" i="22"/>
  <c r="C1105" i="22"/>
  <c r="C1104" i="22"/>
  <c r="C1087" i="22"/>
  <c r="C1085" i="22"/>
  <c r="C1083" i="22"/>
  <c r="D1082" i="22"/>
  <c r="D1080" i="22" s="1"/>
  <c r="D1078" i="22" s="1"/>
  <c r="D1076" i="22" s="1"/>
  <c r="C1082" i="22"/>
  <c r="C1065" i="22" s="1"/>
  <c r="D1081" i="22"/>
  <c r="D1079" i="22" s="1"/>
  <c r="D1077" i="22" s="1"/>
  <c r="D1075" i="22" s="1"/>
  <c r="C1053" i="22"/>
  <c r="C1051" i="22"/>
  <c r="C1049" i="22"/>
  <c r="C1047" i="22"/>
  <c r="C1045" i="22" s="1"/>
  <c r="C1043" i="22" s="1"/>
  <c r="C1041" i="22" s="1"/>
  <c r="C1039" i="22" s="1"/>
  <c r="C1036" i="22"/>
  <c r="C1035" i="22"/>
  <c r="C1033" i="22" s="1"/>
  <c r="C1031" i="22" s="1"/>
  <c r="C1021" i="22"/>
  <c r="C1019" i="22"/>
  <c r="C1018" i="22"/>
  <c r="C1017" i="22" s="1"/>
  <c r="C1007" i="22"/>
  <c r="C1006" i="22"/>
  <c r="C1005" i="22" s="1"/>
  <c r="C1003" i="22"/>
  <c r="C1001" i="22"/>
  <c r="C999" i="22"/>
  <c r="C997" i="22"/>
  <c r="C996" i="22"/>
  <c r="C981" i="22"/>
  <c r="C980" i="22"/>
  <c r="C966" i="22"/>
  <c r="C961" i="22"/>
  <c r="C960" i="22"/>
  <c r="C943" i="22"/>
  <c r="C942" i="22"/>
  <c r="C939" i="22"/>
  <c r="C938" i="22"/>
  <c r="C915" i="22"/>
  <c r="C914" i="22"/>
  <c r="C901" i="22"/>
  <c r="C899" i="22"/>
  <c r="C898" i="22"/>
  <c r="C897" i="22" s="1"/>
  <c r="C880" i="22"/>
  <c r="C878" i="22"/>
  <c r="C876" i="22"/>
  <c r="C874" i="22"/>
  <c r="C872" i="22"/>
  <c r="C870" i="22"/>
  <c r="C826" i="22"/>
  <c r="C824" i="22" s="1"/>
  <c r="C822" i="22" s="1"/>
  <c r="C820" i="22" s="1"/>
  <c r="C818" i="22" s="1"/>
  <c r="C825" i="22"/>
  <c r="C823" i="22" s="1"/>
  <c r="C821" i="22" s="1"/>
  <c r="C819" i="22" s="1"/>
  <c r="C817" i="22" s="1"/>
  <c r="C814" i="22"/>
  <c r="C813" i="22"/>
  <c r="C812" i="22" s="1"/>
  <c r="C799" i="22"/>
  <c r="C798" i="22"/>
  <c r="C793" i="22"/>
  <c r="C791" i="22"/>
  <c r="C789" i="22"/>
  <c r="C783" i="22"/>
  <c r="C781" i="22"/>
  <c r="C779" i="22"/>
  <c r="C777" i="22"/>
  <c r="C776" i="22"/>
  <c r="C775" i="22" s="1"/>
  <c r="C767" i="22"/>
  <c r="C765" i="22"/>
  <c r="C763" i="22"/>
  <c r="C762" i="22"/>
  <c r="C761" i="22" s="1"/>
  <c r="C759" i="22"/>
  <c r="C757" i="22"/>
  <c r="C755" i="22"/>
  <c r="C754" i="22"/>
  <c r="C753" i="22" s="1"/>
  <c r="C746" i="22"/>
  <c r="C745" i="22"/>
  <c r="C741" i="22"/>
  <c r="C740" i="22"/>
  <c r="C739" i="22" s="1"/>
  <c r="C738" i="22"/>
  <c r="C737" i="22" s="1"/>
  <c r="C732" i="22"/>
  <c r="C731" i="22"/>
  <c r="C729" i="22"/>
  <c r="C727" i="22"/>
  <c r="C726" i="22"/>
  <c r="C725" i="22" s="1"/>
  <c r="C723" i="22"/>
  <c r="C722" i="22"/>
  <c r="C710" i="22"/>
  <c r="C708" i="22" s="1"/>
  <c r="C709" i="22"/>
  <c r="C706" i="22"/>
  <c r="C705" i="22"/>
  <c r="C704" i="22" s="1"/>
  <c r="C699" i="22"/>
  <c r="C697" i="22" s="1"/>
  <c r="C698" i="22"/>
  <c r="C696" i="22" s="1"/>
  <c r="C694" i="22"/>
  <c r="C693" i="22"/>
  <c r="C692" i="22" s="1"/>
  <c r="C690" i="22"/>
  <c r="C689" i="22"/>
  <c r="C688" i="22" s="1"/>
  <c r="C686" i="22"/>
  <c r="C684" i="22"/>
  <c r="C683" i="22"/>
  <c r="C682" i="22" s="1"/>
  <c r="C678" i="22"/>
  <c r="C676" i="22"/>
  <c r="C674" i="22"/>
  <c r="C673" i="22"/>
  <c r="C670" i="22"/>
  <c r="C668" i="22" s="1"/>
  <c r="C662" i="22"/>
  <c r="C660" i="22"/>
  <c r="C646" i="22"/>
  <c r="C645" i="22"/>
  <c r="C642" i="22"/>
  <c r="C641" i="22"/>
  <c r="C636" i="22"/>
  <c r="C635" i="22"/>
  <c r="C628" i="22"/>
  <c r="C627" i="22"/>
  <c r="C612" i="22"/>
  <c r="C611" i="22"/>
  <c r="C606" i="22"/>
  <c r="C605" i="22"/>
  <c r="C596" i="22"/>
  <c r="C595" i="22"/>
  <c r="C588" i="22"/>
  <c r="C587" i="22"/>
  <c r="C576" i="22"/>
  <c r="C575" i="22"/>
  <c r="C542" i="22"/>
  <c r="C541" i="22"/>
  <c r="C384" i="22"/>
  <c r="C383" i="22"/>
  <c r="C370" i="22"/>
  <c r="C368" i="22"/>
  <c r="C366" i="22"/>
  <c r="C365" i="22"/>
  <c r="C360" i="22"/>
  <c r="C359" i="22"/>
  <c r="C358" i="22" s="1"/>
  <c r="C347" i="22"/>
  <c r="C346" i="22"/>
  <c r="C334" i="22"/>
  <c r="C333" i="22"/>
  <c r="C332" i="22" s="1"/>
  <c r="C330" i="22"/>
  <c r="C328" i="22"/>
  <c r="C324" i="22"/>
  <c r="C322" i="22"/>
  <c r="C320" i="22"/>
  <c r="C319" i="22"/>
  <c r="C318" i="22" s="1"/>
  <c r="C300" i="22"/>
  <c r="C247" i="22"/>
  <c r="C246" i="22" s="1"/>
  <c r="C245" i="22"/>
  <c r="C244" i="22"/>
  <c r="C242" i="22"/>
  <c r="C240" i="22"/>
  <c r="C239" i="22"/>
  <c r="C236" i="22"/>
  <c r="C234" i="22"/>
  <c r="C232" i="22"/>
  <c r="C230" i="22"/>
  <c r="C228" i="22"/>
  <c r="C220" i="22"/>
  <c r="C219" i="22"/>
  <c r="C218" i="22" s="1"/>
  <c r="C210" i="22"/>
  <c r="C208" i="22" s="1"/>
  <c r="C206" i="22" s="1"/>
  <c r="C204" i="22" s="1"/>
  <c r="C202" i="22" s="1"/>
  <c r="C209" i="22"/>
  <c r="C207" i="22" s="1"/>
  <c r="C205" i="22" s="1"/>
  <c r="C203" i="22" s="1"/>
  <c r="C201" i="22" s="1"/>
  <c r="C189" i="22"/>
  <c r="C188" i="22"/>
  <c r="C185" i="22"/>
  <c r="C184" i="22"/>
  <c r="C169" i="22"/>
  <c r="C21" i="22"/>
  <c r="C138" i="22"/>
  <c r="C136" i="22"/>
  <c r="C134" i="22"/>
  <c r="C132" i="22"/>
  <c r="C130" i="22"/>
  <c r="C128" i="22"/>
  <c r="C126" i="22"/>
  <c r="C125" i="22"/>
  <c r="C124" i="22" s="1"/>
  <c r="C122" i="22" s="1"/>
  <c r="C120" i="22" s="1"/>
  <c r="C118" i="22" s="1"/>
  <c r="C116" i="22" s="1"/>
  <c r="C112" i="22"/>
  <c r="I111" i="22"/>
  <c r="I109" i="22" s="1"/>
  <c r="I107" i="22" s="1"/>
  <c r="H111" i="22"/>
  <c r="H109" i="22" s="1"/>
  <c r="H107" i="22" s="1"/>
  <c r="G111" i="22"/>
  <c r="G109" i="22" s="1"/>
  <c r="G107" i="22" s="1"/>
  <c r="F111" i="22"/>
  <c r="F109" i="22" s="1"/>
  <c r="F107" i="22" s="1"/>
  <c r="D111" i="22"/>
  <c r="D109" i="22" s="1"/>
  <c r="D107" i="22" s="1"/>
  <c r="C111" i="22"/>
  <c r="C110" i="22" s="1"/>
  <c r="I110" i="22"/>
  <c r="I108" i="22" s="1"/>
  <c r="I106" i="22" s="1"/>
  <c r="H110" i="22"/>
  <c r="H108" i="22" s="1"/>
  <c r="H106" i="22" s="1"/>
  <c r="G110" i="22"/>
  <c r="G108" i="22" s="1"/>
  <c r="G106" i="22" s="1"/>
  <c r="F110" i="22"/>
  <c r="F108" i="22" s="1"/>
  <c r="F106" i="22" s="1"/>
  <c r="D110" i="22"/>
  <c r="D108" i="22" s="1"/>
  <c r="D106" i="22" s="1"/>
  <c r="C103" i="22"/>
  <c r="C101" i="22" s="1"/>
  <c r="C102" i="22"/>
  <c r="C100" i="22" s="1"/>
  <c r="C91" i="22"/>
  <c r="C90" i="22"/>
  <c r="C89" i="22" s="1"/>
  <c r="C62" i="22"/>
  <c r="C227" i="22" l="1"/>
  <c r="C153" i="22" s="1"/>
  <c r="C147" i="22"/>
  <c r="C1147" i="22"/>
  <c r="C1146" i="22"/>
  <c r="C1145" i="22" s="1"/>
  <c r="C61" i="22"/>
  <c r="C23" i="22"/>
  <c r="C22" i="22" s="1"/>
  <c r="C1098" i="22"/>
  <c r="C1096" i="22" s="1"/>
  <c r="C1099" i="22"/>
  <c r="C183" i="22"/>
  <c r="C161" i="22" s="1"/>
  <c r="C47" i="22" s="1"/>
  <c r="C626" i="22"/>
  <c r="C639" i="22"/>
  <c r="C640" i="22"/>
  <c r="C797" i="22"/>
  <c r="C796" i="22"/>
  <c r="C912" i="22"/>
  <c r="C910" i="22" s="1"/>
  <c r="C908" i="22" s="1"/>
  <c r="C906" i="22" s="1"/>
  <c r="C904" i="22" s="1"/>
  <c r="C1016" i="22"/>
  <c r="C1014" i="22" s="1"/>
  <c r="C1012" i="22" s="1"/>
  <c r="C1010" i="22" s="1"/>
  <c r="C109" i="22"/>
  <c r="C108" i="22" s="1"/>
  <c r="C672" i="22"/>
  <c r="C657" i="22"/>
  <c r="C294" i="22"/>
  <c r="C293" i="22" s="1"/>
  <c r="C381" i="22"/>
  <c r="C795" i="22"/>
  <c r="C896" i="22"/>
  <c r="C895" i="22" s="1"/>
  <c r="C1175" i="22"/>
  <c r="C1167" i="22" s="1"/>
  <c r="C1165" i="22" s="1"/>
  <c r="C98" i="22"/>
  <c r="C96" i="22" s="1"/>
  <c r="C94" i="22" s="1"/>
  <c r="C76" i="22"/>
  <c r="C99" i="22"/>
  <c r="C97" i="22" s="1"/>
  <c r="C95" i="22" s="1"/>
  <c r="C93" i="22" s="1"/>
  <c r="C88" i="22"/>
  <c r="C87" i="22" s="1"/>
  <c r="C85" i="22" s="1"/>
  <c r="C83" i="22" s="1"/>
  <c r="C81" i="22" s="1"/>
  <c r="C123" i="22"/>
  <c r="C121" i="22" s="1"/>
  <c r="C119" i="22" s="1"/>
  <c r="C117" i="22" s="1"/>
  <c r="C703" i="22"/>
  <c r="C702" i="22" s="1"/>
  <c r="C744" i="22"/>
  <c r="C743" i="22" s="1"/>
  <c r="C811" i="22"/>
  <c r="C913" i="22"/>
  <c r="C1034" i="22"/>
  <c r="C1046" i="22"/>
  <c r="C1044" i="22" s="1"/>
  <c r="C1042" i="22" s="1"/>
  <c r="C1040" i="22" s="1"/>
  <c r="C1108" i="22"/>
  <c r="C1153" i="22"/>
  <c r="C182" i="22"/>
  <c r="C180" i="22" s="1"/>
  <c r="C178" i="22" s="1"/>
  <c r="C176" i="22" s="1"/>
  <c r="C174" i="22" s="1"/>
  <c r="C317" i="22"/>
  <c r="C316" i="22" s="1"/>
  <c r="C314" i="22" s="1"/>
  <c r="C312" i="22" s="1"/>
  <c r="C382" i="22"/>
  <c r="C625" i="22"/>
  <c r="C1109" i="22"/>
  <c r="C20" i="22"/>
  <c r="C364" i="22"/>
  <c r="C363" i="22"/>
  <c r="C658" i="22"/>
  <c r="C1030" i="22"/>
  <c r="C1029" i="22"/>
  <c r="C167" i="22"/>
  <c r="C721" i="22"/>
  <c r="C720" i="22"/>
  <c r="C868" i="22"/>
  <c r="C866" i="22" s="1"/>
  <c r="C864" i="22" s="1"/>
  <c r="C862" i="22" s="1"/>
  <c r="C860" i="22" s="1"/>
  <c r="C867" i="22"/>
  <c r="C865" i="22" s="1"/>
  <c r="C863" i="22" s="1"/>
  <c r="C861" i="22" s="1"/>
  <c r="C995" i="22"/>
  <c r="C994" i="22"/>
  <c r="C164" i="22"/>
  <c r="C345" i="22"/>
  <c r="C344" i="22"/>
  <c r="C774" i="22"/>
  <c r="C894" i="22"/>
  <c r="C1032" i="22"/>
  <c r="C1081" i="22"/>
  <c r="C238" i="22"/>
  <c r="C299" i="22"/>
  <c r="C268" i="22"/>
  <c r="C1080" i="22"/>
  <c r="C357" i="22"/>
  <c r="C165" i="22" l="1"/>
  <c r="C163" i="22" s="1"/>
  <c r="C146" i="22"/>
  <c r="C1073" i="22"/>
  <c r="C280" i="22" s="1"/>
  <c r="C1015" i="22"/>
  <c r="C1013" i="22" s="1"/>
  <c r="C1011" i="22" s="1"/>
  <c r="C1009" i="22" s="1"/>
  <c r="C1071" i="22"/>
  <c r="C1070" i="22" s="1"/>
  <c r="C911" i="22"/>
  <c r="C909" i="22" s="1"/>
  <c r="C907" i="22" s="1"/>
  <c r="C905" i="22" s="1"/>
  <c r="C858" i="22"/>
  <c r="C857" i="22" s="1"/>
  <c r="C850" i="22"/>
  <c r="C1094" i="22"/>
  <c r="C1092" i="22" s="1"/>
  <c r="C1090" i="22" s="1"/>
  <c r="C380" i="22"/>
  <c r="C378" i="22" s="1"/>
  <c r="C376" i="22" s="1"/>
  <c r="C374" i="22" s="1"/>
  <c r="C181" i="22"/>
  <c r="C179" i="22" s="1"/>
  <c r="C177" i="22" s="1"/>
  <c r="C175" i="22" s="1"/>
  <c r="C1097" i="22"/>
  <c r="C1174" i="22"/>
  <c r="C260" i="22"/>
  <c r="C259" i="22" s="1"/>
  <c r="C107" i="22"/>
  <c r="C106" i="22" s="1"/>
  <c r="C379" i="22"/>
  <c r="C377" i="22" s="1"/>
  <c r="C375" i="22" s="1"/>
  <c r="C373" i="22" s="1"/>
  <c r="C315" i="22"/>
  <c r="C313" i="22" s="1"/>
  <c r="C68" i="22"/>
  <c r="C66" i="22" s="1"/>
  <c r="C64" i="22" s="1"/>
  <c r="C60" i="22" s="1"/>
  <c r="C1144" i="22"/>
  <c r="C1143" i="22" s="1"/>
  <c r="C1095" i="22"/>
  <c r="C1093" i="22" s="1"/>
  <c r="C1091" i="22" s="1"/>
  <c r="C308" i="22"/>
  <c r="C310" i="22"/>
  <c r="C86" i="22"/>
  <c r="C84" i="22" s="1"/>
  <c r="C82" i="22" s="1"/>
  <c r="C80" i="22" s="1"/>
  <c r="C79" i="22" s="1"/>
  <c r="C809" i="22"/>
  <c r="C810" i="22"/>
  <c r="C75" i="22"/>
  <c r="C73" i="22" s="1"/>
  <c r="C71" i="22" s="1"/>
  <c r="C69" i="22" s="1"/>
  <c r="C74" i="22"/>
  <c r="C72" i="22" s="1"/>
  <c r="C70" i="22" s="1"/>
  <c r="C773" i="22"/>
  <c r="C772" i="22"/>
  <c r="C993" i="22"/>
  <c r="C992" i="22"/>
  <c r="C656" i="22"/>
  <c r="C655" i="22"/>
  <c r="C653" i="22" s="1"/>
  <c r="C362" i="22"/>
  <c r="C296" i="22"/>
  <c r="C355" i="22"/>
  <c r="C356" i="22"/>
  <c r="C226" i="22"/>
  <c r="C1166" i="22"/>
  <c r="C159" i="22"/>
  <c r="C158" i="22" s="1"/>
  <c r="C160" i="22"/>
  <c r="C46" i="22" s="1"/>
  <c r="C1079" i="22"/>
  <c r="C1078" i="22"/>
  <c r="C267" i="22"/>
  <c r="C41" i="22"/>
  <c r="C893" i="22"/>
  <c r="C892" i="22"/>
  <c r="C343" i="22"/>
  <c r="C292" i="22"/>
  <c r="C342" i="22"/>
  <c r="C719" i="22"/>
  <c r="C718" i="22"/>
  <c r="C1027" i="22"/>
  <c r="C1028" i="22"/>
  <c r="C306" i="22"/>
  <c r="C856" i="22"/>
  <c r="C1063" i="22"/>
  <c r="C264" i="22"/>
  <c r="C1064" i="22"/>
  <c r="C1072" i="22" l="1"/>
  <c r="C1069" i="22"/>
  <c r="C1067" i="22" s="1"/>
  <c r="C1066" i="22" s="1"/>
  <c r="C1142" i="22"/>
  <c r="C1141" i="22" s="1"/>
  <c r="C157" i="22"/>
  <c r="C155" i="22" s="1"/>
  <c r="C154" i="22" s="1"/>
  <c r="C33" i="22"/>
  <c r="C32" i="22" s="1"/>
  <c r="C67" i="22"/>
  <c r="C65" i="22" s="1"/>
  <c r="C63" i="22" s="1"/>
  <c r="C307" i="22"/>
  <c r="C276" i="22"/>
  <c r="C807" i="22"/>
  <c r="C808" i="22"/>
  <c r="C309" i="22"/>
  <c r="C278" i="22"/>
  <c r="C855" i="22"/>
  <c r="C854" i="22"/>
  <c r="C40" i="22"/>
  <c r="C354" i="22"/>
  <c r="C352" i="22" s="1"/>
  <c r="C350" i="22" s="1"/>
  <c r="C353" i="22"/>
  <c r="C351" i="22" s="1"/>
  <c r="C279" i="22"/>
  <c r="C55" i="22"/>
  <c r="C54" i="22" s="1"/>
  <c r="C849" i="22"/>
  <c r="C847" i="22" s="1"/>
  <c r="C845" i="22" s="1"/>
  <c r="C843" i="22" s="1"/>
  <c r="C848" i="22"/>
  <c r="C846" i="22" s="1"/>
  <c r="C844" i="22" s="1"/>
  <c r="C295" i="22"/>
  <c r="C262" i="22"/>
  <c r="C991" i="22"/>
  <c r="C989" i="22" s="1"/>
  <c r="C987" i="22" s="1"/>
  <c r="C990" i="22"/>
  <c r="C988" i="22" s="1"/>
  <c r="C986" i="22" s="1"/>
  <c r="C985" i="22" s="1"/>
  <c r="C771" i="22"/>
  <c r="C770" i="22"/>
  <c r="C769" i="22" s="1"/>
  <c r="C263" i="22"/>
  <c r="C37" i="22"/>
  <c r="C36" i="22" s="1"/>
  <c r="C1026" i="22"/>
  <c r="C1025" i="22"/>
  <c r="C1024" i="22" s="1"/>
  <c r="C341" i="22"/>
  <c r="C339" i="22" s="1"/>
  <c r="C337" i="22" s="1"/>
  <c r="C340" i="22"/>
  <c r="C338" i="22" s="1"/>
  <c r="C1077" i="22"/>
  <c r="C1076" i="22"/>
  <c r="C1075" i="22" s="1"/>
  <c r="C1164" i="22"/>
  <c r="C1163" i="22"/>
  <c r="C1162" i="22" s="1"/>
  <c r="C214" i="22"/>
  <c r="C215" i="22"/>
  <c r="C305" i="22"/>
  <c r="C304" i="22"/>
  <c r="C274" i="22"/>
  <c r="C891" i="22"/>
  <c r="C890" i="22"/>
  <c r="C58" i="22"/>
  <c r="C59" i="22"/>
  <c r="C57" i="22" s="1"/>
  <c r="C1062" i="22"/>
  <c r="C1061" i="22"/>
  <c r="C717" i="22"/>
  <c r="C716" i="22"/>
  <c r="C291" i="22"/>
  <c r="C290" i="22"/>
  <c r="C258" i="22"/>
  <c r="C654" i="22"/>
  <c r="C1140" i="22" l="1"/>
  <c r="C1139" i="22" s="1"/>
  <c r="C1068" i="22"/>
  <c r="C156" i="22"/>
  <c r="C51" i="22"/>
  <c r="C50" i="22" s="1"/>
  <c r="C275" i="22"/>
  <c r="C277" i="22"/>
  <c r="C53" i="22"/>
  <c r="C52" i="22" s="1"/>
  <c r="C806" i="22"/>
  <c r="C805" i="22"/>
  <c r="C289" i="22"/>
  <c r="C288" i="22"/>
  <c r="C1059" i="22"/>
  <c r="C1058" i="22" s="1"/>
  <c r="C1060" i="22"/>
  <c r="C889" i="22"/>
  <c r="C888" i="22"/>
  <c r="C887" i="22" s="1"/>
  <c r="C273" i="22"/>
  <c r="C272" i="22"/>
  <c r="C49" i="22"/>
  <c r="C45" i="22" s="1"/>
  <c r="C261" i="22"/>
  <c r="C35" i="22"/>
  <c r="C34" i="22" s="1"/>
  <c r="C853" i="22"/>
  <c r="C852" i="22"/>
  <c r="C851" i="22" s="1"/>
  <c r="C841" i="22" s="1"/>
  <c r="C303" i="22"/>
  <c r="C302" i="22"/>
  <c r="C298" i="22" s="1"/>
  <c r="C715" i="22"/>
  <c r="C714" i="22"/>
  <c r="C713" i="22" s="1"/>
  <c r="C652" i="22"/>
  <c r="C650" i="22" s="1"/>
  <c r="C651" i="22"/>
  <c r="C257" i="22"/>
  <c r="C256" i="22"/>
  <c r="C31" i="22"/>
  <c r="C30" i="22" s="1"/>
  <c r="C152" i="22"/>
  <c r="C151" i="22"/>
  <c r="C29" i="22"/>
  <c r="C803" i="22" l="1"/>
  <c r="C802" i="22" s="1"/>
  <c r="C804" i="22"/>
  <c r="C150" i="22"/>
  <c r="C149" i="22"/>
  <c r="C145" i="22" s="1"/>
  <c r="C287" i="22"/>
  <c r="C286" i="22"/>
  <c r="C48" i="22"/>
  <c r="C301" i="22"/>
  <c r="C297" i="22"/>
  <c r="C842" i="22"/>
  <c r="C271" i="22"/>
  <c r="C270" i="22"/>
  <c r="C266" i="22" s="1"/>
  <c r="C27" i="22"/>
  <c r="C25" i="22" s="1"/>
  <c r="C19" i="22" s="1"/>
  <c r="C28" i="22"/>
  <c r="C26" i="22" s="1"/>
  <c r="C24" i="22" s="1"/>
  <c r="C255" i="22"/>
  <c r="C254" i="22"/>
  <c r="C253" i="22" l="1"/>
  <c r="C252" i="22"/>
  <c r="C43" i="22"/>
  <c r="C39" i="22" s="1"/>
  <c r="C44" i="22"/>
  <c r="C148" i="22"/>
  <c r="C18" i="22"/>
  <c r="C285" i="22"/>
  <c r="C284" i="22"/>
  <c r="C282" i="22" s="1"/>
  <c r="C269" i="22"/>
  <c r="C265" i="22"/>
  <c r="C42" i="22" l="1"/>
  <c r="C251" i="22"/>
  <c r="C250" i="22"/>
  <c r="C249" i="22" s="1"/>
  <c r="C144" i="22"/>
  <c r="C143" i="22"/>
  <c r="C142" i="22" s="1"/>
  <c r="C38" i="22" l="1"/>
  <c r="C16" i="22" s="1"/>
  <c r="C17" i="22"/>
</calcChain>
</file>

<file path=xl/sharedStrings.xml><?xml version="1.0" encoding="utf-8"?>
<sst xmlns="http://schemas.openxmlformats.org/spreadsheetml/2006/main" count="1789" uniqueCount="385">
  <si>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</si>
  <si>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</si>
  <si>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</si>
  <si>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</si>
  <si>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</si>
  <si>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</si>
  <si>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</si>
  <si>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</si>
  <si>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</si>
  <si>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</si>
  <si>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</si>
  <si>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CONSILIUL JUDETEAN ARGES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</si>
  <si>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</si>
  <si>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</si>
  <si>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</si>
  <si>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</si>
  <si>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</si>
  <si>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</si>
  <si>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ANEXA NR. 3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</si>
  <si>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</si>
  <si>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</si>
  <si>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</si>
  <si>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</si>
  <si>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</si>
  <si>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</si>
  <si>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</si>
  <si>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</si>
  <si>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71,01,03.Mobilier, aparatura birotica si alte active corporale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</si>
  <si>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</si>
  <si>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</si>
  <si>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</si>
  <si>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</si>
  <si>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</si>
  <si>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</si>
  <si>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</si>
  <si>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</si>
  <si>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la HCJ nr.</t>
  </si>
  <si>
    <t>CAPITOLUL 68 ASISTENTA SOCIALA</t>
  </si>
  <si>
    <t>b. dotari independente</t>
  </si>
  <si>
    <t>Masina de capsat si faltuit brosuri</t>
  </si>
  <si>
    <t>Licente antivirus Bitdefender sever/statie</t>
  </si>
  <si>
    <t>CAPITOLUL 60.02 APARARE</t>
  </si>
  <si>
    <t>CAPITOLUL 61.02 ORDINE PUBLICA SI SIGURANTA NATIONALA</t>
  </si>
  <si>
    <t>Inspectoratul pentru Situatii de Urgenta</t>
  </si>
  <si>
    <t xml:space="preserve">Sistem de comunicatii integrat pentru dispecerat comun </t>
  </si>
  <si>
    <t>Sistem de afisare tip videowall dispecerat comun</t>
  </si>
  <si>
    <t>Sistem de control acces cu cartela pentru acces dispecerat comun</t>
  </si>
  <si>
    <t>Generator aer cald cu motorina si accesorii pentru tabere sinistrati</t>
  </si>
  <si>
    <t>CAPITOLUL 67.10 CULTURA,RECREERE SI RELIGIE</t>
  </si>
  <si>
    <t>1.Biblioteca Judeteana"Dinicu Golescu"Arges</t>
  </si>
  <si>
    <t>Server</t>
  </si>
  <si>
    <t>56 Proiecte cu finantare din fonduri externe nerambursabile postaderare</t>
  </si>
  <si>
    <t>Sistem proiectie Planetariu</t>
  </si>
  <si>
    <t>Dezumidificator</t>
  </si>
  <si>
    <t>Remorca</t>
  </si>
  <si>
    <t>Pompa stropit</t>
  </si>
  <si>
    <t xml:space="preserve">Laptop  </t>
  </si>
  <si>
    <t>Consola lumini Sala Mare</t>
  </si>
  <si>
    <t>Consola lumini Sala Studio</t>
  </si>
  <si>
    <t>Sistem de sonorizare</t>
  </si>
  <si>
    <t>Laptop</t>
  </si>
  <si>
    <t>Licenta Office Home and Bussines</t>
  </si>
  <si>
    <t xml:space="preserve">CAPITOLUL68 ASISTENTA SOCIALA </t>
  </si>
  <si>
    <t>Licenta Windows 10 Profesional</t>
  </si>
  <si>
    <t>Licenta Office h&amp;b 2016</t>
  </si>
  <si>
    <t>Licenta Bitdefender Internet Security 2017</t>
  </si>
  <si>
    <t>Ansamblu bloc termic</t>
  </si>
  <si>
    <t>Boiler termoelectric 1000 l</t>
  </si>
  <si>
    <t>Statie pompare(racordare+montare)</t>
  </si>
  <si>
    <t>Rezervor inmagazinare apa (racordare+montare)</t>
  </si>
  <si>
    <t>Instalatie tratare a apei (racordare+montare)</t>
  </si>
  <si>
    <t>Container (racordare si montare)</t>
  </si>
  <si>
    <t>Licenta antivirus</t>
  </si>
  <si>
    <t>Despicator de lemne vertical</t>
  </si>
  <si>
    <t>Storcator centrifugal de rufe profesional</t>
  </si>
  <si>
    <t>71.01.03 Mobilier,aparatura birotica si alte active corporale</t>
  </si>
  <si>
    <t>Sistem de detectare si alarmare la incendiu</t>
  </si>
  <si>
    <t>1.Unitatea de Asistenta Medico-Sociala Dedulesti</t>
  </si>
  <si>
    <t>2.Unitatea de Asistenta Medico-Sociala Suici</t>
  </si>
  <si>
    <t>1.Unitatea de Asistenta Medico-Sociala Rucar</t>
  </si>
  <si>
    <t xml:space="preserve">Sistem de alarmare si avertizare la incendiu </t>
  </si>
  <si>
    <t>1.Camin de Persoane Varsnice Mozaceni</t>
  </si>
  <si>
    <t>CAPITOLUL 70 LOCUINTE, SEVICII SI DEZV PUBLICA</t>
  </si>
  <si>
    <t xml:space="preserve">  02 Buget local</t>
  </si>
  <si>
    <t xml:space="preserve">  din care</t>
  </si>
  <si>
    <t>1.Serviciul Public Salvamont Arges</t>
  </si>
  <si>
    <t>c. cheltuieli aferente studiilor de fezabilitate si alte studii</t>
  </si>
  <si>
    <t>CAPITOLUL 66.10 SANATATE</t>
  </si>
  <si>
    <t xml:space="preserve"> 10 Venituri proprii</t>
  </si>
  <si>
    <t xml:space="preserve">CAPITOLUL 68 ASISTENTA SOCIALA </t>
  </si>
  <si>
    <t xml:space="preserve"> din care</t>
  </si>
  <si>
    <t>71.01.30Alte active fixe</t>
  </si>
  <si>
    <t>58 Proiecte cu finantare din fonduri externe nerambursabile postaderare</t>
  </si>
  <si>
    <t xml:space="preserve">B. Obiective (proiecte) de investiţii noi </t>
  </si>
  <si>
    <t xml:space="preserve">10 Venituri proprii </t>
  </si>
  <si>
    <t>71.01.01Constructii</t>
  </si>
  <si>
    <t>CAPITOLUL 84 .02 TRANSPORTURI</t>
  </si>
  <si>
    <t>Servicii de expertiza tehnica structurala,studii de teren,audit energetic, DALI/SF,documentatii avize solicitate prin Certificat de Urbanism pentru obiectivul de investitii Extindere, modernizare si dotare spatii Urgenta Spitalul de Pediatrie Pitesti</t>
  </si>
  <si>
    <t>Servicii de expertiza tehnica structurala,studii de teren,audit energetic, DALI/SF,documentatii avize solicitate prin Certificat de Urbanism pentru obiectivul de investitii Extindere si dotare spatii Urgenta si amenajari incinta Spital Judetean de Urgenta Pitesti</t>
  </si>
  <si>
    <t>Plan amenajare teritoriu judet</t>
  </si>
  <si>
    <t>1. Inspectoratul General pentru Situatii de Urgenta</t>
  </si>
  <si>
    <t>Studiu de fezabilitate si proiectare garaj autospeciala CBRN</t>
  </si>
  <si>
    <t>Documentatie demolare magazie</t>
  </si>
  <si>
    <t>ANUL 2018</t>
  </si>
  <si>
    <t>Proiect la investitia "Reabilitare, Modernizare si Extindere Pavilion P+1"</t>
  </si>
  <si>
    <t>Statie de clorinare apa UAMS Suici</t>
  </si>
  <si>
    <t>Documentatie autorizare de securitate la incendiu</t>
  </si>
  <si>
    <t>Realizare Studiu de fezabilitate Baza de Salvare Montana Voina</t>
  </si>
  <si>
    <t>Servicii expertiza si DALI+PT+CS+DE+Asistenta tehnica Modernizare DJ 730 A lim.jud.Brasov-Podu Dimbovitei, km 7+713-24+713, L=17 km, in com.Dimbovicioara</t>
  </si>
  <si>
    <t>Servicii expertiza si DALI+PT+CS+DE+Asistenta tehnica Modernizare DJ 703 B Padureti (DJ 679) - Costesti (DN 65 A), km 48+975 - 59+287, L = 10,312 km, la Lunca Corbului si Costesti</t>
  </si>
  <si>
    <t>CAPITOLUL 67.10 CULTURA, RECREERE SI RELIGIE</t>
  </si>
  <si>
    <t>Reabilitare punct termic(centrale termice-1000KW)</t>
  </si>
  <si>
    <t>1.Muzeul Judetean Arges</t>
  </si>
  <si>
    <t>Reconversie spatii utilitare Hala muncitori in Laborator de consevare-restaurare</t>
  </si>
  <si>
    <t>Reparatii capitale instalatie conducte apa Bloc administrativ</t>
  </si>
  <si>
    <t>71.01.30 Alte active fixe</t>
  </si>
  <si>
    <t>Reparatie capitala la sistemul de alimentare cu apa - U.A.M.S. Dedulesti</t>
  </si>
  <si>
    <t>CAPITOLUL 84.02 TRANSPORTURI</t>
  </si>
  <si>
    <t>Modernizare DJ659 A Bradu-Costesti, km 5+060-9+744,L=4,684 km, la Costesti</t>
  </si>
  <si>
    <t>I.B.U. DJ 742 Leordeni (DJ 703 B)-Glimbocata (DN 7), km 0+000-11+050, in com.Leordeni</t>
  </si>
  <si>
    <t>IBU pe DJ 679 C Caldararu (DN 65A)-Izvoru-Mozaceni (DJ 659), km 22+215-23+515, L=1 km, la Mozaceni</t>
  </si>
  <si>
    <t>Imbracaminte bituminoasa usoara pe DJ 704 H Merisani (DN 7C)-Baiculesti-Curtea de Arges (DN 73 C), km 10+090-17+600, L=7,51 km, in com.Baiculesti</t>
  </si>
  <si>
    <t>Modernizare DJ 731 B Samara (DJ 703 A)-Babana-Richitele de Sus-Cocu (DJ 703 A), km 0+000-19+200, L=19,2 km, in com.Poiana Lacului, Babana, Cocu</t>
  </si>
  <si>
    <t>Modernizare pe DJ 679 D Negrasi (DJ 659) - Mozacu, km 34+500 - 39+500, L = 5,0 km, comuna Negrasi</t>
  </si>
  <si>
    <t>Modernizare DJ 703 B Moraresti - Uda, km 17+753 - 20+253, L = 2,5 km, la Uda</t>
  </si>
  <si>
    <t>Pod pe DJ 731 B Samara - Babana - Cocu, km 3+964 peste paraul Vartop, L = 24 m, in comuna Babana</t>
  </si>
  <si>
    <t>Modernizare DJ 702 A Ciupa - Ratesti, km 33+030 - 35+696, la Ratesti</t>
  </si>
  <si>
    <t>Pod pe DJ 741 Pitesti - Valea Mare - Fagetu - Mioveni, km 2+060, peste paraul Valea Mare (Ploscaru), la Stefanesti</t>
  </si>
  <si>
    <t>Modernizare DJ 703 B Costesti (DN 65 A) - Serbanesti (DJ 659), km 60+325 - 68+783, L = 8,458 km, la Costesti si Rociu</t>
  </si>
  <si>
    <t>Pod pe DJ 703 H Curtea de Arges (DN 7 C) - Valea Danului - Cepari, km 0+597, L = 152 m, in comuna Valea Danului</t>
  </si>
  <si>
    <t>Pod pe DJ 738 Jugur - Draghici - Mihaesti peste riul Tirgului, km 21+900, in com. Mihaesti</t>
  </si>
  <si>
    <t>Modernizare DJ 703 B Serbanesti (DJ 659) - Silistea, km 70+410 - 77+826, L = 7,416 km, la Rociu</t>
  </si>
  <si>
    <t>Modernizare DJ 703 B Padureti (DJ 679) - Costesti (DN 65 A), km 48+975 - 59+287, L = 10,312 km, la Lunca Corbului si Costesti</t>
  </si>
  <si>
    <t>IBU pe DJ 679 C Caldararu (DN65A)-Izvoru-Mozaceni (DJ659), km 0+000-9+941, L=9,941 km, com.Caldararu si Izvoru; km 9+941-10+421, com.Izvoru</t>
  </si>
  <si>
    <t>Podet pe DJ 704 E Ursoaia-Bascovele, km 6+000, peste piriul Bascovele, com. Cotmeana</t>
  </si>
  <si>
    <t>Servicii expertiza  si DALI+PT+CS+DE+Asistenta tehnica Modernizare DJ 703 B Costesti (DN 65 A) - Serbanesti (DJ 659), km 60+325 - 68+783, L = 8,458 km, la Costesti si Rociu</t>
  </si>
  <si>
    <t>1.Spitalul Judetean de Urgenta Pitesti</t>
  </si>
  <si>
    <t>Aparat anestezie</t>
  </si>
  <si>
    <t>Compresor aer medical 60 l/min</t>
  </si>
  <si>
    <t>Neopuff</t>
  </si>
  <si>
    <t>Lampa sala operatii</t>
  </si>
  <si>
    <t>Cardiotocograf</t>
  </si>
  <si>
    <t>Electrocardiograf 12 canale</t>
  </si>
  <si>
    <t>Dap-metru-instalatie radiologica</t>
  </si>
  <si>
    <t>Microtom parafina</t>
  </si>
  <si>
    <t>Ecograf</t>
  </si>
  <si>
    <t>Defelopeza</t>
  </si>
  <si>
    <t>Ecograf cu sistem ecoghidaj</t>
  </si>
  <si>
    <t>Craniotom</t>
  </si>
  <si>
    <t>Microscop binocular</t>
  </si>
  <si>
    <t>Pulsoximetru</t>
  </si>
  <si>
    <t>Aspirator chirurgical</t>
  </si>
  <si>
    <t>Combina frigorifica pentru stocare sange si plasma</t>
  </si>
  <si>
    <t>Incubator transport nou-nascuti</t>
  </si>
  <si>
    <t>Electrocardiograf 6 canale</t>
  </si>
  <si>
    <t>Monitor functii vitale</t>
  </si>
  <si>
    <t>Mash-graft expandare grefa</t>
  </si>
  <si>
    <t>Infuzomat</t>
  </si>
  <si>
    <t>Aparat respiratie asistata CPAP</t>
  </si>
  <si>
    <t>Sistem perfuzie rapida</t>
  </si>
  <si>
    <t>Stimulator cardiac</t>
  </si>
  <si>
    <t>Aparat anestezie cu monitor functii vitale</t>
  </si>
  <si>
    <t>Aparat de electrocauter (monopolar/bipolar) cu o putere de minimum 250 W/CUT si minimum 100 W coagulare</t>
  </si>
  <si>
    <t>Aparat electrochirurgical</t>
  </si>
  <si>
    <t>Aspirator chirurgical performant</t>
  </si>
  <si>
    <t>Bronhoscop flexibil portabil</t>
  </si>
  <si>
    <t>Calandru mic pentru calcat</t>
  </si>
  <si>
    <t>Cantar mic pentru adulti</t>
  </si>
  <si>
    <t>Carucior ecograf</t>
  </si>
  <si>
    <t>Centrifuga 12-15 probe</t>
  </si>
  <si>
    <t>Centrifuga 25-30 probe</t>
  </si>
  <si>
    <t xml:space="preserve">Defibrilator  </t>
  </si>
  <si>
    <t>Developeza de developat filme radiologice (metoda umeda)</t>
  </si>
  <si>
    <t>Electrocauter</t>
  </si>
  <si>
    <t>Electroencefalograf portabil</t>
  </si>
  <si>
    <t>Incubator inchis</t>
  </si>
  <si>
    <t xml:space="preserve">Injectomat  </t>
  </si>
  <si>
    <t>Lampa (hota) cu flux laminar (pentru prepararea solutiilor perfuzabile si injectabile)</t>
  </si>
  <si>
    <t>Lampa chirurgicala pentru mica chirurgie 75000 lux</t>
  </si>
  <si>
    <t>Lampa de examinare</t>
  </si>
  <si>
    <t>Lampa frontala portabila cu acumulator</t>
  </si>
  <si>
    <t xml:space="preserve">Lampa scialitica  </t>
  </si>
  <si>
    <t>Masa consult ginecologic</t>
  </si>
  <si>
    <t>Masa de operatie</t>
  </si>
  <si>
    <t>Masa de reanimare</t>
  </si>
  <si>
    <t>Masa ortopedica</t>
  </si>
  <si>
    <t>Masina de spalat pentru colectivitate</t>
  </si>
  <si>
    <t>Monitoare cu EKG, Pulxoximetru, TA TA invaziva</t>
  </si>
  <si>
    <t>Motor ortopedie</t>
  </si>
  <si>
    <t>Omogenizator cu ultrasunete</t>
  </si>
  <si>
    <t>Pompa nutritie</t>
  </si>
  <si>
    <t>Sistem de perfuzie rapida</t>
  </si>
  <si>
    <t>Sistem incalzire-racire externa a pacientului</t>
  </si>
  <si>
    <t>Spirometru</t>
  </si>
  <si>
    <t>Sursa laser pentru litotritie</t>
  </si>
  <si>
    <t>Targa ambulanta</t>
  </si>
  <si>
    <t>Termostat universal (incubator probe biologice)</t>
  </si>
  <si>
    <t>Trusa chirurgie endoscopica</t>
  </si>
  <si>
    <t>Biomicroscop cu aplanotonometru</t>
  </si>
  <si>
    <t>Ventilator de transport</t>
  </si>
  <si>
    <t>Ventilator terapie intensiva cu monitor</t>
  </si>
  <si>
    <t>Videocolposcop</t>
  </si>
  <si>
    <t>Combina BTL-unde scurte</t>
  </si>
  <si>
    <t>Aparat terapie TECAR HR TEK BASIC</t>
  </si>
  <si>
    <t>BTL-5820S Combi</t>
  </si>
  <si>
    <t>Masina de spalat industriala 15-30 kg</t>
  </si>
  <si>
    <t>Calandru abur</t>
  </si>
  <si>
    <t>Plita profesionala cu 8 ochiuri</t>
  </si>
  <si>
    <t>Cazan pentru apa calda</t>
  </si>
  <si>
    <t>2.Spitalul de Pediatrie Pitesti</t>
  </si>
  <si>
    <t>Analizor automat chemiluminiscenta imunologie CL 1000 i</t>
  </si>
  <si>
    <t>Dispozitiv cu aer cald pentru incalzit pacient cu stativ mobil</t>
  </si>
  <si>
    <t>Dispozitiv vizualizare vene</t>
  </si>
  <si>
    <t>Incalzitor de sange si solutii perfuzabile iv ultrarapid enflow</t>
  </si>
  <si>
    <t>Banda alergare</t>
  </si>
  <si>
    <t>Bicicleta magnetica profesionala</t>
  </si>
  <si>
    <t>Masa kinetoterapie bobath electrica</t>
  </si>
  <si>
    <t>Procesator tisular</t>
  </si>
  <si>
    <t>Criotom</t>
  </si>
  <si>
    <t>Statie de colorare</t>
  </si>
  <si>
    <t>Lampa fototerapie-nbuvb</t>
  </si>
  <si>
    <t>Sistem videoendoscopie ORL</t>
  </si>
  <si>
    <t>3. Spitalul Orasenesc Costesti</t>
  </si>
  <si>
    <t>Ventilator ATI cu BIPAP</t>
  </si>
  <si>
    <t>Monitor EKG/pulsoximetrie/capnometrie/temperatura centrala</t>
  </si>
  <si>
    <t>4. Spitalul de Pneumoftiziologie "Sf. Andrei" Valea Iasului</t>
  </si>
  <si>
    <t>Analizor automat biochimie 200-600 teste/ora</t>
  </si>
  <si>
    <t>Autoclav vertical 20-301</t>
  </si>
  <si>
    <t>Centifuga cu 12 locuri</t>
  </si>
  <si>
    <t>Sonda liniara pentru parti moi pt ecograf</t>
  </si>
  <si>
    <t>Fiberbronhoscop flexibil portabil cu sursa proprie de lumina pt adulti</t>
  </si>
  <si>
    <t>5. Spitalul de Pneumoftiziologie Leordeni</t>
  </si>
  <si>
    <t xml:space="preserve">Developeza  </t>
  </si>
  <si>
    <t>Electropompa de apa potabila</t>
  </si>
  <si>
    <t>6. Spitalul de Boli Cronice si Geriatrie Stefanesti</t>
  </si>
  <si>
    <t>Aparat incalzit perfuzii</t>
  </si>
  <si>
    <t>Grup electrogen</t>
  </si>
  <si>
    <t>Kit ergoterapie</t>
  </si>
  <si>
    <t>Kit terapie ocupationala</t>
  </si>
  <si>
    <t>7. Spitalul de Psihiatrie Vedea</t>
  </si>
  <si>
    <t>Centrifuga cu minim 12 posturi</t>
  </si>
  <si>
    <t>8. Spitalul de Recuperare Bradet</t>
  </si>
  <si>
    <t>Aparat de terapie cu ultrasunete</t>
  </si>
  <si>
    <t>Aparat de electroterapie cu 2 canale</t>
  </si>
  <si>
    <t>Cada hidromasaj membre inferioare</t>
  </si>
  <si>
    <t>Aparat ecografie musculo-scheletar cu 2 sonde</t>
  </si>
  <si>
    <t>Masina inox de gatit cu plite electrice</t>
  </si>
  <si>
    <t>Camera frigorifica</t>
  </si>
  <si>
    <t>71.01.03.Mobilier,aparatura birotica si alte active corporale</t>
  </si>
  <si>
    <t>1. Spitalul de Boli Cronice si Geriatrie Stefanesti</t>
  </si>
  <si>
    <t>Executie sistem avertizare incendiu</t>
  </si>
  <si>
    <t>Executie sistem de alarma Farmacie</t>
  </si>
  <si>
    <t>Executie sistem supraveghere video cladire Administrativ</t>
  </si>
  <si>
    <t>2. Spitalul de Recuperare Bradet</t>
  </si>
  <si>
    <t>Sistem automat de desfumare a scarii</t>
  </si>
  <si>
    <t>1. Spitalul Judetean de Urgenta Pitesti</t>
  </si>
  <si>
    <t>UPGRADE SMARTHPATH ALLURA CLARITY FD 10 si sistem Volcano Core pentru sistem Angiografie</t>
  </si>
  <si>
    <t>2. Spitalul de Pediatrie Pitesti</t>
  </si>
  <si>
    <t>Expertiza tehnica</t>
  </si>
  <si>
    <t>Studiu fezabilitate construire corp cladire nou P+4 la SJUP</t>
  </si>
  <si>
    <t>Studiu fezabilitate amenajare spatiu RMN</t>
  </si>
  <si>
    <t>Studiu fezabilitate Centru de Radioterapie SJU</t>
  </si>
  <si>
    <t>Documentatie Scenariu de securitate la incendiu</t>
  </si>
  <si>
    <t>PT - Montare rezervor stocare sursa proprie apa</t>
  </si>
  <si>
    <t>Proiect de lucrari extindere Spital Pediatrie cu un corp Ds+P+2E</t>
  </si>
  <si>
    <t xml:space="preserve">DALI pentru inlocuire cazane abur si schimbator de caldura cu instalatii aferente </t>
  </si>
  <si>
    <t>3. Spitalul de Pneumoftiziologie Leordeni</t>
  </si>
  <si>
    <t>4. Spitalul de Boli Cronice si Geriatrie Stefanesti</t>
  </si>
  <si>
    <t>Proiect sistem semnalizare acustica si luminoasa pacienti</t>
  </si>
  <si>
    <t>Proiect sistem avertizare la incendiu</t>
  </si>
  <si>
    <t>Proiect sistem alarma farmacie</t>
  </si>
  <si>
    <t>Proiect platforma betonata acoperita si imprejmuita destinata depozitarii temporare a materialelor propuse pentru casare</t>
  </si>
  <si>
    <t>Proiect sistem supraveghere video cladire Administrativ</t>
  </si>
  <si>
    <t>Expertiza tehnica si proiectare subzidire cladire laborator-farmacie</t>
  </si>
  <si>
    <t>5. Spitalul de Psihiatrie Vedea</t>
  </si>
  <si>
    <t>Proiect si amenajare statii decantare la Pavilionul I si Pavilionul II</t>
  </si>
  <si>
    <t>Avize autorizatii si asistenta tehnica amenajare parc agrement</t>
  </si>
  <si>
    <t>Avize autorizatii si asistenta tehnica executie rampa depozitare gunoi menajer</t>
  </si>
  <si>
    <t>Avize autorizatii si asistenta tehnica constructie sala vestiare personal si circuit separare transport lenjerie</t>
  </si>
  <si>
    <t>Proiect, avize autorizatii amenajare canalizare pentru drum acces</t>
  </si>
  <si>
    <t>Avize autorizatii si asistenta tehnica reparatii capitale balustrada latura fatada spital</t>
  </si>
  <si>
    <t>Documentatii in vederea obtinerii autorizatiei de securitate la incendiu</t>
  </si>
  <si>
    <t>Executie bransament spalatorie si reabilitare instalatie electrica si tablouri distributie</t>
  </si>
  <si>
    <t>Lucrari reparatii capitale Bloc Alimentar si hol aferent Bucatarie Dietetica, Magazie de Alimente si holuri aferente</t>
  </si>
  <si>
    <t>3.Spitalul de Pneumoftiziologie "Sf.Andrei" Valea Iasului</t>
  </si>
  <si>
    <t>Subzidire si reparatii exterioare cladire Laborator</t>
  </si>
  <si>
    <t>5. Spitalul de Recuperare Bradet</t>
  </si>
  <si>
    <t>Lucrari de reparatii capitale balustrada latura fata spital</t>
  </si>
  <si>
    <t>Accesorii aparatura laborator</t>
  </si>
  <si>
    <t>Raspanditor emulsie cu lance</t>
  </si>
  <si>
    <t>Autobasculanta 8x4</t>
  </si>
  <si>
    <t>Freza asfalt 500 mm</t>
  </si>
  <si>
    <t>Cilindru compactor - Vibrator 2,5 to - 3 to cu tamburi metalici</t>
  </si>
  <si>
    <t>Placa vibratoare 80-100 kg</t>
  </si>
  <si>
    <t>6.Spitalul de Recuperare Bradet</t>
  </si>
  <si>
    <t>2.Muzeul Judetean Arges</t>
  </si>
  <si>
    <t>1.Centrul de Cultura I.C.Bratianu Stefanesti</t>
  </si>
  <si>
    <t>1.Centrul Militar Judetean</t>
  </si>
  <si>
    <t xml:space="preserve">Platforma betonata acoperita si imprejmuita destinata depozitarii temporare a materialelor propuse pentru casare  </t>
  </si>
  <si>
    <t>Constructie sala de vestiare si circuit separare transport lenjerie</t>
  </si>
  <si>
    <t>Amenajare parc agrement</t>
  </si>
  <si>
    <t xml:space="preserve">Rampa depozitare gunoi menajer  </t>
  </si>
  <si>
    <t>Amenajare canalizare pentru drum acces</t>
  </si>
  <si>
    <t>Executie montaj si bransare rezervor de acumulare apa si statie de pompare</t>
  </si>
  <si>
    <t>1.Directia Generala de Asistenta Sociala si Protectia Copilului Arges</t>
  </si>
  <si>
    <t>Generator de curent monofazat cu carcasa insonorizare</t>
  </si>
  <si>
    <t>Motocompresor portabil cu surub cu generator de curent si accesorii necesare Kaeser M31</t>
  </si>
  <si>
    <t>Ciocan rotopercutor SDS-Max</t>
  </si>
  <si>
    <t>CAPITOLUL 51.02 AUTORITATI EXECUTIVE</t>
  </si>
  <si>
    <t>Reparatii capitale cladiri existente pentru realizarea Unitatii de Asistenta Medico - Sociala Domnesti - amenajari exterioare</t>
  </si>
  <si>
    <t>Reabilitarea si dotarea salii multifunctionale de sedinte a Consiliului Judetean Arges</t>
  </si>
  <si>
    <t>Studiu fezabilitate si proiect constructie corp nou cladire Spitalul de Pediatrie Vedea</t>
  </si>
  <si>
    <t>1.Unitatea de Asistenta Medico-Sociala Suici</t>
  </si>
  <si>
    <t>Servicii de expertiza tehnica structurala,studii de teren SF,documentatii avize solicitate prin Certificat de Urbanism pentru obiectivul de investitii Cale de acces mecanizata Cetatea Poienari</t>
  </si>
  <si>
    <t>Consolidare si reabilitare Spital Judetean de Urgenta Pitesti</t>
  </si>
  <si>
    <t xml:space="preserve">Extinderea si reabilitarea infrastructurii de apa si apa uzata in judetul Arges </t>
  </si>
  <si>
    <t>DIRECTOR EXECUTIV</t>
  </si>
  <si>
    <t>ALIN STOICEA</t>
  </si>
  <si>
    <t>Instalarea unei statii proprii de epurare</t>
  </si>
  <si>
    <t>Statie centrala de vaccum medical</t>
  </si>
  <si>
    <t>Masina de spalat rufe</t>
  </si>
  <si>
    <t>Sistem informatic programare proceduri LRMFB (hard si soft)</t>
  </si>
  <si>
    <t>Proiect tehnic pentru Cladire birouri administrative P+E</t>
  </si>
  <si>
    <t xml:space="preserve">Proiectare reparatii fatada corp cladire spital </t>
  </si>
  <si>
    <t>Proiect reparatie capitala gard</t>
  </si>
  <si>
    <t>7. Spitalul Orasenesc Costesti</t>
  </si>
  <si>
    <t>Reparatie capitala gard</t>
  </si>
  <si>
    <t>Studiu de fezabilitate si dotare spatiu  Ambulatoriu integrat al Spitalului Judetean de Urgenta Pitesti</t>
  </si>
  <si>
    <t>Studiu fezabilitate extindere, modernizare si dotare Ambulatoriu Integrat al Spitalului de Pediatrie cu componentele structurale la Centrul de Sanatate Mintala si Laboratorul de recuperare,medicina fizica si balneologie(baza de tratamemt)</t>
  </si>
  <si>
    <t>Grup electrogen (generator 38 KW)</t>
  </si>
  <si>
    <t xml:space="preserve">Sistem de climatizare climatizare </t>
  </si>
  <si>
    <t>71.01.03. Mobilier, aparatura birotica su alte active corporale</t>
  </si>
  <si>
    <t>Muzeul Viticulturii si Pomiculturii Golesti</t>
  </si>
  <si>
    <t>Multifunctionala A3</t>
  </si>
  <si>
    <t>Centrul Cultural Judetean Arges</t>
  </si>
  <si>
    <t>Reabilitare si modernizare cladire Centrul Cultural Judetean Arges in Municipiul Pitesti, Bd Nicolae Balcescu Nr.141 Judetul Arges</t>
  </si>
  <si>
    <t>2. Centrul de Integrare prin Terapie Ocupationala Tigveni</t>
  </si>
  <si>
    <t>3. Complexul de Servicii pentru Persoane cu Dizabilitati Vulturesti</t>
  </si>
  <si>
    <t>Ascensor persoane - 2 statii</t>
  </si>
  <si>
    <t>Masina de gatit cu 6 focuri si cuptor</t>
  </si>
  <si>
    <t>Imprejmuire cu gard metalic si betoane incinta</t>
  </si>
  <si>
    <t>Instalatie electrica exterioara (racordare+montare)</t>
  </si>
  <si>
    <t>1. Centrul de Ingrijire si Asistenta Pitesti</t>
  </si>
  <si>
    <t>Licenta Windows 10 Profesional 64 B</t>
  </si>
  <si>
    <t>Licenta Office Home and Bussines 2016</t>
  </si>
  <si>
    <t>Licenta Antivirus</t>
  </si>
  <si>
    <t>Licenta Office Home&amp;Business 2016</t>
  </si>
  <si>
    <t>Reabilitare, refunctionalizare si modernizare (extindere) a UAMS Dedulesti (constructie corp B)</t>
  </si>
  <si>
    <t>2. Camin Persoane Varstnice Mozaceni</t>
  </si>
  <si>
    <t>CAPITOLUL 70. LOCUINTE, SEVICII SI DEZV PUBLICA</t>
  </si>
  <si>
    <t>Restaurarea Muzeului Judetean Arges-Consolidarea, protejarea si valorificarea patrimoniului cultural</t>
  </si>
  <si>
    <t>1.Serviciul Public Judetean  Salvamont Arges</t>
  </si>
  <si>
    <t>Expertiza tehnica si realizare PT pentru reamplasarea punctului termic si a instalatiilor aferente existente in zona in care se vor incepe lucrarile la fundatia cladirii Centrului de Radioterapie la Spitalul Judetean de Urgenta Pitesti</t>
  </si>
  <si>
    <t xml:space="preserve"> SF + PT pentru "Marirea capacitatii sistemului de alimentare cu apa, in comunele Cuca si Moraresti" </t>
  </si>
  <si>
    <t>Modernizarea drumului judetean DJ 504 Lim. Jud. Teleorman - Popesti - Izvoru - Recea - Cornatel - Vulpesti (DN 65 A), km 110+700 - 136+695, L = 25,995 km, pe raza com. Popesti, Izvoru, Recea, Buzoesti, jud. Arges</t>
  </si>
  <si>
    <t>Proiect tehnic instalatii apa calda si caldura Spital Balcescu</t>
  </si>
  <si>
    <t>Servicii proiectare -faza PT pentru Complex 3 locuinte protejate si Centru de Zi in comuna Babana, sat Lupuieni</t>
  </si>
  <si>
    <t>Servicii proiectare -faza PT pentru Complex 4 locuinte protejate si Centru de Zi in comuna Tigveni, sat Balilesti</t>
  </si>
  <si>
    <t>Servicii proiectare -faza PT pentru Complex 4 locuinte protejate si Centru de Zi in comuna Tigveni, sat Barsestii de Jos</t>
  </si>
  <si>
    <t>Servicii proiectare -faza PT pentru Complex 4 locuinte protejate si Centru de Zi in comuna Ciofrangeni, sat Ciofrangeni</t>
  </si>
  <si>
    <t>Restaurarea Galeriei de Arta Rudolf Schweitzer-Cumpana-Consolidarea,protejarea si valorificarea patrimoniului cultural</t>
  </si>
  <si>
    <t>Constructie si dotare arhiva - DGASPC Arges Calea Dragasani nr.8, Pitesti</t>
  </si>
  <si>
    <t>Calculator PC</t>
  </si>
  <si>
    <t>Statie monitorizare USTACC cu 15 monitoare</t>
  </si>
  <si>
    <t>3.Muzeul Viticulturii si Pomiculturii Golesti</t>
  </si>
  <si>
    <t>4.Teatrul Al.Davila Pitesti</t>
  </si>
  <si>
    <t>5.Scoala Populara de Arte si Meserii Pitesti</t>
  </si>
  <si>
    <t>Statie de lucru</t>
  </si>
  <si>
    <t>Instalare microstatie epurare ape uzate Cota 2000</t>
  </si>
  <si>
    <t>Studiu fezabilitate si proiect tehnic "Modernizare DJ 731D km 7+200-20+700, L=13,5 km"</t>
  </si>
  <si>
    <t>2. Muzeul Viticulturii si Pomiculturii Golesti</t>
  </si>
  <si>
    <t>Studiu de fezabilitate pentru "Amenajare Parc si Alei UAMS Suici"</t>
  </si>
  <si>
    <t>Lucrari de reparatii capitale la etaj 5</t>
  </si>
  <si>
    <t>Lucrari de reparatii capitale la etaj 7</t>
  </si>
  <si>
    <t>2. Spitalul de Psihiatrie Vedea</t>
  </si>
  <si>
    <t>1. Spitalul Orasenesc Costesti</t>
  </si>
  <si>
    <t>6.Centrul de Cultura I.C.Bratianu Stefanesti</t>
  </si>
  <si>
    <t>Documentatie de securitate la incendiu</t>
  </si>
  <si>
    <t>2. Centrul de Ingrijire si Asistenta Bascovele</t>
  </si>
  <si>
    <t>3. Complexul de Locuinte Protejate Tigveni</t>
  </si>
  <si>
    <t>1. Centrul de Ingrijire si Asistenta Bascovele</t>
  </si>
  <si>
    <t>PROGRAMUL DE INVESTITII PUBLICE PE GRUPE DE INVESTITII SI SURSE DE FINANTARE</t>
  </si>
  <si>
    <t>Reparatie capitala si modernizare statie de epurare</t>
  </si>
  <si>
    <t>Reparatie capitala platforma beton armat curte spital si platforma gunoi menajer</t>
  </si>
  <si>
    <t xml:space="preserve">Reparatie capitala instalatii apa rece, apa calda si incalzire Spital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</si>
</sst>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quotePrefix="1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right"/>
    </xf>
    <xf numFmtId="0" fontId="2" fillId="3" borderId="3" xfId="0" applyFont="1" applyFill="1" applyBorder="1"/>
    <xf numFmtId="0" fontId="2" fillId="3" borderId="3" xfId="0" applyFont="1" applyFill="1" applyBorder="1" applyAlignment="1">
      <alignment horizontal="center"/>
    </xf>
    <xf numFmtId="0" fontId="3" fillId="0" borderId="2" xfId="0" applyFont="1" applyFill="1" applyBorder="1" applyAlignment="1"/>
    <xf numFmtId="0" fontId="1" fillId="0" borderId="5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center"/>
    </xf>
    <xf numFmtId="0" fontId="4" fillId="4" borderId="5" xfId="0" applyFont="1" applyFill="1" applyBorder="1" applyAlignment="1">
      <alignment wrapText="1"/>
    </xf>
    <xf numFmtId="0" fontId="1" fillId="4" borderId="5" xfId="0" applyFont="1" applyFill="1" applyBorder="1" applyAlignment="1">
      <alignment horizontal="center"/>
    </xf>
    <xf numFmtId="0" fontId="1" fillId="4" borderId="0" xfId="0" applyFont="1" applyFill="1"/>
    <xf numFmtId="0" fontId="4" fillId="4" borderId="3" xfId="0" applyFont="1" applyFill="1" applyBorder="1"/>
    <xf numFmtId="0" fontId="1" fillId="4" borderId="3" xfId="0" applyFont="1" applyFill="1" applyBorder="1" applyAlignment="1">
      <alignment horizontal="center"/>
    </xf>
    <xf numFmtId="0" fontId="4" fillId="0" borderId="2" xfId="0" applyFont="1" applyFill="1" applyBorder="1" applyAlignment="1"/>
    <xf numFmtId="0" fontId="1" fillId="4" borderId="2" xfId="0" applyFont="1" applyFill="1" applyBorder="1" applyAlignment="1">
      <alignment horizontal="center"/>
    </xf>
    <xf numFmtId="0" fontId="4" fillId="4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0" fontId="1" fillId="0" borderId="5" xfId="0" applyFont="1" applyFill="1" applyBorder="1" applyAlignment="1"/>
    <xf numFmtId="0" fontId="1" fillId="0" borderId="10" xfId="0" applyFont="1" applyFill="1" applyBorder="1" applyAlignment="1">
      <alignment horizontal="center"/>
    </xf>
    <xf numFmtId="0" fontId="1" fillId="0" borderId="5" xfId="0" applyFont="1" applyFill="1" applyBorder="1"/>
    <xf numFmtId="0" fontId="1" fillId="0" borderId="3" xfId="0" applyFont="1" applyFill="1" applyBorder="1"/>
    <xf numFmtId="0" fontId="1" fillId="0" borderId="14" xfId="0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8" xfId="0" applyFont="1" applyFill="1" applyBorder="1" applyAlignment="1"/>
    <xf numFmtId="4" fontId="1" fillId="0" borderId="10" xfId="0" applyNumberFormat="1" applyFont="1" applyFill="1" applyBorder="1" applyAlignment="1">
      <alignment horizontal="right"/>
    </xf>
    <xf numFmtId="0" fontId="1" fillId="0" borderId="11" xfId="0" applyFont="1" applyFill="1" applyBorder="1" applyAlignment="1"/>
    <xf numFmtId="0" fontId="3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2" xfId="0" applyFont="1" applyFill="1" applyBorder="1" applyAlignment="1">
      <alignment wrapText="1"/>
    </xf>
    <xf numFmtId="0" fontId="2" fillId="3" borderId="6" xfId="0" applyFont="1" applyFill="1" applyBorder="1" applyAlignment="1"/>
    <xf numFmtId="0" fontId="2" fillId="3" borderId="7" xfId="0" applyFont="1" applyFill="1" applyBorder="1" applyAlignment="1"/>
    <xf numFmtId="0" fontId="2" fillId="3" borderId="4" xfId="0" applyFont="1" applyFill="1" applyBorder="1" applyAlignment="1"/>
    <xf numFmtId="0" fontId="1" fillId="5" borderId="0" xfId="0" applyFont="1" applyFill="1"/>
    <xf numFmtId="0" fontId="2" fillId="0" borderId="3" xfId="0" applyFont="1" applyFill="1" applyBorder="1"/>
    <xf numFmtId="4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/>
    <xf numFmtId="0" fontId="1" fillId="0" borderId="0" xfId="0" applyFont="1" applyFill="1" applyBorder="1"/>
    <xf numFmtId="0" fontId="3" fillId="0" borderId="5" xfId="0" applyFont="1" applyFill="1" applyBorder="1" applyAlignment="1"/>
    <xf numFmtId="4" fontId="1" fillId="0" borderId="0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5" fillId="0" borderId="0" xfId="0" applyFont="1" applyFill="1"/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6" borderId="6" xfId="0" applyFont="1" applyFill="1" applyBorder="1" applyAlignment="1"/>
    <xf numFmtId="0" fontId="2" fillId="6" borderId="7" xfId="0" applyFont="1" applyFill="1" applyBorder="1" applyAlignment="1"/>
    <xf numFmtId="0" fontId="2" fillId="6" borderId="4" xfId="0" applyFont="1" applyFill="1" applyBorder="1" applyAlignment="1"/>
    <xf numFmtId="0" fontId="2" fillId="0" borderId="0" xfId="0" applyFont="1" applyFill="1" applyBorder="1" applyAlignment="1"/>
    <xf numFmtId="0" fontId="2" fillId="0" borderId="7" xfId="0" applyFont="1" applyFill="1" applyBorder="1" applyAlignment="1"/>
    <xf numFmtId="0" fontId="2" fillId="0" borderId="9" xfId="0" applyFont="1" applyFill="1" applyBorder="1" applyAlignment="1"/>
    <xf numFmtId="4" fontId="1" fillId="0" borderId="6" xfId="0" applyNumberFormat="1" applyFont="1" applyFill="1" applyBorder="1" applyAlignment="1">
      <alignment horizontal="right"/>
    </xf>
    <xf numFmtId="4" fontId="1" fillId="0" borderId="9" xfId="0" applyNumberFormat="1" applyFont="1" applyFill="1" applyBorder="1" applyAlignment="1">
      <alignment horizontal="right"/>
    </xf>
    <xf numFmtId="0" fontId="2" fillId="0" borderId="2" xfId="0" applyFont="1" applyFill="1" applyBorder="1"/>
    <xf numFmtId="0" fontId="1" fillId="0" borderId="5" xfId="0" applyFont="1" applyFill="1" applyBorder="1" applyAlignment="1">
      <alignment horizontal="left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/>
    <xf numFmtId="0" fontId="1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left" wrapText="1"/>
    </xf>
    <xf numFmtId="0" fontId="6" fillId="4" borderId="5" xfId="0" applyFont="1" applyFill="1" applyBorder="1" applyAlignment="1">
      <alignment horizontal="center"/>
    </xf>
    <xf numFmtId="4" fontId="6" fillId="4" borderId="4" xfId="0" applyNumberFormat="1" applyFont="1" applyFill="1" applyBorder="1" applyAlignment="1">
      <alignment horizontal="right"/>
    </xf>
    <xf numFmtId="4" fontId="6" fillId="4" borderId="0" xfId="0" applyNumberFormat="1" applyFont="1" applyFill="1" applyBorder="1" applyAlignment="1">
      <alignment horizontal="right"/>
    </xf>
    <xf numFmtId="0" fontId="1" fillId="4" borderId="0" xfId="0" applyFont="1" applyFill="1" applyBorder="1"/>
    <xf numFmtId="0" fontId="6" fillId="4" borderId="3" xfId="0" applyFont="1" applyFill="1" applyBorder="1" applyAlignment="1">
      <alignment wrapText="1"/>
    </xf>
    <xf numFmtId="0" fontId="6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wrapText="1"/>
    </xf>
    <xf numFmtId="0" fontId="1" fillId="0" borderId="0" xfId="0" applyFont="1" applyBorder="1"/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4" xfId="0" applyFont="1" applyFill="1" applyBorder="1" applyAlignment="1">
      <alignment horizontal="left"/>
    </xf>
    <xf numFmtId="0" fontId="1" fillId="4" borderId="2" xfId="0" applyFont="1" applyFill="1" applyBorder="1"/>
    <xf numFmtId="4" fontId="1" fillId="4" borderId="4" xfId="0" applyNumberFormat="1" applyFont="1" applyFill="1" applyBorder="1" applyAlignment="1">
      <alignment horizontal="right"/>
    </xf>
    <xf numFmtId="4" fontId="1" fillId="4" borderId="0" xfId="0" applyNumberFormat="1" applyFont="1" applyFill="1" applyBorder="1" applyAlignment="1">
      <alignment horizontal="right"/>
    </xf>
    <xf numFmtId="0" fontId="1" fillId="4" borderId="8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1" fillId="4" borderId="3" xfId="0" applyFont="1" applyFill="1" applyBorder="1"/>
    <xf numFmtId="0" fontId="3" fillId="4" borderId="2" xfId="0" applyFont="1" applyFill="1" applyBorder="1"/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2" fillId="0" borderId="5" xfId="0" applyFont="1" applyFill="1" applyBorder="1"/>
    <xf numFmtId="2" fontId="1" fillId="0" borderId="0" xfId="0" applyNumberFormat="1" applyFont="1" applyBorder="1"/>
    <xf numFmtId="0" fontId="2" fillId="4" borderId="5" xfId="0" applyFont="1" applyFill="1" applyBorder="1" applyAlignment="1">
      <alignment wrapText="1"/>
    </xf>
    <xf numFmtId="0" fontId="2" fillId="4" borderId="17" xfId="0" applyFont="1" applyFill="1" applyBorder="1" applyAlignment="1">
      <alignment horizontal="center"/>
    </xf>
    <xf numFmtId="4" fontId="2" fillId="4" borderId="4" xfId="0" applyNumberFormat="1" applyFont="1" applyFill="1" applyBorder="1" applyAlignment="1">
      <alignment horizontal="right"/>
    </xf>
    <xf numFmtId="0" fontId="2" fillId="4" borderId="0" xfId="0" applyFont="1" applyFill="1"/>
    <xf numFmtId="0" fontId="2" fillId="4" borderId="3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4" fontId="1" fillId="0" borderId="4" xfId="0" applyNumberFormat="1" applyFont="1" applyFill="1" applyBorder="1"/>
    <xf numFmtId="0" fontId="1" fillId="4" borderId="1" xfId="0" applyFont="1" applyFill="1" applyBorder="1" applyAlignment="1">
      <alignment horizontal="center"/>
    </xf>
    <xf numFmtId="0" fontId="2" fillId="4" borderId="5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/>
    <xf numFmtId="0" fontId="2" fillId="4" borderId="3" xfId="0" applyFont="1" applyFill="1" applyBorder="1" applyAlignment="1">
      <alignment horizontal="center"/>
    </xf>
    <xf numFmtId="0" fontId="1" fillId="4" borderId="5" xfId="0" applyFont="1" applyFill="1" applyBorder="1"/>
    <xf numFmtId="0" fontId="1" fillId="0" borderId="1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3" fillId="0" borderId="5" xfId="0" applyFont="1" applyFill="1" applyBorder="1"/>
    <xf numFmtId="0" fontId="2" fillId="0" borderId="12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2" fillId="0" borderId="0" xfId="0" applyFont="1"/>
    <xf numFmtId="0" fontId="3" fillId="0" borderId="3" xfId="0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5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4" fillId="4" borderId="5" xfId="0" applyFont="1" applyFill="1" applyBorder="1"/>
    <xf numFmtId="0" fontId="4" fillId="4" borderId="2" xfId="0" applyFont="1" applyFill="1" applyBorder="1" applyAlignment="1">
      <alignment horizontal="left"/>
    </xf>
    <xf numFmtId="0" fontId="2" fillId="4" borderId="2" xfId="0" applyFont="1" applyFill="1" applyBorder="1" applyAlignment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/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center"/>
    </xf>
    <xf numFmtId="0" fontId="1" fillId="4" borderId="2" xfId="0" applyFont="1" applyFill="1" applyBorder="1" applyAlignment="1">
      <alignment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2" fillId="2" borderId="6" xfId="0" applyFont="1" applyFill="1" applyBorder="1" applyAlignment="1"/>
    <xf numFmtId="0" fontId="2" fillId="2" borderId="4" xfId="0" applyFont="1" applyFill="1" applyBorder="1" applyAlignment="1"/>
    <xf numFmtId="0" fontId="2" fillId="2" borderId="9" xfId="0" applyFont="1" applyFill="1" applyBorder="1" applyAlignment="1"/>
    <xf numFmtId="0" fontId="2" fillId="0" borderId="8" xfId="0" applyFont="1" applyFill="1" applyBorder="1" applyAlignment="1"/>
    <xf numFmtId="0" fontId="2" fillId="0" borderId="14" xfId="0" applyFont="1" applyFill="1" applyBorder="1" applyAlignment="1"/>
    <xf numFmtId="0" fontId="1" fillId="0" borderId="12" xfId="0" applyFont="1" applyFill="1" applyBorder="1"/>
    <xf numFmtId="0" fontId="1" fillId="0" borderId="13" xfId="0" applyFont="1" applyFill="1" applyBorder="1"/>
    <xf numFmtId="0" fontId="3" fillId="0" borderId="2" xfId="0" applyFont="1" applyFill="1" applyBorder="1"/>
    <xf numFmtId="0" fontId="1" fillId="0" borderId="12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4" fillId="0" borderId="12" xfId="0" applyFont="1" applyFill="1" applyBorder="1" applyAlignment="1">
      <alignment horizontal="left"/>
    </xf>
    <xf numFmtId="0" fontId="1" fillId="0" borderId="12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0" xfId="0" applyFont="1" applyFill="1"/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1" fillId="4" borderId="3" xfId="0" applyFont="1" applyFill="1" applyBorder="1" applyAlignment="1"/>
    <xf numFmtId="0" fontId="2" fillId="0" borderId="2" xfId="0" applyFont="1" applyFill="1" applyBorder="1" applyAlignment="1"/>
    <xf numFmtId="0" fontId="2" fillId="0" borderId="1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left"/>
    </xf>
    <xf numFmtId="0" fontId="2" fillId="6" borderId="7" xfId="0" applyFont="1" applyFill="1" applyBorder="1" applyAlignment="1">
      <alignment horizontal="left"/>
    </xf>
    <xf numFmtId="0" fontId="2" fillId="4" borderId="2" xfId="0" applyFont="1" applyFill="1" applyBorder="1"/>
    <xf numFmtId="0" fontId="5" fillId="0" borderId="14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0" fontId="5" fillId="0" borderId="3" xfId="0" applyFont="1" applyFill="1" applyBorder="1"/>
    <xf numFmtId="0" fontId="5" fillId="0" borderId="15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1" fillId="0" borderId="11" xfId="0" applyFont="1" applyFill="1" applyBorder="1" applyAlignment="1">
      <alignment wrapText="1"/>
    </xf>
    <xf numFmtId="4" fontId="1" fillId="0" borderId="8" xfId="0" applyNumberFormat="1" applyFont="1" applyFill="1" applyBorder="1" applyAlignment="1">
      <alignment horizontal="center"/>
    </xf>
    <xf numFmtId="4" fontId="1" fillId="0" borderId="11" xfId="0" applyNumberFormat="1" applyFont="1" applyFill="1" applyBorder="1" applyAlignment="1">
      <alignment horizontal="center"/>
    </xf>
    <xf numFmtId="0" fontId="2" fillId="4" borderId="5" xfId="0" applyFont="1" applyFill="1" applyBorder="1" applyAlignment="1"/>
    <xf numFmtId="0" fontId="2" fillId="4" borderId="8" xfId="0" applyFont="1" applyFill="1" applyBorder="1" applyAlignment="1">
      <alignment horizontal="center"/>
    </xf>
    <xf numFmtId="4" fontId="2" fillId="4" borderId="0" xfId="0" applyNumberFormat="1" applyFont="1" applyFill="1" applyBorder="1" applyAlignment="1">
      <alignment horizontal="right"/>
    </xf>
    <xf numFmtId="0" fontId="2" fillId="4" borderId="0" xfId="0" applyFont="1" applyFill="1" applyBorder="1"/>
    <xf numFmtId="0" fontId="2" fillId="4" borderId="1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3" fillId="0" borderId="12" xfId="0" applyFont="1" applyFill="1" applyBorder="1" applyAlignment="1"/>
    <xf numFmtId="0" fontId="1" fillId="4" borderId="10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2" fillId="6" borderId="4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3" xfId="0" applyFont="1" applyFill="1" applyBorder="1" applyAlignment="1"/>
    <xf numFmtId="0" fontId="1" fillId="4" borderId="5" xfId="0" applyFont="1" applyFill="1" applyBorder="1" applyAlignment="1"/>
    <xf numFmtId="0" fontId="2" fillId="0" borderId="2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center"/>
    </xf>
    <xf numFmtId="0" fontId="8" fillId="4" borderId="0" xfId="0" applyFont="1" applyFill="1"/>
    <xf numFmtId="0" fontId="2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2" fillId="6" borderId="11" xfId="0" applyFont="1" applyFill="1" applyBorder="1" applyAlignment="1"/>
    <xf numFmtId="0" fontId="2" fillId="0" borderId="12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wrapText="1"/>
    </xf>
    <xf numFmtId="0" fontId="2" fillId="2" borderId="12" xfId="0" applyFont="1" applyFill="1" applyBorder="1" applyAlignment="1"/>
    <xf numFmtId="0" fontId="4" fillId="0" borderId="5" xfId="0" applyFont="1" applyFill="1" applyBorder="1" applyAlignment="1"/>
    <xf numFmtId="0" fontId="2" fillId="6" borderId="0" xfId="0" applyFont="1" applyFill="1" applyBorder="1" applyAlignment="1"/>
    <xf numFmtId="0" fontId="1" fillId="6" borderId="0" xfId="0" applyFont="1" applyFill="1" applyBorder="1"/>
    <xf numFmtId="0" fontId="1" fillId="6" borderId="0" xfId="0" applyFont="1" applyFill="1"/>
    <xf numFmtId="4" fontId="1" fillId="4" borderId="6" xfId="0" applyNumberFormat="1" applyFont="1" applyFill="1" applyBorder="1" applyAlignment="1">
      <alignment horizontal="right"/>
    </xf>
    <xf numFmtId="0" fontId="3" fillId="4" borderId="5" xfId="0" applyFont="1" applyFill="1" applyBorder="1" applyAlignment="1"/>
    <xf numFmtId="0" fontId="2" fillId="4" borderId="12" xfId="0" applyFont="1" applyFill="1" applyBorder="1" applyAlignment="1">
      <alignment horizontal="center"/>
    </xf>
    <xf numFmtId="4" fontId="2" fillId="4" borderId="6" xfId="0" applyNumberFormat="1" applyFont="1" applyFill="1" applyBorder="1" applyAlignment="1">
      <alignment horizontal="right"/>
    </xf>
    <xf numFmtId="0" fontId="3" fillId="4" borderId="3" xfId="0" applyFont="1" applyFill="1" applyBorder="1"/>
    <xf numFmtId="0" fontId="1" fillId="4" borderId="9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4" borderId="2" xfId="0" applyFont="1" applyFill="1" applyBorder="1" applyAlignment="1">
      <alignment wrapText="1"/>
    </xf>
    <xf numFmtId="0" fontId="3" fillId="4" borderId="4" xfId="0" applyFont="1" applyFill="1" applyBorder="1"/>
    <xf numFmtId="0" fontId="5" fillId="4" borderId="0" xfId="0" applyFont="1" applyFill="1" applyBorder="1" applyAlignment="1"/>
    <xf numFmtId="0" fontId="5" fillId="4" borderId="0" xfId="0" applyFont="1" applyFill="1"/>
    <xf numFmtId="0" fontId="8" fillId="4" borderId="0" xfId="0" applyFont="1" applyFill="1" applyBorder="1" applyAlignment="1"/>
    <xf numFmtId="0" fontId="3" fillId="4" borderId="3" xfId="0" applyFont="1" applyFill="1" applyBorder="1" applyAlignment="1"/>
    <xf numFmtId="0" fontId="8" fillId="4" borderId="0" xfId="0" applyFont="1" applyFill="1" applyBorder="1"/>
    <xf numFmtId="0" fontId="8" fillId="0" borderId="0" xfId="0" applyFont="1" applyFill="1"/>
    <xf numFmtId="0" fontId="5" fillId="0" borderId="0" xfId="0" applyFont="1" applyFill="1" applyBorder="1"/>
    <xf numFmtId="0" fontId="5" fillId="7" borderId="0" xfId="0" applyFont="1" applyFill="1"/>
    <xf numFmtId="0" fontId="1" fillId="0" borderId="17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3" borderId="5" xfId="0" applyFont="1" applyFill="1" applyBorder="1" applyAlignment="1"/>
    <xf numFmtId="0" fontId="1" fillId="4" borderId="5" xfId="0" applyFont="1" applyFill="1" applyBorder="1" applyAlignment="1">
      <alignment horizontal="left"/>
    </xf>
    <xf numFmtId="0" fontId="5" fillId="0" borderId="5" xfId="0" applyFont="1" applyFill="1" applyBorder="1" applyAlignment="1">
      <alignment wrapText="1"/>
    </xf>
    <xf numFmtId="0" fontId="1" fillId="0" borderId="8" xfId="0" applyFont="1" applyFill="1" applyBorder="1"/>
    <xf numFmtId="0" fontId="6" fillId="0" borderId="5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183"/>
  <sheetViews>
    <sheetView tabSelected="1" topLeftCell="A1087" workbookViewId="0">
      <selection activeCell="A1106" sqref="A1106"/>
    </sheetView>
  </sheetViews>
  <sheetFormatPr defaultRowHeight="12.75" x14ac:dyDescent="0.2"/>
  <cols>
    <col min="1" max="1" width="60" style="1" customWidth="1"/>
    <col min="2" max="2" width="6.85546875" style="5" customWidth="1"/>
    <col min="3" max="3" width="17" style="1" customWidth="1"/>
    <col min="4" max="4" width="0" style="3" hidden="1" customWidth="1"/>
    <col min="5" max="5" width="9.140625" style="1"/>
    <col min="6" max="9" width="0" style="1" hidden="1" customWidth="1"/>
    <col min="10" max="16384" width="9.140625" style="1"/>
  </cols>
  <sheetData>
    <row r="1" spans="1:3" x14ac:dyDescent="0.2">
      <c r="B1" s="2" t="s">
        <v>18</v>
      </c>
      <c r="C1" s="2"/>
    </row>
    <row r="2" spans="1:3" x14ac:dyDescent="0.2">
      <c r="A2" s="1" t="s">
        <v>11</v>
      </c>
      <c r="B2" s="2" t="s">
        <v>36</v>
      </c>
      <c r="C2" s="2"/>
    </row>
    <row r="3" spans="1:3" x14ac:dyDescent="0.2">
      <c r="A3" s="4" t="s">
        <v>3</v>
      </c>
    </row>
    <row r="4" spans="1:3" x14ac:dyDescent="0.2">
      <c r="A4" s="1" t="s">
        <v>4</v>
      </c>
    </row>
    <row r="8" spans="1:3" x14ac:dyDescent="0.2">
      <c r="A8" s="6" t="s">
        <v>381</v>
      </c>
      <c r="B8" s="6"/>
      <c r="C8" s="6"/>
    </row>
    <row r="9" spans="1:3" x14ac:dyDescent="0.2">
      <c r="A9" s="6"/>
      <c r="B9" s="6"/>
      <c r="C9" s="6"/>
    </row>
    <row r="10" spans="1:3" x14ac:dyDescent="0.2">
      <c r="B10" s="7"/>
      <c r="C10" s="8" t="s">
        <v>12</v>
      </c>
    </row>
    <row r="11" spans="1:3" x14ac:dyDescent="0.2">
      <c r="A11" s="9" t="s">
        <v>5</v>
      </c>
      <c r="B11" s="10" t="s">
        <v>0</v>
      </c>
      <c r="C11" s="11" t="s">
        <v>103</v>
      </c>
    </row>
    <row r="12" spans="1:3" x14ac:dyDescent="0.2">
      <c r="A12" s="12" t="s">
        <v>6</v>
      </c>
      <c r="B12" s="13"/>
      <c r="C12" s="14"/>
    </row>
    <row r="13" spans="1:3" x14ac:dyDescent="0.2">
      <c r="A13" s="12" t="s">
        <v>7</v>
      </c>
      <c r="B13" s="13"/>
      <c r="C13" s="14"/>
    </row>
    <row r="14" spans="1:3" x14ac:dyDescent="0.2">
      <c r="A14" s="15"/>
      <c r="B14" s="16"/>
      <c r="C14" s="17"/>
    </row>
    <row r="15" spans="1:3" x14ac:dyDescent="0.2">
      <c r="A15" s="18">
        <v>0</v>
      </c>
      <c r="B15" s="18">
        <v>1</v>
      </c>
      <c r="C15" s="16">
        <v>2</v>
      </c>
    </row>
    <row r="16" spans="1:3" x14ac:dyDescent="0.2">
      <c r="A16" s="250" t="s">
        <v>13</v>
      </c>
      <c r="B16" s="19" t="s">
        <v>1</v>
      </c>
      <c r="C16" s="20">
        <f>C18+C38</f>
        <v>53825</v>
      </c>
    </row>
    <row r="17" spans="1:12" x14ac:dyDescent="0.2">
      <c r="A17" s="21"/>
      <c r="B17" s="22" t="s">
        <v>2</v>
      </c>
      <c r="C17" s="20">
        <f>C19+C39</f>
        <v>53825</v>
      </c>
    </row>
    <row r="18" spans="1:12" ht="13.5" x14ac:dyDescent="0.25">
      <c r="A18" s="23" t="s">
        <v>23</v>
      </c>
      <c r="B18" s="24" t="s">
        <v>1</v>
      </c>
      <c r="C18" s="25">
        <f>C19</f>
        <v>33609</v>
      </c>
    </row>
    <row r="19" spans="1:12" x14ac:dyDescent="0.2">
      <c r="A19" s="26" t="s">
        <v>9</v>
      </c>
      <c r="B19" s="27" t="s">
        <v>2</v>
      </c>
      <c r="C19" s="25">
        <f>C21+C23+C25</f>
        <v>33609</v>
      </c>
    </row>
    <row r="20" spans="1:12" s="30" customFormat="1" x14ac:dyDescent="0.2">
      <c r="A20" s="28" t="s">
        <v>92</v>
      </c>
      <c r="B20" s="29" t="s">
        <v>1</v>
      </c>
      <c r="C20" s="25">
        <f>C21</f>
        <v>5831</v>
      </c>
    </row>
    <row r="21" spans="1:12" s="30" customFormat="1" x14ac:dyDescent="0.2">
      <c r="A21" s="31"/>
      <c r="B21" s="32" t="s">
        <v>2</v>
      </c>
      <c r="C21" s="25">
        <f>C168+C219</f>
        <v>5831</v>
      </c>
    </row>
    <row r="22" spans="1:12" s="30" customFormat="1" x14ac:dyDescent="0.2">
      <c r="A22" s="33" t="s">
        <v>51</v>
      </c>
      <c r="B22" s="34" t="s">
        <v>1</v>
      </c>
      <c r="C22" s="25">
        <f>C23</f>
        <v>1008</v>
      </c>
    </row>
    <row r="23" spans="1:12" s="30" customFormat="1" x14ac:dyDescent="0.2">
      <c r="A23" s="35"/>
      <c r="B23" s="34" t="s">
        <v>2</v>
      </c>
      <c r="C23" s="25">
        <f>C62</f>
        <v>1008</v>
      </c>
    </row>
    <row r="24" spans="1:12" x14ac:dyDescent="0.2">
      <c r="A24" s="36" t="s">
        <v>10</v>
      </c>
      <c r="B24" s="24" t="s">
        <v>1</v>
      </c>
      <c r="C24" s="25">
        <f>C26+C36</f>
        <v>26770</v>
      </c>
    </row>
    <row r="25" spans="1:12" x14ac:dyDescent="0.2">
      <c r="A25" s="37"/>
      <c r="B25" s="27" t="s">
        <v>2</v>
      </c>
      <c r="C25" s="25">
        <f>C27+C37</f>
        <v>26770</v>
      </c>
    </row>
    <row r="26" spans="1:12" x14ac:dyDescent="0.2">
      <c r="A26" s="38" t="s">
        <v>14</v>
      </c>
      <c r="B26" s="24" t="s">
        <v>1</v>
      </c>
      <c r="C26" s="25">
        <f>C34+C32+C30+C28</f>
        <v>25072</v>
      </c>
    </row>
    <row r="27" spans="1:12" x14ac:dyDescent="0.2">
      <c r="A27" s="26"/>
      <c r="B27" s="39" t="s">
        <v>2</v>
      </c>
      <c r="C27" s="25">
        <f>C29+C31+C33+C35</f>
        <v>25072</v>
      </c>
    </row>
    <row r="28" spans="1:12" x14ac:dyDescent="0.2">
      <c r="A28" s="40" t="s">
        <v>30</v>
      </c>
      <c r="B28" s="39" t="s">
        <v>1</v>
      </c>
      <c r="C28" s="25">
        <f>C29</f>
        <v>18811</v>
      </c>
    </row>
    <row r="29" spans="1:12" x14ac:dyDescent="0.2">
      <c r="A29" s="41"/>
      <c r="B29" s="42" t="s">
        <v>2</v>
      </c>
      <c r="C29" s="43">
        <f>C68+C153</f>
        <v>18811</v>
      </c>
    </row>
    <row r="30" spans="1:12" x14ac:dyDescent="0.2">
      <c r="A30" s="44" t="s">
        <v>17</v>
      </c>
      <c r="B30" s="24" t="s">
        <v>1</v>
      </c>
      <c r="C30" s="25">
        <f>C31</f>
        <v>2487</v>
      </c>
    </row>
    <row r="31" spans="1:12" x14ac:dyDescent="0.2">
      <c r="A31" s="44"/>
      <c r="B31" s="45" t="s">
        <v>2</v>
      </c>
      <c r="C31" s="43">
        <f>C258</f>
        <v>2487</v>
      </c>
    </row>
    <row r="32" spans="1:12" x14ac:dyDescent="0.2">
      <c r="A32" s="46" t="s">
        <v>27</v>
      </c>
      <c r="B32" s="24" t="s">
        <v>1</v>
      </c>
      <c r="C32" s="47">
        <f>C33</f>
        <v>60</v>
      </c>
      <c r="L32" s="3"/>
    </row>
    <row r="33" spans="1:12" x14ac:dyDescent="0.2">
      <c r="A33" s="48"/>
      <c r="B33" s="27" t="s">
        <v>2</v>
      </c>
      <c r="C33" s="47">
        <f>C260</f>
        <v>60</v>
      </c>
      <c r="L33" s="3"/>
    </row>
    <row r="34" spans="1:12" x14ac:dyDescent="0.2">
      <c r="A34" s="44" t="s">
        <v>26</v>
      </c>
      <c r="B34" s="45" t="s">
        <v>1</v>
      </c>
      <c r="C34" s="25">
        <f>C35</f>
        <v>3714</v>
      </c>
      <c r="L34" s="3"/>
    </row>
    <row r="35" spans="1:12" x14ac:dyDescent="0.2">
      <c r="A35" s="41"/>
      <c r="B35" s="27" t="s">
        <v>2</v>
      </c>
      <c r="C35" s="25">
        <f>C262</f>
        <v>3714</v>
      </c>
      <c r="L35" s="3"/>
    </row>
    <row r="36" spans="1:12" x14ac:dyDescent="0.2">
      <c r="A36" s="44" t="s">
        <v>34</v>
      </c>
      <c r="B36" s="45" t="s">
        <v>1</v>
      </c>
      <c r="C36" s="25">
        <f>C37</f>
        <v>1698</v>
      </c>
      <c r="L36" s="3"/>
    </row>
    <row r="37" spans="1:12" x14ac:dyDescent="0.2">
      <c r="A37" s="41"/>
      <c r="B37" s="27" t="s">
        <v>2</v>
      </c>
      <c r="C37" s="25">
        <f>C264</f>
        <v>1698</v>
      </c>
    </row>
    <row r="38" spans="1:12" ht="13.5" x14ac:dyDescent="0.25">
      <c r="A38" s="49" t="s">
        <v>19</v>
      </c>
      <c r="B38" s="24" t="s">
        <v>1</v>
      </c>
      <c r="C38" s="25">
        <f>C39</f>
        <v>20216</v>
      </c>
    </row>
    <row r="39" spans="1:12" x14ac:dyDescent="0.2">
      <c r="A39" s="50" t="s">
        <v>9</v>
      </c>
      <c r="B39" s="27" t="s">
        <v>2</v>
      </c>
      <c r="C39" s="25">
        <f>C43</f>
        <v>20216</v>
      </c>
    </row>
    <row r="40" spans="1:12" ht="0.75" customHeight="1" x14ac:dyDescent="0.2">
      <c r="A40" s="33" t="s">
        <v>51</v>
      </c>
      <c r="B40" s="45" t="s">
        <v>1</v>
      </c>
      <c r="C40" s="25" t="e">
        <f>C41</f>
        <v>#REF!</v>
      </c>
      <c r="D40" s="1"/>
    </row>
    <row r="41" spans="1:12" hidden="1" x14ac:dyDescent="0.2">
      <c r="A41" s="41"/>
      <c r="B41" s="27" t="s">
        <v>2</v>
      </c>
      <c r="C41" s="25" t="e">
        <f>C268</f>
        <v>#REF!</v>
      </c>
      <c r="D41" s="1"/>
    </row>
    <row r="42" spans="1:12" x14ac:dyDescent="0.2">
      <c r="A42" s="36" t="s">
        <v>10</v>
      </c>
      <c r="B42" s="45" t="s">
        <v>1</v>
      </c>
      <c r="C42" s="25">
        <f>C43</f>
        <v>20216</v>
      </c>
    </row>
    <row r="43" spans="1:12" x14ac:dyDescent="0.2">
      <c r="A43" s="37"/>
      <c r="B43" s="27" t="s">
        <v>2</v>
      </c>
      <c r="C43" s="25">
        <f>C45+C55</f>
        <v>20216</v>
      </c>
    </row>
    <row r="44" spans="1:12" x14ac:dyDescent="0.2">
      <c r="A44" s="36" t="s">
        <v>14</v>
      </c>
      <c r="B44" s="24" t="s">
        <v>1</v>
      </c>
      <c r="C44" s="25">
        <f>C45</f>
        <v>14929</v>
      </c>
    </row>
    <row r="45" spans="1:12" x14ac:dyDescent="0.2">
      <c r="A45" s="41"/>
      <c r="B45" s="27" t="s">
        <v>2</v>
      </c>
      <c r="C45" s="25">
        <f>C49+C51+C53+C47</f>
        <v>14929</v>
      </c>
    </row>
    <row r="46" spans="1:12" x14ac:dyDescent="0.2">
      <c r="A46" s="40" t="s">
        <v>30</v>
      </c>
      <c r="B46" s="39" t="s">
        <v>1</v>
      </c>
      <c r="C46" s="25">
        <f>C75+C160</f>
        <v>4945</v>
      </c>
    </row>
    <row r="47" spans="1:12" x14ac:dyDescent="0.2">
      <c r="A47" s="41"/>
      <c r="B47" s="42" t="s">
        <v>2</v>
      </c>
      <c r="C47" s="25">
        <f>C76+C161</f>
        <v>4945</v>
      </c>
    </row>
    <row r="48" spans="1:12" x14ac:dyDescent="0.2">
      <c r="A48" s="51" t="s">
        <v>17</v>
      </c>
      <c r="B48" s="24" t="s">
        <v>1</v>
      </c>
      <c r="C48" s="25">
        <f>C49</f>
        <v>5508</v>
      </c>
    </row>
    <row r="49" spans="1:53" x14ac:dyDescent="0.2">
      <c r="A49" s="41"/>
      <c r="B49" s="27" t="s">
        <v>2</v>
      </c>
      <c r="C49" s="25">
        <f>C274</f>
        <v>5508</v>
      </c>
    </row>
    <row r="50" spans="1:53" x14ac:dyDescent="0.2">
      <c r="A50" s="46" t="s">
        <v>27</v>
      </c>
      <c r="B50" s="24" t="s">
        <v>1</v>
      </c>
      <c r="C50" s="47">
        <f>C51</f>
        <v>124</v>
      </c>
    </row>
    <row r="51" spans="1:53" x14ac:dyDescent="0.2">
      <c r="A51" s="48"/>
      <c r="B51" s="27" t="s">
        <v>2</v>
      </c>
      <c r="C51" s="47">
        <f>C276</f>
        <v>124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</row>
    <row r="52" spans="1:53" x14ac:dyDescent="0.2">
      <c r="A52" s="44" t="s">
        <v>26</v>
      </c>
      <c r="B52" s="45" t="s">
        <v>1</v>
      </c>
      <c r="C52" s="25">
        <f>C53</f>
        <v>4352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</row>
    <row r="53" spans="1:53" ht="14.25" customHeight="1" x14ac:dyDescent="0.2">
      <c r="A53" s="41"/>
      <c r="B53" s="27" t="s">
        <v>2</v>
      </c>
      <c r="C53" s="25">
        <f>C278</f>
        <v>4352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</row>
    <row r="54" spans="1:53" x14ac:dyDescent="0.2">
      <c r="A54" s="44" t="s">
        <v>34</v>
      </c>
      <c r="B54" s="45" t="s">
        <v>1</v>
      </c>
      <c r="C54" s="25">
        <f>C55</f>
        <v>5287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</row>
    <row r="55" spans="1:53" x14ac:dyDescent="0.2">
      <c r="A55" s="41"/>
      <c r="B55" s="27" t="s">
        <v>2</v>
      </c>
      <c r="C55" s="25">
        <f>C280</f>
        <v>5287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</row>
    <row r="56" spans="1:53" s="55" customFormat="1" x14ac:dyDescent="0.2">
      <c r="A56" s="52" t="s">
        <v>28</v>
      </c>
      <c r="B56" s="53"/>
      <c r="C56" s="54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</row>
    <row r="57" spans="1:53" s="3" customFormat="1" x14ac:dyDescent="0.2">
      <c r="A57" s="38" t="s">
        <v>35</v>
      </c>
      <c r="B57" s="24" t="s">
        <v>1</v>
      </c>
      <c r="C57" s="25">
        <f>C59+C69</f>
        <v>12472</v>
      </c>
    </row>
    <row r="58" spans="1:53" s="3" customFormat="1" x14ac:dyDescent="0.2">
      <c r="A58" s="56"/>
      <c r="B58" s="27" t="s">
        <v>2</v>
      </c>
      <c r="C58" s="25">
        <f>C60+C70</f>
        <v>12472</v>
      </c>
    </row>
    <row r="59" spans="1:53" s="3" customFormat="1" ht="13.5" x14ac:dyDescent="0.25">
      <c r="A59" s="49" t="s">
        <v>21</v>
      </c>
      <c r="B59" s="45" t="s">
        <v>1</v>
      </c>
      <c r="C59" s="57">
        <f>C60</f>
        <v>10684</v>
      </c>
    </row>
    <row r="60" spans="1:53" s="3" customFormat="1" x14ac:dyDescent="0.2">
      <c r="A60" s="41" t="s">
        <v>9</v>
      </c>
      <c r="B60" s="27" t="s">
        <v>2</v>
      </c>
      <c r="C60" s="57">
        <f>C64+C62</f>
        <v>10684</v>
      </c>
    </row>
    <row r="61" spans="1:53" s="3" customFormat="1" x14ac:dyDescent="0.2">
      <c r="A61" s="33" t="s">
        <v>51</v>
      </c>
      <c r="B61" s="24" t="s">
        <v>1</v>
      </c>
      <c r="C61" s="57">
        <f>C62</f>
        <v>1008</v>
      </c>
    </row>
    <row r="62" spans="1:53" s="3" customFormat="1" x14ac:dyDescent="0.2">
      <c r="A62" s="56"/>
      <c r="B62" s="27" t="s">
        <v>2</v>
      </c>
      <c r="C62" s="57">
        <f>C113</f>
        <v>1008</v>
      </c>
    </row>
    <row r="63" spans="1:53" s="3" customFormat="1" x14ac:dyDescent="0.2">
      <c r="A63" s="36" t="s">
        <v>10</v>
      </c>
      <c r="B63" s="45" t="s">
        <v>1</v>
      </c>
      <c r="C63" s="57">
        <f t="shared" ref="C63:C66" si="0">C65</f>
        <v>9676</v>
      </c>
    </row>
    <row r="64" spans="1:53" s="3" customFormat="1" x14ac:dyDescent="0.2">
      <c r="A64" s="37"/>
      <c r="B64" s="27" t="s">
        <v>2</v>
      </c>
      <c r="C64" s="57">
        <f t="shared" si="0"/>
        <v>9676</v>
      </c>
    </row>
    <row r="65" spans="1:22" s="3" customFormat="1" x14ac:dyDescent="0.2">
      <c r="A65" s="58" t="s">
        <v>29</v>
      </c>
      <c r="B65" s="45" t="s">
        <v>1</v>
      </c>
      <c r="C65" s="57">
        <f t="shared" si="0"/>
        <v>9676</v>
      </c>
    </row>
    <row r="66" spans="1:22" s="3" customFormat="1" x14ac:dyDescent="0.2">
      <c r="A66" s="58"/>
      <c r="B66" s="45" t="s">
        <v>2</v>
      </c>
      <c r="C66" s="57">
        <f t="shared" si="0"/>
        <v>9676</v>
      </c>
    </row>
    <row r="67" spans="1:22" s="3" customFormat="1" x14ac:dyDescent="0.2">
      <c r="A67" s="40" t="s">
        <v>30</v>
      </c>
      <c r="B67" s="24" t="s">
        <v>1</v>
      </c>
      <c r="C67" s="57">
        <f>C68</f>
        <v>9676</v>
      </c>
    </row>
    <row r="68" spans="1:22" s="3" customFormat="1" x14ac:dyDescent="0.2">
      <c r="A68" s="41"/>
      <c r="B68" s="27" t="s">
        <v>2</v>
      </c>
      <c r="C68" s="25">
        <f>C88+C125</f>
        <v>9676</v>
      </c>
      <c r="D68" s="59"/>
      <c r="E68" s="59"/>
      <c r="F68" s="59"/>
      <c r="G68" s="59"/>
      <c r="H68" s="59"/>
      <c r="I68" s="59"/>
    </row>
    <row r="69" spans="1:22" s="3" customFormat="1" ht="13.5" x14ac:dyDescent="0.25">
      <c r="A69" s="60" t="s">
        <v>19</v>
      </c>
      <c r="B69" s="24" t="s">
        <v>1</v>
      </c>
      <c r="C69" s="25">
        <f t="shared" ref="C69:C74" si="1">C71</f>
        <v>1788</v>
      </c>
      <c r="D69" s="61"/>
      <c r="E69" s="61"/>
      <c r="F69" s="61"/>
      <c r="G69" s="61"/>
      <c r="H69" s="61"/>
      <c r="I69" s="61"/>
      <c r="K69" s="59"/>
      <c r="L69" s="59"/>
      <c r="M69" s="59"/>
      <c r="N69" s="59"/>
      <c r="O69" s="59"/>
      <c r="P69" s="59"/>
    </row>
    <row r="70" spans="1:22" s="3" customFormat="1" x14ac:dyDescent="0.2">
      <c r="A70" s="26" t="s">
        <v>9</v>
      </c>
      <c r="B70" s="27" t="s">
        <v>2</v>
      </c>
      <c r="C70" s="25">
        <f>C72</f>
        <v>1788</v>
      </c>
      <c r="D70" s="61"/>
      <c r="E70" s="61"/>
      <c r="F70" s="61"/>
      <c r="G70" s="61"/>
      <c r="H70" s="61"/>
      <c r="I70" s="61"/>
      <c r="K70" s="59"/>
      <c r="L70" s="59"/>
      <c r="M70" s="59"/>
      <c r="N70" s="59"/>
      <c r="O70" s="59"/>
      <c r="P70" s="59"/>
    </row>
    <row r="71" spans="1:22" s="3" customFormat="1" x14ac:dyDescent="0.2">
      <c r="A71" s="36" t="s">
        <v>10</v>
      </c>
      <c r="B71" s="45" t="s">
        <v>1</v>
      </c>
      <c r="C71" s="25">
        <f t="shared" si="1"/>
        <v>1788</v>
      </c>
      <c r="D71" s="61"/>
      <c r="E71" s="61"/>
      <c r="F71" s="61"/>
      <c r="G71" s="61"/>
      <c r="H71" s="61"/>
      <c r="I71" s="61"/>
      <c r="K71" s="59"/>
      <c r="L71" s="59"/>
      <c r="M71" s="59"/>
      <c r="N71" s="59"/>
      <c r="O71" s="59"/>
      <c r="P71" s="59"/>
    </row>
    <row r="72" spans="1:22" s="3" customFormat="1" x14ac:dyDescent="0.2">
      <c r="A72" s="37"/>
      <c r="B72" s="27" t="s">
        <v>2</v>
      </c>
      <c r="C72" s="25">
        <f t="shared" si="1"/>
        <v>1788</v>
      </c>
      <c r="D72" s="61"/>
      <c r="E72" s="61"/>
      <c r="F72" s="61"/>
      <c r="G72" s="61"/>
      <c r="H72" s="61"/>
      <c r="I72" s="61"/>
      <c r="K72" s="59"/>
      <c r="L72" s="59"/>
      <c r="M72" s="59"/>
      <c r="N72" s="59"/>
      <c r="O72" s="59"/>
      <c r="P72" s="59"/>
    </row>
    <row r="73" spans="1:22" s="3" customFormat="1" x14ac:dyDescent="0.2">
      <c r="A73" s="36" t="s">
        <v>14</v>
      </c>
      <c r="B73" s="24" t="s">
        <v>1</v>
      </c>
      <c r="C73" s="25">
        <f t="shared" si="1"/>
        <v>1788</v>
      </c>
      <c r="D73" s="61"/>
      <c r="E73" s="61"/>
      <c r="F73" s="61"/>
      <c r="G73" s="61"/>
      <c r="H73" s="61"/>
      <c r="I73" s="61"/>
      <c r="K73" s="59"/>
      <c r="L73" s="59"/>
      <c r="M73" s="59"/>
      <c r="N73" s="59"/>
      <c r="O73" s="59"/>
      <c r="P73" s="59"/>
    </row>
    <row r="74" spans="1:22" s="3" customFormat="1" x14ac:dyDescent="0.2">
      <c r="A74" s="41"/>
      <c r="B74" s="27" t="s">
        <v>2</v>
      </c>
      <c r="C74" s="25">
        <f t="shared" si="1"/>
        <v>1788</v>
      </c>
      <c r="D74" s="61"/>
      <c r="E74" s="61"/>
      <c r="F74" s="61"/>
      <c r="G74" s="61"/>
      <c r="H74" s="61"/>
      <c r="I74" s="61"/>
      <c r="K74" s="59"/>
      <c r="L74" s="59"/>
      <c r="M74" s="59"/>
      <c r="N74" s="59"/>
      <c r="O74" s="59"/>
      <c r="P74" s="59"/>
    </row>
    <row r="75" spans="1:22" s="3" customFormat="1" x14ac:dyDescent="0.2">
      <c r="A75" s="40" t="s">
        <v>30</v>
      </c>
      <c r="B75" s="24" t="s">
        <v>1</v>
      </c>
      <c r="C75" s="57">
        <f>C76</f>
        <v>1788</v>
      </c>
    </row>
    <row r="76" spans="1:22" s="3" customFormat="1" x14ac:dyDescent="0.2">
      <c r="A76" s="41"/>
      <c r="B76" s="27" t="s">
        <v>2</v>
      </c>
      <c r="C76" s="25">
        <f>C100</f>
        <v>1788</v>
      </c>
      <c r="D76" s="59"/>
      <c r="E76" s="59"/>
      <c r="F76" s="59"/>
      <c r="G76" s="59"/>
      <c r="H76" s="59"/>
      <c r="I76" s="59"/>
    </row>
    <row r="77" spans="1:22" s="55" customFormat="1" x14ac:dyDescent="0.2">
      <c r="A77" s="62" t="s">
        <v>37</v>
      </c>
      <c r="B77" s="62"/>
      <c r="C77" s="62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:22" s="64" customFormat="1" x14ac:dyDescent="0.2">
      <c r="A78" s="63" t="s">
        <v>15</v>
      </c>
      <c r="B78" s="63"/>
      <c r="C78" s="63"/>
    </row>
    <row r="79" spans="1:22" s="64" customFormat="1" x14ac:dyDescent="0.2">
      <c r="A79" s="65" t="s">
        <v>16</v>
      </c>
      <c r="B79" s="66" t="s">
        <v>1</v>
      </c>
      <c r="C79" s="67">
        <f>C80</f>
        <v>2860</v>
      </c>
    </row>
    <row r="80" spans="1:22" s="64" customFormat="1" x14ac:dyDescent="0.2">
      <c r="A80" s="68"/>
      <c r="B80" s="27" t="s">
        <v>2</v>
      </c>
      <c r="C80" s="67">
        <f>C82+C94</f>
        <v>2860</v>
      </c>
    </row>
    <row r="81" spans="1:16" s="64" customFormat="1" x14ac:dyDescent="0.2">
      <c r="A81" s="69" t="s">
        <v>31</v>
      </c>
      <c r="B81" s="24" t="s">
        <v>1</v>
      </c>
      <c r="C81" s="25">
        <f t="shared" ref="C81:C84" si="2">C83</f>
        <v>1072</v>
      </c>
    </row>
    <row r="82" spans="1:16" s="64" customFormat="1" x14ac:dyDescent="0.2">
      <c r="A82" s="68" t="s">
        <v>16</v>
      </c>
      <c r="B82" s="27" t="s">
        <v>2</v>
      </c>
      <c r="C82" s="25">
        <f>C84</f>
        <v>1072</v>
      </c>
    </row>
    <row r="83" spans="1:16" s="64" customFormat="1" x14ac:dyDescent="0.2">
      <c r="A83" s="36" t="s">
        <v>10</v>
      </c>
      <c r="B83" s="45" t="s">
        <v>1</v>
      </c>
      <c r="C83" s="25">
        <f t="shared" si="2"/>
        <v>1072</v>
      </c>
    </row>
    <row r="84" spans="1:16" s="64" customFormat="1" x14ac:dyDescent="0.2">
      <c r="A84" s="37"/>
      <c r="B84" s="27" t="s">
        <v>2</v>
      </c>
      <c r="C84" s="25">
        <f t="shared" si="2"/>
        <v>1072</v>
      </c>
    </row>
    <row r="85" spans="1:16" s="3" customFormat="1" x14ac:dyDescent="0.2">
      <c r="A85" s="40" t="s">
        <v>29</v>
      </c>
      <c r="B85" s="24" t="s">
        <v>1</v>
      </c>
      <c r="C85" s="25">
        <f>C87</f>
        <v>1072</v>
      </c>
    </row>
    <row r="86" spans="1:16" s="3" customFormat="1" x14ac:dyDescent="0.2">
      <c r="A86" s="68"/>
      <c r="B86" s="27" t="s">
        <v>2</v>
      </c>
      <c r="C86" s="25">
        <f>C88</f>
        <v>1072</v>
      </c>
    </row>
    <row r="87" spans="1:16" s="3" customFormat="1" x14ac:dyDescent="0.2">
      <c r="A87" s="70" t="s">
        <v>32</v>
      </c>
      <c r="B87" s="45" t="s">
        <v>1</v>
      </c>
      <c r="C87" s="25">
        <f>C88</f>
        <v>1072</v>
      </c>
    </row>
    <row r="88" spans="1:16" s="3" customFormat="1" x14ac:dyDescent="0.2">
      <c r="A88" s="68"/>
      <c r="B88" s="27" t="s">
        <v>2</v>
      </c>
      <c r="C88" s="25">
        <f>C90</f>
        <v>1072</v>
      </c>
    </row>
    <row r="89" spans="1:16" s="3" customFormat="1" x14ac:dyDescent="0.2">
      <c r="A89" s="71" t="s">
        <v>304</v>
      </c>
      <c r="B89" s="45" t="s">
        <v>1</v>
      </c>
      <c r="C89" s="25">
        <f>C90</f>
        <v>1072</v>
      </c>
    </row>
    <row r="90" spans="1:16" s="3" customFormat="1" x14ac:dyDescent="0.2">
      <c r="A90" s="71"/>
      <c r="B90" s="27" t="s">
        <v>2</v>
      </c>
      <c r="C90" s="25">
        <f>C92</f>
        <v>1072</v>
      </c>
    </row>
    <row r="91" spans="1:16" s="3" customFormat="1" x14ac:dyDescent="0.2">
      <c r="A91" s="70" t="s">
        <v>361</v>
      </c>
      <c r="B91" s="24" t="s">
        <v>1</v>
      </c>
      <c r="C91" s="25">
        <f>C92</f>
        <v>1072</v>
      </c>
      <c r="E91" s="59"/>
      <c r="F91" s="59"/>
      <c r="G91" s="59"/>
      <c r="H91" s="59"/>
      <c r="I91" s="59"/>
      <c r="J91" s="59"/>
    </row>
    <row r="92" spans="1:16" s="3" customFormat="1" x14ac:dyDescent="0.2">
      <c r="A92" s="68"/>
      <c r="B92" s="27" t="s">
        <v>2</v>
      </c>
      <c r="C92" s="25">
        <v>1072</v>
      </c>
      <c r="E92" s="59"/>
      <c r="F92" s="59"/>
      <c r="G92" s="59"/>
      <c r="H92" s="59"/>
      <c r="I92" s="59"/>
      <c r="J92" s="59"/>
    </row>
    <row r="93" spans="1:16" s="3" customFormat="1" ht="13.5" x14ac:dyDescent="0.25">
      <c r="A93" s="60" t="s">
        <v>19</v>
      </c>
      <c r="B93" s="24" t="s">
        <v>1</v>
      </c>
      <c r="C93" s="25">
        <f t="shared" ref="C93:C98" si="3">C95</f>
        <v>1788</v>
      </c>
      <c r="D93" s="61"/>
      <c r="E93" s="61"/>
      <c r="F93" s="61"/>
      <c r="G93" s="61"/>
      <c r="H93" s="61"/>
      <c r="I93" s="61"/>
      <c r="K93" s="59"/>
      <c r="L93" s="59"/>
      <c r="M93" s="59"/>
      <c r="N93" s="59"/>
      <c r="O93" s="59"/>
      <c r="P93" s="59"/>
    </row>
    <row r="94" spans="1:16" s="3" customFormat="1" x14ac:dyDescent="0.2">
      <c r="A94" s="26" t="s">
        <v>9</v>
      </c>
      <c r="B94" s="27" t="s">
        <v>2</v>
      </c>
      <c r="C94" s="25">
        <f t="shared" si="3"/>
        <v>1788</v>
      </c>
      <c r="D94" s="61"/>
      <c r="E94" s="61"/>
      <c r="F94" s="61"/>
      <c r="G94" s="61"/>
      <c r="H94" s="61"/>
      <c r="I94" s="61"/>
      <c r="K94" s="59"/>
      <c r="L94" s="59"/>
      <c r="M94" s="59"/>
      <c r="N94" s="59"/>
      <c r="O94" s="59"/>
      <c r="P94" s="59"/>
    </row>
    <row r="95" spans="1:16" s="3" customFormat="1" x14ac:dyDescent="0.2">
      <c r="A95" s="36" t="s">
        <v>10</v>
      </c>
      <c r="B95" s="45" t="s">
        <v>1</v>
      </c>
      <c r="C95" s="25">
        <f t="shared" si="3"/>
        <v>1788</v>
      </c>
      <c r="D95" s="61"/>
      <c r="E95" s="61"/>
      <c r="F95" s="61"/>
      <c r="G95" s="61"/>
      <c r="H95" s="61"/>
      <c r="I95" s="61"/>
      <c r="K95" s="59"/>
      <c r="L95" s="59"/>
      <c r="M95" s="59"/>
      <c r="N95" s="59"/>
      <c r="O95" s="59"/>
      <c r="P95" s="59"/>
    </row>
    <row r="96" spans="1:16" s="3" customFormat="1" x14ac:dyDescent="0.2">
      <c r="A96" s="37"/>
      <c r="B96" s="27" t="s">
        <v>2</v>
      </c>
      <c r="C96" s="25">
        <f t="shared" si="3"/>
        <v>1788</v>
      </c>
      <c r="D96" s="61"/>
      <c r="E96" s="61"/>
      <c r="F96" s="61"/>
      <c r="G96" s="61"/>
      <c r="H96" s="61"/>
      <c r="I96" s="61"/>
      <c r="K96" s="59"/>
      <c r="L96" s="59"/>
      <c r="M96" s="59"/>
      <c r="N96" s="59"/>
      <c r="O96" s="59"/>
      <c r="P96" s="59"/>
    </row>
    <row r="97" spans="1:16" s="3" customFormat="1" x14ac:dyDescent="0.2">
      <c r="A97" s="36" t="s">
        <v>14</v>
      </c>
      <c r="B97" s="24" t="s">
        <v>1</v>
      </c>
      <c r="C97" s="25">
        <f t="shared" si="3"/>
        <v>1788</v>
      </c>
      <c r="D97" s="61"/>
      <c r="E97" s="61"/>
      <c r="F97" s="61"/>
      <c r="G97" s="61"/>
      <c r="H97" s="61"/>
      <c r="I97" s="61"/>
      <c r="K97" s="59"/>
      <c r="L97" s="59"/>
      <c r="M97" s="59"/>
      <c r="N97" s="59"/>
      <c r="O97" s="59"/>
      <c r="P97" s="59"/>
    </row>
    <row r="98" spans="1:16" s="3" customFormat="1" x14ac:dyDescent="0.2">
      <c r="A98" s="41"/>
      <c r="B98" s="27" t="s">
        <v>2</v>
      </c>
      <c r="C98" s="25">
        <f t="shared" si="3"/>
        <v>1788</v>
      </c>
      <c r="D98" s="61"/>
      <c r="E98" s="61"/>
      <c r="F98" s="61"/>
      <c r="G98" s="61"/>
      <c r="H98" s="61"/>
      <c r="I98" s="61"/>
      <c r="K98" s="59"/>
      <c r="L98" s="59"/>
      <c r="M98" s="59"/>
      <c r="N98" s="59"/>
      <c r="O98" s="59"/>
      <c r="P98" s="59"/>
    </row>
    <row r="99" spans="1:16" s="3" customFormat="1" x14ac:dyDescent="0.2">
      <c r="A99" s="40" t="s">
        <v>30</v>
      </c>
      <c r="B99" s="24" t="s">
        <v>1</v>
      </c>
      <c r="C99" s="57">
        <f>C100</f>
        <v>1788</v>
      </c>
    </row>
    <row r="100" spans="1:16" s="3" customFormat="1" x14ac:dyDescent="0.2">
      <c r="A100" s="41"/>
      <c r="B100" s="27" t="s">
        <v>2</v>
      </c>
      <c r="C100" s="25">
        <f>C102</f>
        <v>1788</v>
      </c>
      <c r="D100" s="59"/>
      <c r="E100" s="59"/>
      <c r="F100" s="59"/>
      <c r="G100" s="59"/>
      <c r="H100" s="59"/>
      <c r="I100" s="59"/>
    </row>
    <row r="101" spans="1:16" s="3" customFormat="1" x14ac:dyDescent="0.2">
      <c r="A101" s="71" t="s">
        <v>77</v>
      </c>
      <c r="B101" s="45" t="s">
        <v>1</v>
      </c>
      <c r="C101" s="25">
        <f>C103</f>
        <v>1788</v>
      </c>
    </row>
    <row r="102" spans="1:16" s="3" customFormat="1" x14ac:dyDescent="0.2">
      <c r="A102" s="71"/>
      <c r="B102" s="27" t="s">
        <v>2</v>
      </c>
      <c r="C102" s="25">
        <f>C104</f>
        <v>1788</v>
      </c>
    </row>
    <row r="103" spans="1:16" s="3" customFormat="1" ht="25.5" x14ac:dyDescent="0.2">
      <c r="A103" s="70" t="s">
        <v>347</v>
      </c>
      <c r="B103" s="24" t="s">
        <v>1</v>
      </c>
      <c r="C103" s="25">
        <f>C104</f>
        <v>1788</v>
      </c>
      <c r="E103" s="59"/>
      <c r="F103" s="59"/>
      <c r="G103" s="59"/>
      <c r="H103" s="59"/>
      <c r="I103" s="59"/>
      <c r="J103" s="59"/>
    </row>
    <row r="104" spans="1:16" s="3" customFormat="1" x14ac:dyDescent="0.2">
      <c r="A104" s="68"/>
      <c r="B104" s="27" t="s">
        <v>2</v>
      </c>
      <c r="C104" s="25">
        <v>1788</v>
      </c>
      <c r="E104" s="59"/>
      <c r="F104" s="59"/>
      <c r="G104" s="59"/>
      <c r="H104" s="59"/>
      <c r="I104" s="59"/>
      <c r="J104" s="59"/>
    </row>
    <row r="105" spans="1:16" x14ac:dyDescent="0.2">
      <c r="A105" s="72" t="s">
        <v>82</v>
      </c>
      <c r="B105" s="73"/>
      <c r="C105" s="74"/>
      <c r="D105" s="73"/>
      <c r="E105" s="75"/>
      <c r="F105" s="76"/>
      <c r="G105" s="76"/>
      <c r="H105" s="76"/>
      <c r="I105" s="77"/>
      <c r="J105" s="3"/>
    </row>
    <row r="106" spans="1:16" x14ac:dyDescent="0.2">
      <c r="A106" s="58" t="s">
        <v>15</v>
      </c>
      <c r="B106" s="24" t="s">
        <v>1</v>
      </c>
      <c r="C106" s="25">
        <f>C107</f>
        <v>1008</v>
      </c>
      <c r="D106" s="78">
        <f t="shared" ref="D106:I109" si="4">D108</f>
        <v>0</v>
      </c>
      <c r="E106" s="61"/>
      <c r="F106" s="79">
        <f t="shared" si="4"/>
        <v>0</v>
      </c>
      <c r="G106" s="25">
        <f t="shared" si="4"/>
        <v>0</v>
      </c>
      <c r="H106" s="25">
        <f t="shared" si="4"/>
        <v>0</v>
      </c>
      <c r="I106" s="25">
        <f t="shared" si="4"/>
        <v>0</v>
      </c>
      <c r="J106" s="3"/>
    </row>
    <row r="107" spans="1:16" x14ac:dyDescent="0.2">
      <c r="A107" s="41" t="s">
        <v>16</v>
      </c>
      <c r="B107" s="27" t="s">
        <v>2</v>
      </c>
      <c r="C107" s="25">
        <f>C109</f>
        <v>1008</v>
      </c>
      <c r="D107" s="78">
        <f t="shared" si="4"/>
        <v>0</v>
      </c>
      <c r="E107" s="61"/>
      <c r="F107" s="79">
        <f t="shared" si="4"/>
        <v>0</v>
      </c>
      <c r="G107" s="25">
        <f t="shared" si="4"/>
        <v>0</v>
      </c>
      <c r="H107" s="25">
        <f t="shared" si="4"/>
        <v>0</v>
      </c>
      <c r="I107" s="25">
        <f t="shared" si="4"/>
        <v>0</v>
      </c>
      <c r="J107" s="3"/>
    </row>
    <row r="108" spans="1:16" x14ac:dyDescent="0.2">
      <c r="A108" s="80" t="s">
        <v>83</v>
      </c>
      <c r="B108" s="24" t="s">
        <v>1</v>
      </c>
      <c r="C108" s="25">
        <f>C109</f>
        <v>1008</v>
      </c>
      <c r="D108" s="78">
        <f t="shared" si="4"/>
        <v>0</v>
      </c>
      <c r="E108" s="61"/>
      <c r="F108" s="79">
        <f t="shared" si="4"/>
        <v>0</v>
      </c>
      <c r="G108" s="25">
        <f t="shared" si="4"/>
        <v>0</v>
      </c>
      <c r="H108" s="25">
        <f t="shared" si="4"/>
        <v>0</v>
      </c>
      <c r="I108" s="25">
        <f t="shared" si="4"/>
        <v>0</v>
      </c>
      <c r="J108" s="3"/>
    </row>
    <row r="109" spans="1:16" x14ac:dyDescent="0.2">
      <c r="A109" s="41" t="s">
        <v>84</v>
      </c>
      <c r="B109" s="27" t="s">
        <v>2</v>
      </c>
      <c r="C109" s="25">
        <f>C111</f>
        <v>1008</v>
      </c>
      <c r="D109" s="78">
        <f t="shared" si="4"/>
        <v>0</v>
      </c>
      <c r="E109" s="61"/>
      <c r="F109" s="79">
        <f t="shared" si="4"/>
        <v>0</v>
      </c>
      <c r="G109" s="25">
        <f t="shared" si="4"/>
        <v>0</v>
      </c>
      <c r="H109" s="25">
        <f t="shared" si="4"/>
        <v>0</v>
      </c>
      <c r="I109" s="25">
        <f t="shared" si="4"/>
        <v>0</v>
      </c>
      <c r="J109" s="3"/>
    </row>
    <row r="110" spans="1:16" x14ac:dyDescent="0.2">
      <c r="A110" s="33" t="s">
        <v>51</v>
      </c>
      <c r="B110" s="45" t="s">
        <v>1</v>
      </c>
      <c r="C110" s="25">
        <f>C111</f>
        <v>1008</v>
      </c>
      <c r="D110" s="78">
        <f>D114</f>
        <v>0</v>
      </c>
      <c r="E110" s="61"/>
      <c r="F110" s="79">
        <f t="shared" ref="F110:I111" si="5">F114</f>
        <v>0</v>
      </c>
      <c r="G110" s="25">
        <f t="shared" si="5"/>
        <v>0</v>
      </c>
      <c r="H110" s="25">
        <f t="shared" si="5"/>
        <v>0</v>
      </c>
      <c r="I110" s="25">
        <f t="shared" si="5"/>
        <v>0</v>
      </c>
      <c r="J110" s="3"/>
    </row>
    <row r="111" spans="1:16" x14ac:dyDescent="0.2">
      <c r="A111" s="37"/>
      <c r="B111" s="27" t="s">
        <v>2</v>
      </c>
      <c r="C111" s="25">
        <f>C113</f>
        <v>1008</v>
      </c>
      <c r="D111" s="78">
        <f>D115</f>
        <v>0</v>
      </c>
      <c r="E111" s="61"/>
      <c r="F111" s="79">
        <f t="shared" si="5"/>
        <v>0</v>
      </c>
      <c r="G111" s="25">
        <f t="shared" si="5"/>
        <v>0</v>
      </c>
      <c r="H111" s="25">
        <f t="shared" si="5"/>
        <v>0</v>
      </c>
      <c r="I111" s="25">
        <f t="shared" si="5"/>
        <v>0</v>
      </c>
      <c r="J111" s="3"/>
    </row>
    <row r="112" spans="1:16" s="83" customFormat="1" ht="27" customHeight="1" x14ac:dyDescent="0.2">
      <c r="A112" s="81" t="s">
        <v>315</v>
      </c>
      <c r="B112" s="45" t="s">
        <v>1</v>
      </c>
      <c r="C112" s="25">
        <f>C113</f>
        <v>1008</v>
      </c>
      <c r="D112" s="82"/>
      <c r="E112" s="82"/>
      <c r="F112" s="82"/>
      <c r="G112" s="82"/>
      <c r="H112" s="82"/>
      <c r="I112" s="82"/>
      <c r="J112" s="64"/>
    </row>
    <row r="113" spans="1:26" s="83" customFormat="1" x14ac:dyDescent="0.2">
      <c r="A113" s="26"/>
      <c r="B113" s="27" t="s">
        <v>2</v>
      </c>
      <c r="C113" s="25">
        <v>1008</v>
      </c>
      <c r="D113" s="82"/>
      <c r="E113" s="82"/>
      <c r="F113" s="82"/>
      <c r="G113" s="82"/>
      <c r="H113" s="82"/>
      <c r="I113" s="82"/>
      <c r="J113" s="64"/>
    </row>
    <row r="114" spans="1:26" s="55" customFormat="1" x14ac:dyDescent="0.2">
      <c r="A114" s="62" t="s">
        <v>117</v>
      </c>
      <c r="B114" s="62"/>
      <c r="C114" s="62"/>
      <c r="D114" s="3"/>
      <c r="E114" s="59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s="64" customFormat="1" x14ac:dyDescent="0.2">
      <c r="A115" s="63" t="s">
        <v>15</v>
      </c>
      <c r="B115" s="63"/>
      <c r="C115" s="63"/>
    </row>
    <row r="116" spans="1:26" s="64" customFormat="1" x14ac:dyDescent="0.2">
      <c r="A116" s="65" t="s">
        <v>16</v>
      </c>
      <c r="B116" s="66" t="s">
        <v>1</v>
      </c>
      <c r="C116" s="25">
        <f t="shared" ref="C116:C121" si="6">C118</f>
        <v>8604</v>
      </c>
    </row>
    <row r="117" spans="1:26" s="64" customFormat="1" x14ac:dyDescent="0.2">
      <c r="A117" s="68"/>
      <c r="B117" s="27" t="s">
        <v>2</v>
      </c>
      <c r="C117" s="25">
        <f>C119</f>
        <v>8604</v>
      </c>
    </row>
    <row r="118" spans="1:26" s="64" customFormat="1" x14ac:dyDescent="0.2">
      <c r="A118" s="69" t="s">
        <v>31</v>
      </c>
      <c r="B118" s="24" t="s">
        <v>1</v>
      </c>
      <c r="C118" s="25">
        <f t="shared" si="6"/>
        <v>8604</v>
      </c>
    </row>
    <row r="119" spans="1:26" s="64" customFormat="1" x14ac:dyDescent="0.2">
      <c r="A119" s="68" t="s">
        <v>16</v>
      </c>
      <c r="B119" s="27" t="s">
        <v>2</v>
      </c>
      <c r="C119" s="25">
        <f>C121</f>
        <v>8604</v>
      </c>
    </row>
    <row r="120" spans="1:26" s="64" customFormat="1" x14ac:dyDescent="0.2">
      <c r="A120" s="36" t="s">
        <v>10</v>
      </c>
      <c r="B120" s="45" t="s">
        <v>1</v>
      </c>
      <c r="C120" s="25">
        <f t="shared" si="6"/>
        <v>8604</v>
      </c>
    </row>
    <row r="121" spans="1:26" s="64" customFormat="1" x14ac:dyDescent="0.2">
      <c r="A121" s="37"/>
      <c r="B121" s="27" t="s">
        <v>2</v>
      </c>
      <c r="C121" s="25">
        <f t="shared" si="6"/>
        <v>8604</v>
      </c>
    </row>
    <row r="122" spans="1:26" s="3" customFormat="1" x14ac:dyDescent="0.2">
      <c r="A122" s="40" t="s">
        <v>29</v>
      </c>
      <c r="B122" s="24" t="s">
        <v>1</v>
      </c>
      <c r="C122" s="25">
        <f>C124</f>
        <v>8604</v>
      </c>
    </row>
    <row r="123" spans="1:26" s="3" customFormat="1" x14ac:dyDescent="0.2">
      <c r="A123" s="68"/>
      <c r="B123" s="27" t="s">
        <v>2</v>
      </c>
      <c r="C123" s="25">
        <f>C125</f>
        <v>8604</v>
      </c>
    </row>
    <row r="124" spans="1:26" s="3" customFormat="1" x14ac:dyDescent="0.2">
      <c r="A124" s="51" t="s">
        <v>32</v>
      </c>
      <c r="B124" s="45" t="s">
        <v>1</v>
      </c>
      <c r="C124" s="25">
        <f>C125</f>
        <v>8604</v>
      </c>
    </row>
    <row r="125" spans="1:26" s="3" customFormat="1" x14ac:dyDescent="0.2">
      <c r="A125" s="51"/>
      <c r="B125" s="27" t="s">
        <v>2</v>
      </c>
      <c r="C125" s="25">
        <f>C127+C129+C131+C133+C135+C137+C139</f>
        <v>8604</v>
      </c>
    </row>
    <row r="126" spans="1:26" s="3" customFormat="1" ht="25.5" x14ac:dyDescent="0.2">
      <c r="A126" s="70" t="s">
        <v>118</v>
      </c>
      <c r="B126" s="24" t="s">
        <v>1</v>
      </c>
      <c r="C126" s="25">
        <f>C127</f>
        <v>5000</v>
      </c>
      <c r="E126" s="59"/>
      <c r="F126" s="59"/>
      <c r="G126" s="59"/>
      <c r="H126" s="59"/>
      <c r="I126" s="59"/>
      <c r="J126" s="59"/>
    </row>
    <row r="127" spans="1:26" s="3" customFormat="1" x14ac:dyDescent="0.2">
      <c r="A127" s="68"/>
      <c r="B127" s="27" t="s">
        <v>2</v>
      </c>
      <c r="C127" s="25">
        <v>5000</v>
      </c>
      <c r="E127" s="59"/>
      <c r="F127" s="59"/>
      <c r="G127" s="59"/>
      <c r="H127" s="59"/>
      <c r="I127" s="59"/>
      <c r="J127" s="59"/>
    </row>
    <row r="128" spans="1:26" s="3" customFormat="1" ht="25.5" x14ac:dyDescent="0.2">
      <c r="A128" s="84" t="s">
        <v>119</v>
      </c>
      <c r="B128" s="24" t="s">
        <v>1</v>
      </c>
      <c r="C128" s="25">
        <f>C129</f>
        <v>240</v>
      </c>
      <c r="D128" s="64"/>
      <c r="E128" s="59"/>
      <c r="F128" s="59"/>
      <c r="G128" s="59"/>
      <c r="H128" s="59"/>
      <c r="I128" s="59"/>
      <c r="J128" s="59"/>
    </row>
    <row r="129" spans="1:13" s="3" customFormat="1" x14ac:dyDescent="0.2">
      <c r="A129" s="68"/>
      <c r="B129" s="27" t="s">
        <v>2</v>
      </c>
      <c r="C129" s="25">
        <v>240</v>
      </c>
      <c r="E129" s="59"/>
      <c r="F129" s="59"/>
      <c r="G129" s="59"/>
      <c r="H129" s="59"/>
      <c r="I129" s="59"/>
      <c r="J129" s="59"/>
    </row>
    <row r="130" spans="1:13" s="30" customFormat="1" ht="25.5" x14ac:dyDescent="0.2">
      <c r="A130" s="85" t="s">
        <v>120</v>
      </c>
      <c r="B130" s="86" t="s">
        <v>1</v>
      </c>
      <c r="C130" s="87">
        <f>C131</f>
        <v>150</v>
      </c>
      <c r="D130" s="88"/>
      <c r="E130" s="88"/>
      <c r="F130" s="88"/>
      <c r="G130" s="88"/>
      <c r="H130" s="88"/>
      <c r="I130" s="88"/>
      <c r="J130" s="89"/>
      <c r="K130" s="89"/>
      <c r="L130" s="89"/>
      <c r="M130" s="89"/>
    </row>
    <row r="131" spans="1:13" s="30" customFormat="1" x14ac:dyDescent="0.2">
      <c r="A131" s="90"/>
      <c r="B131" s="91" t="s">
        <v>2</v>
      </c>
      <c r="C131" s="87">
        <v>150</v>
      </c>
      <c r="D131" s="88"/>
      <c r="E131" s="88"/>
      <c r="F131" s="88"/>
      <c r="G131" s="88"/>
      <c r="H131" s="88"/>
      <c r="I131" s="88"/>
      <c r="J131" s="89"/>
      <c r="K131" s="89"/>
      <c r="L131" s="89"/>
      <c r="M131" s="89"/>
    </row>
    <row r="132" spans="1:13" s="30" customFormat="1" ht="25.5" x14ac:dyDescent="0.2">
      <c r="A132" s="84" t="s">
        <v>121</v>
      </c>
      <c r="B132" s="86" t="s">
        <v>1</v>
      </c>
      <c r="C132" s="87">
        <f>C133</f>
        <v>2137</v>
      </c>
      <c r="D132" s="88"/>
      <c r="E132" s="88"/>
      <c r="F132" s="88"/>
      <c r="G132" s="88"/>
      <c r="H132" s="88"/>
      <c r="I132" s="88"/>
      <c r="J132" s="89"/>
      <c r="K132" s="89"/>
      <c r="L132" s="89"/>
      <c r="M132" s="89"/>
    </row>
    <row r="133" spans="1:13" s="30" customFormat="1" x14ac:dyDescent="0.2">
      <c r="A133" s="92"/>
      <c r="B133" s="91" t="s">
        <v>2</v>
      </c>
      <c r="C133" s="87">
        <v>2137</v>
      </c>
      <c r="D133" s="88"/>
      <c r="E133" s="88"/>
      <c r="F133" s="88"/>
      <c r="G133" s="88"/>
      <c r="H133" s="88"/>
      <c r="I133" s="88"/>
      <c r="J133" s="89"/>
      <c r="K133" s="89"/>
      <c r="L133" s="89"/>
      <c r="M133" s="89"/>
    </row>
    <row r="134" spans="1:13" s="30" customFormat="1" ht="38.25" x14ac:dyDescent="0.2">
      <c r="A134" s="84" t="s">
        <v>122</v>
      </c>
      <c r="B134" s="86" t="s">
        <v>1</v>
      </c>
      <c r="C134" s="87">
        <f>C135</f>
        <v>80</v>
      </c>
      <c r="D134" s="88"/>
      <c r="E134" s="88"/>
      <c r="F134" s="88"/>
      <c r="G134" s="88"/>
      <c r="H134" s="88"/>
      <c r="I134" s="88"/>
      <c r="J134" s="89"/>
      <c r="K134" s="89"/>
      <c r="L134" s="89"/>
      <c r="M134" s="89"/>
    </row>
    <row r="135" spans="1:13" s="30" customFormat="1" x14ac:dyDescent="0.2">
      <c r="A135" s="92"/>
      <c r="B135" s="91" t="s">
        <v>2</v>
      </c>
      <c r="C135" s="87">
        <v>80</v>
      </c>
      <c r="D135" s="88"/>
      <c r="E135" s="88"/>
      <c r="F135" s="88"/>
      <c r="G135" s="88"/>
      <c r="H135" s="88"/>
      <c r="I135" s="88"/>
      <c r="J135" s="89"/>
      <c r="K135" s="89"/>
      <c r="L135" s="89"/>
      <c r="M135" s="89"/>
    </row>
    <row r="136" spans="1:13" s="3" customFormat="1" ht="25.5" x14ac:dyDescent="0.2">
      <c r="A136" s="84" t="s">
        <v>133</v>
      </c>
      <c r="B136" s="24" t="s">
        <v>1</v>
      </c>
      <c r="C136" s="25">
        <f>C137</f>
        <v>595</v>
      </c>
      <c r="E136" s="59"/>
      <c r="F136" s="59"/>
      <c r="G136" s="59"/>
      <c r="H136" s="59"/>
      <c r="I136" s="59"/>
      <c r="J136" s="59"/>
    </row>
    <row r="137" spans="1:13" s="3" customFormat="1" x14ac:dyDescent="0.2">
      <c r="A137" s="68"/>
      <c r="B137" s="27" t="s">
        <v>2</v>
      </c>
      <c r="C137" s="25">
        <v>595</v>
      </c>
      <c r="E137" s="59"/>
      <c r="F137" s="59"/>
      <c r="G137" s="59"/>
      <c r="H137" s="59"/>
      <c r="I137" s="59"/>
      <c r="J137" s="59"/>
    </row>
    <row r="138" spans="1:13" s="3" customFormat="1" ht="25.5" x14ac:dyDescent="0.2">
      <c r="A138" s="84" t="s">
        <v>134</v>
      </c>
      <c r="B138" s="24" t="s">
        <v>1</v>
      </c>
      <c r="C138" s="25">
        <f>C139</f>
        <v>402</v>
      </c>
      <c r="E138" s="59"/>
      <c r="F138" s="59"/>
      <c r="G138" s="59"/>
      <c r="H138" s="59"/>
      <c r="I138" s="59"/>
      <c r="J138" s="59"/>
    </row>
    <row r="139" spans="1:13" s="3" customFormat="1" x14ac:dyDescent="0.2">
      <c r="A139" s="68"/>
      <c r="B139" s="27" t="s">
        <v>2</v>
      </c>
      <c r="C139" s="25">
        <v>402</v>
      </c>
      <c r="E139" s="59"/>
      <c r="F139" s="59"/>
      <c r="G139" s="59"/>
      <c r="H139" s="59"/>
      <c r="I139" s="59"/>
      <c r="J139" s="59"/>
    </row>
    <row r="140" spans="1:13" x14ac:dyDescent="0.2">
      <c r="A140" s="52" t="s">
        <v>93</v>
      </c>
      <c r="B140" s="53"/>
      <c r="C140" s="53"/>
      <c r="D140" s="75"/>
      <c r="E140" s="75"/>
      <c r="F140" s="75"/>
      <c r="G140" s="75"/>
      <c r="H140" s="75"/>
      <c r="I140" s="75"/>
      <c r="J140" s="59"/>
      <c r="K140" s="59"/>
      <c r="L140" s="93"/>
      <c r="M140" s="93"/>
    </row>
    <row r="141" spans="1:13" x14ac:dyDescent="0.2">
      <c r="A141" s="94" t="s">
        <v>15</v>
      </c>
      <c r="B141" s="95"/>
      <c r="C141" s="96"/>
      <c r="D141" s="97"/>
      <c r="E141" s="97"/>
      <c r="F141" s="97"/>
      <c r="G141" s="97"/>
      <c r="H141" s="97"/>
      <c r="I141" s="98"/>
      <c r="J141" s="59"/>
      <c r="K141" s="93"/>
      <c r="L141" s="93"/>
      <c r="M141" s="93"/>
    </row>
    <row r="142" spans="1:13" x14ac:dyDescent="0.2">
      <c r="A142" s="99" t="s">
        <v>24</v>
      </c>
      <c r="B142" s="34" t="s">
        <v>1</v>
      </c>
      <c r="C142" s="100">
        <f>C143</f>
        <v>18123</v>
      </c>
      <c r="D142" s="61"/>
      <c r="E142" s="61"/>
      <c r="F142" s="61"/>
      <c r="G142" s="61"/>
      <c r="H142" s="61"/>
      <c r="I142" s="101"/>
      <c r="J142" s="93"/>
      <c r="K142" s="93"/>
      <c r="L142" s="93"/>
      <c r="M142" s="93"/>
    </row>
    <row r="143" spans="1:13" x14ac:dyDescent="0.2">
      <c r="A143" s="99"/>
      <c r="B143" s="34" t="s">
        <v>2</v>
      </c>
      <c r="C143" s="100">
        <f>C145+C155</f>
        <v>18123</v>
      </c>
      <c r="D143" s="61"/>
      <c r="E143" s="61"/>
      <c r="F143" s="61"/>
      <c r="G143" s="61"/>
      <c r="H143" s="61"/>
      <c r="I143" s="101"/>
      <c r="J143" s="93"/>
      <c r="K143" s="93"/>
      <c r="L143" s="93"/>
      <c r="M143" s="93"/>
    </row>
    <row r="144" spans="1:13" ht="13.5" x14ac:dyDescent="0.25">
      <c r="A144" s="60" t="s">
        <v>31</v>
      </c>
      <c r="B144" s="24" t="s">
        <v>1</v>
      </c>
      <c r="C144" s="25">
        <f>C145</f>
        <v>14966</v>
      </c>
      <c r="D144" s="61"/>
      <c r="E144" s="61"/>
      <c r="F144" s="61"/>
      <c r="G144" s="61"/>
      <c r="H144" s="61"/>
      <c r="I144" s="61"/>
      <c r="J144" s="93"/>
      <c r="K144" s="93"/>
      <c r="L144" s="93"/>
      <c r="M144" s="93"/>
    </row>
    <row r="145" spans="1:13" x14ac:dyDescent="0.2">
      <c r="A145" s="26" t="s">
        <v>22</v>
      </c>
      <c r="B145" s="27" t="s">
        <v>2</v>
      </c>
      <c r="C145" s="25">
        <f>C149+C147</f>
        <v>14966</v>
      </c>
      <c r="D145" s="61"/>
      <c r="E145" s="61"/>
      <c r="F145" s="61"/>
      <c r="G145" s="61"/>
      <c r="H145" s="61"/>
      <c r="I145" s="61"/>
      <c r="J145" s="93"/>
      <c r="K145" s="93"/>
      <c r="L145" s="93"/>
      <c r="M145" s="93"/>
    </row>
    <row r="146" spans="1:13" x14ac:dyDescent="0.2">
      <c r="A146" s="28" t="s">
        <v>92</v>
      </c>
      <c r="B146" s="102" t="s">
        <v>1</v>
      </c>
      <c r="C146" s="25">
        <f>C167+C218</f>
        <v>5831</v>
      </c>
      <c r="D146" s="61"/>
      <c r="E146" s="61"/>
      <c r="F146" s="61"/>
      <c r="G146" s="61"/>
      <c r="H146" s="61"/>
      <c r="I146" s="61"/>
      <c r="J146" s="93"/>
      <c r="K146" s="93"/>
      <c r="L146" s="93"/>
      <c r="M146" s="93"/>
    </row>
    <row r="147" spans="1:13" x14ac:dyDescent="0.2">
      <c r="A147" s="31"/>
      <c r="B147" s="103" t="s">
        <v>2</v>
      </c>
      <c r="C147" s="25">
        <f>C168+C219</f>
        <v>5831</v>
      </c>
      <c r="D147" s="61"/>
      <c r="E147" s="61"/>
      <c r="F147" s="61"/>
      <c r="G147" s="61"/>
      <c r="H147" s="61"/>
      <c r="I147" s="61"/>
      <c r="J147" s="93"/>
      <c r="K147" s="93"/>
      <c r="L147" s="93"/>
      <c r="M147" s="93"/>
    </row>
    <row r="148" spans="1:13" x14ac:dyDescent="0.2">
      <c r="A148" s="36" t="s">
        <v>10</v>
      </c>
      <c r="B148" s="45" t="s">
        <v>1</v>
      </c>
      <c r="C148" s="25">
        <f>C149</f>
        <v>9135</v>
      </c>
      <c r="D148" s="61"/>
      <c r="E148" s="61"/>
      <c r="F148" s="61"/>
      <c r="G148" s="61"/>
      <c r="H148" s="61"/>
      <c r="I148" s="61"/>
      <c r="J148" s="93"/>
      <c r="K148" s="93"/>
      <c r="L148" s="93"/>
      <c r="M148" s="93"/>
    </row>
    <row r="149" spans="1:13" x14ac:dyDescent="0.2">
      <c r="A149" s="37"/>
      <c r="B149" s="27" t="s">
        <v>2</v>
      </c>
      <c r="C149" s="25">
        <f>C151</f>
        <v>9135</v>
      </c>
      <c r="D149" s="61"/>
      <c r="E149" s="61"/>
      <c r="F149" s="61"/>
      <c r="G149" s="61"/>
      <c r="H149" s="61"/>
      <c r="I149" s="61"/>
      <c r="J149" s="93"/>
      <c r="K149" s="93"/>
      <c r="L149" s="93"/>
      <c r="M149" s="93"/>
    </row>
    <row r="150" spans="1:13" x14ac:dyDescent="0.2">
      <c r="A150" s="36" t="s">
        <v>14</v>
      </c>
      <c r="B150" s="24" t="s">
        <v>1</v>
      </c>
      <c r="C150" s="25">
        <f>C151</f>
        <v>9135</v>
      </c>
      <c r="D150" s="61"/>
      <c r="E150" s="61"/>
      <c r="F150" s="61"/>
      <c r="G150" s="61"/>
      <c r="H150" s="61"/>
      <c r="I150" s="61"/>
      <c r="J150" s="93"/>
      <c r="K150" s="93"/>
      <c r="L150" s="93"/>
      <c r="M150" s="93"/>
    </row>
    <row r="151" spans="1:13" x14ac:dyDescent="0.2">
      <c r="A151" s="41"/>
      <c r="B151" s="27" t="s">
        <v>2</v>
      </c>
      <c r="C151" s="25">
        <f>C153</f>
        <v>9135</v>
      </c>
      <c r="D151" s="61"/>
      <c r="E151" s="61"/>
      <c r="F151" s="61"/>
      <c r="G151" s="61"/>
      <c r="H151" s="61"/>
      <c r="I151" s="61"/>
      <c r="J151" s="93"/>
      <c r="K151" s="93"/>
      <c r="L151" s="93"/>
      <c r="M151" s="93"/>
    </row>
    <row r="152" spans="1:13" x14ac:dyDescent="0.2">
      <c r="A152" s="70" t="s">
        <v>32</v>
      </c>
      <c r="B152" s="24" t="s">
        <v>1</v>
      </c>
      <c r="C152" s="25">
        <f>C153</f>
        <v>9135</v>
      </c>
      <c r="D152" s="61"/>
      <c r="E152" s="61"/>
      <c r="F152" s="61"/>
      <c r="G152" s="61"/>
      <c r="H152" s="61"/>
      <c r="I152" s="61"/>
      <c r="J152" s="93"/>
      <c r="K152" s="93"/>
      <c r="L152" s="93"/>
      <c r="M152" s="93"/>
    </row>
    <row r="153" spans="1:13" x14ac:dyDescent="0.2">
      <c r="A153" s="41"/>
      <c r="B153" s="27" t="s">
        <v>2</v>
      </c>
      <c r="C153" s="25">
        <f>C227</f>
        <v>9135</v>
      </c>
      <c r="D153" s="61"/>
      <c r="E153" s="61"/>
      <c r="F153" s="61"/>
      <c r="G153" s="61"/>
      <c r="H153" s="61"/>
      <c r="I153" s="61"/>
      <c r="J153" s="93"/>
      <c r="K153" s="93"/>
      <c r="L153" s="93"/>
      <c r="M153" s="93"/>
    </row>
    <row r="154" spans="1:13" ht="13.5" x14ac:dyDescent="0.25">
      <c r="A154" s="60" t="s">
        <v>94</v>
      </c>
      <c r="B154" s="24" t="s">
        <v>1</v>
      </c>
      <c r="C154" s="25">
        <f>C155</f>
        <v>3157</v>
      </c>
      <c r="D154" s="61"/>
      <c r="E154" s="61"/>
      <c r="F154" s="61"/>
      <c r="G154" s="61"/>
      <c r="H154" s="61"/>
      <c r="I154" s="61"/>
      <c r="J154" s="93"/>
      <c r="K154" s="93"/>
      <c r="L154" s="93"/>
      <c r="M154" s="93"/>
    </row>
    <row r="155" spans="1:13" x14ac:dyDescent="0.2">
      <c r="A155" s="26" t="s">
        <v>9</v>
      </c>
      <c r="B155" s="27" t="s">
        <v>2</v>
      </c>
      <c r="C155" s="25">
        <f>C157</f>
        <v>3157</v>
      </c>
      <c r="D155" s="61"/>
      <c r="E155" s="61"/>
      <c r="F155" s="61"/>
      <c r="G155" s="61"/>
      <c r="H155" s="61"/>
      <c r="I155" s="61"/>
      <c r="J155" s="93"/>
      <c r="K155" s="93"/>
      <c r="L155" s="93"/>
      <c r="M155" s="93"/>
    </row>
    <row r="156" spans="1:13" x14ac:dyDescent="0.2">
      <c r="A156" s="36" t="s">
        <v>10</v>
      </c>
      <c r="B156" s="45" t="s">
        <v>1</v>
      </c>
      <c r="C156" s="25">
        <f>C157</f>
        <v>3157</v>
      </c>
      <c r="D156" s="61"/>
      <c r="E156" s="61"/>
      <c r="F156" s="61"/>
      <c r="G156" s="61"/>
      <c r="H156" s="61"/>
      <c r="I156" s="61"/>
      <c r="J156" s="93"/>
      <c r="K156" s="93"/>
      <c r="L156" s="93"/>
      <c r="M156" s="93"/>
    </row>
    <row r="157" spans="1:13" x14ac:dyDescent="0.2">
      <c r="A157" s="37"/>
      <c r="B157" s="27" t="s">
        <v>2</v>
      </c>
      <c r="C157" s="25">
        <f>C179+C206</f>
        <v>3157</v>
      </c>
      <c r="D157" s="61"/>
      <c r="E157" s="61"/>
      <c r="F157" s="61"/>
      <c r="G157" s="61"/>
      <c r="H157" s="61"/>
      <c r="I157" s="61"/>
      <c r="J157" s="93"/>
      <c r="K157" s="93"/>
      <c r="L157" s="93"/>
      <c r="M157" s="93"/>
    </row>
    <row r="158" spans="1:13" x14ac:dyDescent="0.2">
      <c r="A158" s="36" t="s">
        <v>14</v>
      </c>
      <c r="B158" s="24" t="s">
        <v>1</v>
      </c>
      <c r="C158" s="25">
        <f>C159</f>
        <v>3157</v>
      </c>
      <c r="D158" s="61"/>
      <c r="E158" s="61"/>
      <c r="F158" s="61"/>
      <c r="G158" s="61"/>
      <c r="H158" s="61"/>
      <c r="I158" s="61"/>
      <c r="J158" s="93"/>
      <c r="K158" s="93"/>
      <c r="L158" s="93"/>
      <c r="M158" s="93"/>
    </row>
    <row r="159" spans="1:13" x14ac:dyDescent="0.2">
      <c r="A159" s="41"/>
      <c r="B159" s="27" t="s">
        <v>2</v>
      </c>
      <c r="C159" s="25">
        <f>C161</f>
        <v>3157</v>
      </c>
      <c r="D159" s="61"/>
      <c r="E159" s="61"/>
      <c r="F159" s="61"/>
      <c r="G159" s="61"/>
      <c r="H159" s="61"/>
      <c r="I159" s="61"/>
      <c r="J159" s="93"/>
      <c r="K159" s="93"/>
      <c r="L159" s="93"/>
      <c r="M159" s="93"/>
    </row>
    <row r="160" spans="1:13" x14ac:dyDescent="0.2">
      <c r="A160" s="70" t="s">
        <v>32</v>
      </c>
      <c r="B160" s="24" t="s">
        <v>1</v>
      </c>
      <c r="C160" s="25">
        <f>C161</f>
        <v>3157</v>
      </c>
      <c r="D160" s="61"/>
      <c r="E160" s="61"/>
      <c r="F160" s="61"/>
      <c r="G160" s="61"/>
      <c r="H160" s="61"/>
      <c r="I160" s="61"/>
      <c r="J160" s="93"/>
      <c r="K160" s="93"/>
      <c r="L160" s="93"/>
      <c r="M160" s="93"/>
    </row>
    <row r="161" spans="1:13" x14ac:dyDescent="0.2">
      <c r="A161" s="41"/>
      <c r="B161" s="27" t="s">
        <v>2</v>
      </c>
      <c r="C161" s="25">
        <f>C183+C208</f>
        <v>3157</v>
      </c>
      <c r="D161" s="61"/>
      <c r="E161" s="61"/>
      <c r="F161" s="61"/>
      <c r="G161" s="61"/>
      <c r="H161" s="61"/>
      <c r="I161" s="61"/>
      <c r="J161" s="93"/>
      <c r="K161" s="93"/>
      <c r="L161" s="93"/>
      <c r="M161" s="93"/>
    </row>
    <row r="162" spans="1:13" x14ac:dyDescent="0.2">
      <c r="A162" s="104" t="s">
        <v>20</v>
      </c>
      <c r="B162" s="105"/>
      <c r="C162" s="105"/>
      <c r="D162" s="1"/>
    </row>
    <row r="163" spans="1:13" s="30" customFormat="1" x14ac:dyDescent="0.2">
      <c r="A163" s="99" t="s">
        <v>15</v>
      </c>
      <c r="B163" s="29" t="s">
        <v>1</v>
      </c>
      <c r="C163" s="100">
        <f t="shared" ref="C163:C164" si="7">C165</f>
        <v>4846</v>
      </c>
    </row>
    <row r="164" spans="1:13" s="30" customFormat="1" x14ac:dyDescent="0.2">
      <c r="A164" s="106" t="s">
        <v>16</v>
      </c>
      <c r="B164" s="32" t="s">
        <v>2</v>
      </c>
      <c r="C164" s="100">
        <f t="shared" si="7"/>
        <v>4846</v>
      </c>
    </row>
    <row r="165" spans="1:13" s="30" customFormat="1" ht="13.5" x14ac:dyDescent="0.25">
      <c r="A165" s="107" t="s">
        <v>21</v>
      </c>
      <c r="B165" s="34" t="s">
        <v>1</v>
      </c>
      <c r="C165" s="100">
        <f>C167</f>
        <v>4846</v>
      </c>
    </row>
    <row r="166" spans="1:13" s="30" customFormat="1" x14ac:dyDescent="0.2">
      <c r="A166" s="106" t="s">
        <v>22</v>
      </c>
      <c r="B166" s="32" t="s">
        <v>2</v>
      </c>
      <c r="C166" s="100">
        <f>C168</f>
        <v>4846</v>
      </c>
    </row>
    <row r="167" spans="1:13" s="30" customFormat="1" x14ac:dyDescent="0.2">
      <c r="A167" s="28" t="s">
        <v>92</v>
      </c>
      <c r="B167" s="102" t="s">
        <v>1</v>
      </c>
      <c r="C167" s="100">
        <f>C168</f>
        <v>4846</v>
      </c>
    </row>
    <row r="168" spans="1:13" s="30" customFormat="1" x14ac:dyDescent="0.2">
      <c r="A168" s="31"/>
      <c r="B168" s="103" t="s">
        <v>2</v>
      </c>
      <c r="C168" s="100">
        <f>C170+C172</f>
        <v>4846</v>
      </c>
    </row>
    <row r="169" spans="1:13" s="30" customFormat="1" x14ac:dyDescent="0.2">
      <c r="A169" s="108" t="s">
        <v>360</v>
      </c>
      <c r="B169" s="109" t="s">
        <v>1</v>
      </c>
      <c r="C169" s="25">
        <f>C170</f>
        <v>2300</v>
      </c>
    </row>
    <row r="170" spans="1:13" s="30" customFormat="1" ht="24" customHeight="1" x14ac:dyDescent="0.2">
      <c r="A170" s="110"/>
      <c r="B170" s="109" t="s">
        <v>2</v>
      </c>
      <c r="C170" s="100">
        <v>2300</v>
      </c>
    </row>
    <row r="171" spans="1:13" s="30" customFormat="1" ht="25.5" x14ac:dyDescent="0.2">
      <c r="A171" s="111" t="s">
        <v>350</v>
      </c>
      <c r="B171" s="112" t="s">
        <v>1</v>
      </c>
      <c r="C171" s="25">
        <v>2546</v>
      </c>
      <c r="D171" s="59"/>
      <c r="E171" s="59"/>
      <c r="F171" s="59"/>
      <c r="G171" s="59"/>
      <c r="H171" s="59"/>
      <c r="I171" s="59"/>
    </row>
    <row r="172" spans="1:13" s="30" customFormat="1" x14ac:dyDescent="0.2">
      <c r="A172" s="113"/>
      <c r="B172" s="112" t="s">
        <v>2</v>
      </c>
      <c r="C172" s="100">
        <v>2546</v>
      </c>
      <c r="D172" s="59"/>
      <c r="E172" s="59"/>
      <c r="F172" s="59"/>
      <c r="G172" s="59"/>
      <c r="H172" s="59"/>
      <c r="I172" s="59"/>
    </row>
    <row r="173" spans="1:13" x14ac:dyDescent="0.2">
      <c r="A173" s="104" t="s">
        <v>87</v>
      </c>
      <c r="B173" s="105"/>
      <c r="C173" s="105"/>
      <c r="D173" s="1"/>
      <c r="F173" s="93"/>
      <c r="G173" s="93"/>
      <c r="H173" s="93"/>
      <c r="I173" s="93"/>
      <c r="J173" s="93"/>
    </row>
    <row r="174" spans="1:13" x14ac:dyDescent="0.2">
      <c r="A174" s="114" t="s">
        <v>15</v>
      </c>
      <c r="B174" s="24" t="s">
        <v>1</v>
      </c>
      <c r="C174" s="100">
        <f t="shared" ref="C174:C181" si="8">C176</f>
        <v>1287</v>
      </c>
      <c r="D174" s="1"/>
      <c r="E174" s="115"/>
      <c r="F174" s="93"/>
      <c r="G174" s="93"/>
      <c r="H174" s="93"/>
      <c r="I174" s="93"/>
      <c r="J174" s="93"/>
    </row>
    <row r="175" spans="1:13" x14ac:dyDescent="0.2">
      <c r="A175" s="41" t="s">
        <v>16</v>
      </c>
      <c r="B175" s="27" t="s">
        <v>2</v>
      </c>
      <c r="C175" s="100">
        <f t="shared" si="8"/>
        <v>1287</v>
      </c>
      <c r="D175" s="1"/>
      <c r="E175" s="93"/>
      <c r="F175" s="93"/>
      <c r="G175" s="93"/>
      <c r="H175" s="93"/>
      <c r="I175" s="93"/>
      <c r="J175" s="93"/>
    </row>
    <row r="176" spans="1:13" ht="13.5" x14ac:dyDescent="0.25">
      <c r="A176" s="60" t="s">
        <v>94</v>
      </c>
      <c r="B176" s="24" t="s">
        <v>1</v>
      </c>
      <c r="C176" s="100">
        <f t="shared" si="8"/>
        <v>1287</v>
      </c>
      <c r="D176" s="1"/>
      <c r="E176" s="93"/>
      <c r="F176" s="93"/>
      <c r="G176" s="93"/>
      <c r="H176" s="93"/>
      <c r="I176" s="93"/>
      <c r="J176" s="93"/>
    </row>
    <row r="177" spans="1:10" x14ac:dyDescent="0.2">
      <c r="A177" s="26" t="s">
        <v>9</v>
      </c>
      <c r="B177" s="27" t="s">
        <v>2</v>
      </c>
      <c r="C177" s="100">
        <f t="shared" si="8"/>
        <v>1287</v>
      </c>
      <c r="D177" s="1"/>
      <c r="E177" s="93"/>
      <c r="F177" s="93"/>
      <c r="G177" s="93"/>
      <c r="H177" s="93"/>
      <c r="I177" s="93"/>
      <c r="J177" s="93"/>
    </row>
    <row r="178" spans="1:10" x14ac:dyDescent="0.2">
      <c r="A178" s="36" t="s">
        <v>10</v>
      </c>
      <c r="B178" s="45" t="s">
        <v>1</v>
      </c>
      <c r="C178" s="100">
        <f t="shared" si="8"/>
        <v>1287</v>
      </c>
      <c r="D178" s="1"/>
    </row>
    <row r="179" spans="1:10" x14ac:dyDescent="0.2">
      <c r="A179" s="37"/>
      <c r="B179" s="27" t="s">
        <v>2</v>
      </c>
      <c r="C179" s="100">
        <f t="shared" si="8"/>
        <v>1287</v>
      </c>
      <c r="D179" s="1"/>
    </row>
    <row r="180" spans="1:10" x14ac:dyDescent="0.2">
      <c r="A180" s="58" t="s">
        <v>29</v>
      </c>
      <c r="B180" s="24" t="s">
        <v>1</v>
      </c>
      <c r="C180" s="100">
        <f t="shared" si="8"/>
        <v>1287</v>
      </c>
      <c r="D180" s="1"/>
    </row>
    <row r="181" spans="1:10" x14ac:dyDescent="0.2">
      <c r="A181" s="58"/>
      <c r="B181" s="27" t="s">
        <v>2</v>
      </c>
      <c r="C181" s="100">
        <f t="shared" si="8"/>
        <v>1287</v>
      </c>
      <c r="D181" s="1"/>
    </row>
    <row r="182" spans="1:10" x14ac:dyDescent="0.2">
      <c r="A182" s="40" t="s">
        <v>30</v>
      </c>
      <c r="B182" s="24" t="s">
        <v>1</v>
      </c>
      <c r="C182" s="100">
        <f>C184+C188</f>
        <v>1287</v>
      </c>
      <c r="D182" s="1"/>
    </row>
    <row r="183" spans="1:10" x14ac:dyDescent="0.2">
      <c r="A183" s="58"/>
      <c r="B183" s="27" t="s">
        <v>2</v>
      </c>
      <c r="C183" s="100">
        <f>C185+C189</f>
        <v>1287</v>
      </c>
      <c r="D183" s="1"/>
    </row>
    <row r="184" spans="1:10" s="119" customFormat="1" x14ac:dyDescent="0.2">
      <c r="A184" s="116" t="s">
        <v>249</v>
      </c>
      <c r="B184" s="117" t="s">
        <v>1</v>
      </c>
      <c r="C184" s="118">
        <f>C186</f>
        <v>30</v>
      </c>
    </row>
    <row r="185" spans="1:10" s="119" customFormat="1" x14ac:dyDescent="0.2">
      <c r="A185" s="120"/>
      <c r="B185" s="121" t="s">
        <v>2</v>
      </c>
      <c r="C185" s="118">
        <f>C187</f>
        <v>30</v>
      </c>
    </row>
    <row r="186" spans="1:10" s="30" customFormat="1" ht="25.5" x14ac:dyDescent="0.2">
      <c r="A186" s="84" t="s">
        <v>298</v>
      </c>
      <c r="B186" s="122" t="s">
        <v>1</v>
      </c>
      <c r="C186" s="123">
        <v>30</v>
      </c>
    </row>
    <row r="187" spans="1:10" s="30" customFormat="1" x14ac:dyDescent="0.2">
      <c r="A187" s="92"/>
      <c r="B187" s="124" t="s">
        <v>2</v>
      </c>
      <c r="C187" s="123">
        <v>30</v>
      </c>
    </row>
    <row r="188" spans="1:10" s="119" customFormat="1" x14ac:dyDescent="0.2">
      <c r="A188" s="125" t="s">
        <v>253</v>
      </c>
      <c r="B188" s="126" t="s">
        <v>1</v>
      </c>
      <c r="C188" s="67">
        <f>C190+C192+C194+C196+C198</f>
        <v>1257</v>
      </c>
    </row>
    <row r="189" spans="1:10" s="119" customFormat="1" x14ac:dyDescent="0.2">
      <c r="A189" s="127"/>
      <c r="B189" s="128" t="s">
        <v>2</v>
      </c>
      <c r="C189" s="67">
        <f>C191+C193+C195+C197+C199</f>
        <v>1257</v>
      </c>
    </row>
    <row r="190" spans="1:10" s="30" customFormat="1" x14ac:dyDescent="0.2">
      <c r="A190" s="129" t="s">
        <v>299</v>
      </c>
      <c r="B190" s="29" t="s">
        <v>1</v>
      </c>
      <c r="C190" s="25">
        <v>290</v>
      </c>
    </row>
    <row r="191" spans="1:10" s="30" customFormat="1" x14ac:dyDescent="0.2">
      <c r="A191" s="106"/>
      <c r="B191" s="32" t="s">
        <v>2</v>
      </c>
      <c r="C191" s="25">
        <v>290</v>
      </c>
    </row>
    <row r="192" spans="1:10" s="30" customFormat="1" x14ac:dyDescent="0.2">
      <c r="A192" s="129" t="s">
        <v>300</v>
      </c>
      <c r="B192" s="29" t="s">
        <v>1</v>
      </c>
      <c r="C192" s="25">
        <v>347</v>
      </c>
    </row>
    <row r="193" spans="1:11" s="30" customFormat="1" x14ac:dyDescent="0.2">
      <c r="A193" s="106"/>
      <c r="B193" s="32" t="s">
        <v>2</v>
      </c>
      <c r="C193" s="25">
        <v>347</v>
      </c>
    </row>
    <row r="194" spans="1:11" s="30" customFormat="1" x14ac:dyDescent="0.2">
      <c r="A194" s="129" t="s">
        <v>301</v>
      </c>
      <c r="B194" s="29" t="s">
        <v>1</v>
      </c>
      <c r="C194" s="25">
        <v>40</v>
      </c>
    </row>
    <row r="195" spans="1:11" s="30" customFormat="1" x14ac:dyDescent="0.2">
      <c r="A195" s="106"/>
      <c r="B195" s="32" t="s">
        <v>2</v>
      </c>
      <c r="C195" s="25">
        <v>40</v>
      </c>
    </row>
    <row r="196" spans="1:11" s="30" customFormat="1" x14ac:dyDescent="0.2">
      <c r="A196" s="129" t="s">
        <v>302</v>
      </c>
      <c r="B196" s="29" t="s">
        <v>1</v>
      </c>
      <c r="C196" s="25">
        <v>180</v>
      </c>
    </row>
    <row r="197" spans="1:11" s="30" customFormat="1" x14ac:dyDescent="0.2">
      <c r="A197" s="106"/>
      <c r="B197" s="32" t="s">
        <v>2</v>
      </c>
      <c r="C197" s="25">
        <v>180</v>
      </c>
    </row>
    <row r="198" spans="1:11" s="30" customFormat="1" ht="24.75" customHeight="1" x14ac:dyDescent="0.2">
      <c r="A198" s="84" t="s">
        <v>303</v>
      </c>
      <c r="B198" s="29" t="s">
        <v>1</v>
      </c>
      <c r="C198" s="25">
        <v>400</v>
      </c>
    </row>
    <row r="199" spans="1:11" s="30" customFormat="1" ht="21.75" customHeight="1" x14ac:dyDescent="0.2">
      <c r="A199" s="106"/>
      <c r="B199" s="32" t="s">
        <v>2</v>
      </c>
      <c r="C199" s="25">
        <v>400</v>
      </c>
    </row>
    <row r="200" spans="1:11" x14ac:dyDescent="0.2">
      <c r="A200" s="72" t="s">
        <v>110</v>
      </c>
      <c r="B200" s="73"/>
      <c r="C200" s="74"/>
      <c r="D200" s="75"/>
      <c r="E200" s="75"/>
      <c r="F200" s="75"/>
      <c r="G200" s="75"/>
      <c r="H200" s="75"/>
      <c r="I200" s="75"/>
      <c r="J200" s="93"/>
      <c r="K200" s="93"/>
    </row>
    <row r="201" spans="1:11" x14ac:dyDescent="0.2">
      <c r="A201" s="58" t="s">
        <v>15</v>
      </c>
      <c r="B201" s="130" t="s">
        <v>1</v>
      </c>
      <c r="C201" s="25">
        <f t="shared" ref="C201:C210" si="9">C203</f>
        <v>1870</v>
      </c>
      <c r="D201" s="61"/>
      <c r="E201" s="61"/>
      <c r="F201" s="61"/>
      <c r="G201" s="61"/>
      <c r="H201" s="61"/>
      <c r="I201" s="61"/>
      <c r="J201" s="93"/>
      <c r="K201" s="93"/>
    </row>
    <row r="202" spans="1:11" x14ac:dyDescent="0.2">
      <c r="A202" s="41" t="s">
        <v>16</v>
      </c>
      <c r="B202" s="131" t="s">
        <v>2</v>
      </c>
      <c r="C202" s="25">
        <f t="shared" si="9"/>
        <v>1870</v>
      </c>
      <c r="D202" s="61"/>
      <c r="E202" s="61"/>
      <c r="F202" s="61"/>
      <c r="G202" s="61"/>
      <c r="H202" s="61"/>
      <c r="I202" s="61"/>
      <c r="J202" s="93"/>
      <c r="K202" s="93"/>
    </row>
    <row r="203" spans="1:11" ht="13.5" x14ac:dyDescent="0.25">
      <c r="A203" s="60" t="s">
        <v>19</v>
      </c>
      <c r="B203" s="132" t="s">
        <v>1</v>
      </c>
      <c r="C203" s="25">
        <f t="shared" si="9"/>
        <v>1870</v>
      </c>
      <c r="D203" s="61"/>
      <c r="E203" s="61"/>
      <c r="F203" s="61"/>
      <c r="G203" s="61"/>
      <c r="H203" s="61"/>
      <c r="I203" s="61"/>
      <c r="J203" s="93"/>
      <c r="K203" s="93"/>
    </row>
    <row r="204" spans="1:11" x14ac:dyDescent="0.2">
      <c r="A204" s="26" t="s">
        <v>9</v>
      </c>
      <c r="B204" s="131" t="s">
        <v>2</v>
      </c>
      <c r="C204" s="25">
        <f t="shared" si="9"/>
        <v>1870</v>
      </c>
      <c r="D204" s="61"/>
      <c r="E204" s="61"/>
      <c r="F204" s="61"/>
      <c r="G204" s="61"/>
      <c r="H204" s="61"/>
      <c r="I204" s="61"/>
      <c r="J204" s="93"/>
      <c r="K204" s="93"/>
    </row>
    <row r="205" spans="1:11" s="137" customFormat="1" ht="13.5" x14ac:dyDescent="0.25">
      <c r="A205" s="133" t="s">
        <v>10</v>
      </c>
      <c r="B205" s="134" t="s">
        <v>1</v>
      </c>
      <c r="C205" s="67">
        <f t="shared" si="9"/>
        <v>1870</v>
      </c>
      <c r="D205" s="135"/>
      <c r="E205" s="135"/>
      <c r="F205" s="135"/>
      <c r="G205" s="135"/>
      <c r="H205" s="135"/>
      <c r="I205" s="135"/>
      <c r="J205" s="136"/>
      <c r="K205" s="136"/>
    </row>
    <row r="206" spans="1:11" s="137" customFormat="1" ht="11.25" customHeight="1" x14ac:dyDescent="0.25">
      <c r="A206" s="138"/>
      <c r="B206" s="139" t="s">
        <v>2</v>
      </c>
      <c r="C206" s="67">
        <f t="shared" si="9"/>
        <v>1870</v>
      </c>
      <c r="D206" s="135"/>
      <c r="E206" s="135"/>
      <c r="F206" s="135"/>
      <c r="G206" s="135"/>
      <c r="H206" s="135"/>
      <c r="I206" s="135"/>
      <c r="J206" s="136"/>
      <c r="K206" s="136"/>
    </row>
    <row r="207" spans="1:11" s="137" customFormat="1" ht="13.5" x14ac:dyDescent="0.25">
      <c r="A207" s="133" t="s">
        <v>30</v>
      </c>
      <c r="B207" s="134" t="s">
        <v>1</v>
      </c>
      <c r="C207" s="67">
        <f t="shared" si="9"/>
        <v>1870</v>
      </c>
      <c r="D207" s="135"/>
      <c r="E207" s="135"/>
      <c r="F207" s="135"/>
      <c r="G207" s="135"/>
      <c r="H207" s="135"/>
      <c r="I207" s="135"/>
      <c r="J207" s="136"/>
      <c r="K207" s="136"/>
    </row>
    <row r="208" spans="1:11" x14ac:dyDescent="0.2">
      <c r="A208" s="37"/>
      <c r="B208" s="131" t="s">
        <v>2</v>
      </c>
      <c r="C208" s="25">
        <f t="shared" si="9"/>
        <v>1870</v>
      </c>
      <c r="D208" s="61"/>
      <c r="E208" s="61"/>
      <c r="F208" s="61"/>
      <c r="G208" s="61"/>
      <c r="H208" s="61"/>
      <c r="I208" s="61"/>
      <c r="J208" s="93"/>
      <c r="K208" s="93"/>
    </row>
    <row r="209" spans="1:11" s="137" customFormat="1" x14ac:dyDescent="0.2">
      <c r="A209" s="114" t="s">
        <v>334</v>
      </c>
      <c r="B209" s="134" t="s">
        <v>1</v>
      </c>
      <c r="C209" s="67">
        <f t="shared" si="9"/>
        <v>1870</v>
      </c>
      <c r="D209" s="135"/>
      <c r="E209" s="135"/>
      <c r="F209" s="135"/>
      <c r="G209" s="135"/>
      <c r="H209" s="135"/>
      <c r="I209" s="135"/>
      <c r="J209" s="136"/>
      <c r="K209" s="136"/>
    </row>
    <row r="210" spans="1:11" s="137" customFormat="1" x14ac:dyDescent="0.2">
      <c r="A210" s="140"/>
      <c r="B210" s="139" t="s">
        <v>2</v>
      </c>
      <c r="C210" s="67">
        <f t="shared" si="9"/>
        <v>1870</v>
      </c>
      <c r="D210" s="135"/>
      <c r="E210" s="135"/>
      <c r="F210" s="135"/>
      <c r="G210" s="135"/>
      <c r="H210" s="135"/>
      <c r="I210" s="135"/>
      <c r="J210" s="136"/>
      <c r="K210" s="136"/>
    </row>
    <row r="211" spans="1:11" ht="25.5" x14ac:dyDescent="0.2">
      <c r="A211" s="68" t="s">
        <v>335</v>
      </c>
      <c r="B211" s="130" t="s">
        <v>1</v>
      </c>
      <c r="C211" s="25">
        <v>1870</v>
      </c>
      <c r="D211" s="61"/>
      <c r="E211" s="61"/>
      <c r="F211" s="61"/>
      <c r="G211" s="61"/>
      <c r="H211" s="61"/>
      <c r="I211" s="61"/>
      <c r="J211" s="93"/>
      <c r="K211" s="93"/>
    </row>
    <row r="212" spans="1:11" x14ac:dyDescent="0.2">
      <c r="A212" s="37"/>
      <c r="B212" s="131" t="s">
        <v>2</v>
      </c>
      <c r="C212" s="25">
        <v>1870</v>
      </c>
      <c r="D212" s="61"/>
      <c r="E212" s="61"/>
      <c r="F212" s="61"/>
      <c r="G212" s="61"/>
      <c r="H212" s="61"/>
      <c r="I212" s="61"/>
      <c r="J212" s="93"/>
      <c r="K212" s="93"/>
    </row>
    <row r="213" spans="1:11" x14ac:dyDescent="0.2">
      <c r="A213" s="72" t="s">
        <v>96</v>
      </c>
      <c r="B213" s="73"/>
      <c r="C213" s="74"/>
      <c r="D213" s="141"/>
      <c r="E213" s="141"/>
      <c r="F213" s="141"/>
      <c r="G213" s="141"/>
      <c r="H213" s="141"/>
      <c r="I213" s="141"/>
    </row>
    <row r="214" spans="1:11" s="30" customFormat="1" x14ac:dyDescent="0.2">
      <c r="A214" s="99" t="s">
        <v>15</v>
      </c>
      <c r="B214" s="102" t="s">
        <v>1</v>
      </c>
      <c r="C214" s="100">
        <f t="shared" ref="C214:C215" si="10">C216</f>
        <v>10120</v>
      </c>
      <c r="D214" s="59"/>
      <c r="E214" s="59"/>
      <c r="F214" s="59"/>
      <c r="G214" s="59"/>
      <c r="H214" s="59"/>
      <c r="I214" s="59"/>
    </row>
    <row r="215" spans="1:11" s="30" customFormat="1" x14ac:dyDescent="0.2">
      <c r="A215" s="106" t="s">
        <v>16</v>
      </c>
      <c r="B215" s="103" t="s">
        <v>2</v>
      </c>
      <c r="C215" s="100">
        <f t="shared" si="10"/>
        <v>10120</v>
      </c>
      <c r="D215" s="59"/>
      <c r="E215" s="59"/>
      <c r="F215" s="59"/>
      <c r="G215" s="59"/>
      <c r="H215" s="59"/>
      <c r="I215" s="59"/>
    </row>
    <row r="216" spans="1:11" s="30" customFormat="1" ht="13.5" x14ac:dyDescent="0.25">
      <c r="A216" s="107" t="s">
        <v>21</v>
      </c>
      <c r="B216" s="142" t="s">
        <v>1</v>
      </c>
      <c r="C216" s="100">
        <f>C218+C226</f>
        <v>10120</v>
      </c>
      <c r="D216" s="59"/>
      <c r="E216" s="59"/>
      <c r="F216" s="59"/>
      <c r="G216" s="59"/>
      <c r="H216" s="59"/>
      <c r="I216" s="59"/>
    </row>
    <row r="217" spans="1:11" s="30" customFormat="1" x14ac:dyDescent="0.2">
      <c r="A217" s="106" t="s">
        <v>22</v>
      </c>
      <c r="B217" s="32" t="s">
        <v>2</v>
      </c>
      <c r="C217" s="100">
        <f>C219+C227</f>
        <v>10120</v>
      </c>
    </row>
    <row r="218" spans="1:11" s="30" customFormat="1" x14ac:dyDescent="0.2">
      <c r="A218" s="28" t="s">
        <v>92</v>
      </c>
      <c r="B218" s="29" t="s">
        <v>1</v>
      </c>
      <c r="C218" s="25">
        <f>C219</f>
        <v>985</v>
      </c>
    </row>
    <row r="219" spans="1:11" s="30" customFormat="1" x14ac:dyDescent="0.2">
      <c r="A219" s="31"/>
      <c r="B219" s="32" t="s">
        <v>2</v>
      </c>
      <c r="C219" s="25">
        <f>C221</f>
        <v>985</v>
      </c>
    </row>
    <row r="220" spans="1:11" s="30" customFormat="1" ht="13.5" customHeight="1" x14ac:dyDescent="0.2">
      <c r="A220" s="143" t="s">
        <v>354</v>
      </c>
      <c r="B220" s="112" t="s">
        <v>1</v>
      </c>
      <c r="C220" s="25">
        <f>C221</f>
        <v>985</v>
      </c>
    </row>
    <row r="221" spans="1:11" s="30" customFormat="1" ht="40.5" customHeight="1" x14ac:dyDescent="0.2">
      <c r="A221" s="144"/>
      <c r="B221" s="112" t="s">
        <v>2</v>
      </c>
      <c r="C221" s="25">
        <v>985</v>
      </c>
    </row>
    <row r="222" spans="1:11" s="30" customFormat="1" ht="18" customHeight="1" x14ac:dyDescent="0.2">
      <c r="A222" s="145" t="s">
        <v>10</v>
      </c>
      <c r="B222" s="34" t="s">
        <v>1</v>
      </c>
      <c r="C222" s="25">
        <f>C224</f>
        <v>9135</v>
      </c>
    </row>
    <row r="223" spans="1:11" s="30" customFormat="1" ht="18" customHeight="1" x14ac:dyDescent="0.2">
      <c r="A223" s="31"/>
      <c r="B223" s="32" t="s">
        <v>2</v>
      </c>
      <c r="C223" s="25">
        <f>C225</f>
        <v>9135</v>
      </c>
    </row>
    <row r="224" spans="1:11" s="30" customFormat="1" ht="20.25" customHeight="1" x14ac:dyDescent="0.2">
      <c r="A224" s="146" t="s">
        <v>25</v>
      </c>
      <c r="B224" s="34" t="s">
        <v>1</v>
      </c>
      <c r="C224" s="25">
        <f>C226</f>
        <v>9135</v>
      </c>
    </row>
    <row r="225" spans="1:10" s="30" customFormat="1" ht="23.25" customHeight="1" x14ac:dyDescent="0.2">
      <c r="A225" s="106"/>
      <c r="B225" s="32" t="s">
        <v>2</v>
      </c>
      <c r="C225" s="25">
        <f>C227</f>
        <v>9135</v>
      </c>
    </row>
    <row r="226" spans="1:10" s="119" customFormat="1" x14ac:dyDescent="0.2">
      <c r="A226" s="147" t="s">
        <v>95</v>
      </c>
      <c r="B226" s="148" t="s">
        <v>1</v>
      </c>
      <c r="C226" s="67">
        <f>C227</f>
        <v>9135</v>
      </c>
    </row>
    <row r="227" spans="1:10" s="119" customFormat="1" x14ac:dyDescent="0.2">
      <c r="A227" s="149"/>
      <c r="B227" s="128" t="s">
        <v>2</v>
      </c>
      <c r="C227" s="67">
        <f>C229+C231+C233+C235+C237+C239+C241+C243+C245+C247</f>
        <v>9135</v>
      </c>
    </row>
    <row r="228" spans="1:10" s="30" customFormat="1" x14ac:dyDescent="0.2">
      <c r="A228" s="108" t="s">
        <v>123</v>
      </c>
      <c r="B228" s="112" t="s">
        <v>1</v>
      </c>
      <c r="C228" s="100">
        <f>C229</f>
        <v>3735</v>
      </c>
    </row>
    <row r="229" spans="1:10" s="30" customFormat="1" ht="21.75" customHeight="1" x14ac:dyDescent="0.2">
      <c r="A229" s="110"/>
      <c r="B229" s="112" t="s">
        <v>2</v>
      </c>
      <c r="C229" s="100">
        <v>3735</v>
      </c>
    </row>
    <row r="230" spans="1:10" s="30" customFormat="1" x14ac:dyDescent="0.2">
      <c r="A230" s="150" t="s">
        <v>132</v>
      </c>
      <c r="B230" s="66" t="s">
        <v>1</v>
      </c>
      <c r="C230" s="25">
        <f>C231</f>
        <v>4000</v>
      </c>
    </row>
    <row r="231" spans="1:10" s="30" customFormat="1" ht="23.25" customHeight="1" x14ac:dyDescent="0.2">
      <c r="A231" s="151"/>
      <c r="B231" s="66" t="s">
        <v>2</v>
      </c>
      <c r="C231" s="25">
        <v>4000</v>
      </c>
    </row>
    <row r="232" spans="1:10" s="3" customFormat="1" ht="25.5" x14ac:dyDescent="0.2">
      <c r="A232" s="84" t="s">
        <v>124</v>
      </c>
      <c r="B232" s="24" t="s">
        <v>1</v>
      </c>
      <c r="C232" s="25">
        <f>C233</f>
        <v>200</v>
      </c>
      <c r="E232" s="59"/>
      <c r="F232" s="59"/>
      <c r="G232" s="59"/>
      <c r="H232" s="59"/>
      <c r="I232" s="59"/>
      <c r="J232" s="59"/>
    </row>
    <row r="233" spans="1:10" s="3" customFormat="1" x14ac:dyDescent="0.2">
      <c r="A233" s="68"/>
      <c r="B233" s="27" t="s">
        <v>2</v>
      </c>
      <c r="C233" s="25">
        <v>200</v>
      </c>
      <c r="E233" s="59"/>
      <c r="F233" s="59"/>
      <c r="G233" s="59"/>
      <c r="H233" s="59"/>
      <c r="I233" s="59"/>
      <c r="J233" s="59"/>
    </row>
    <row r="234" spans="1:10" s="3" customFormat="1" ht="25.5" x14ac:dyDescent="0.2">
      <c r="A234" s="84" t="s">
        <v>125</v>
      </c>
      <c r="B234" s="24" t="s">
        <v>1</v>
      </c>
      <c r="C234" s="25">
        <f>C235</f>
        <v>100</v>
      </c>
      <c r="E234" s="59"/>
      <c r="F234" s="59"/>
      <c r="G234" s="59"/>
      <c r="H234" s="59"/>
      <c r="I234" s="59"/>
      <c r="J234" s="59"/>
    </row>
    <row r="235" spans="1:10" s="3" customFormat="1" x14ac:dyDescent="0.2">
      <c r="A235" s="51"/>
      <c r="B235" s="27" t="s">
        <v>2</v>
      </c>
      <c r="C235" s="25">
        <v>100</v>
      </c>
      <c r="E235" s="59"/>
      <c r="F235" s="59"/>
      <c r="G235" s="59"/>
      <c r="H235" s="59"/>
      <c r="I235" s="59"/>
      <c r="J235" s="59"/>
    </row>
    <row r="236" spans="1:10" s="3" customFormat="1" x14ac:dyDescent="0.2">
      <c r="A236" s="84" t="s">
        <v>126</v>
      </c>
      <c r="B236" s="39" t="s">
        <v>1</v>
      </c>
      <c r="C236" s="25">
        <f>C237</f>
        <v>100</v>
      </c>
      <c r="E236" s="59"/>
      <c r="F236" s="59"/>
      <c r="G236" s="59"/>
      <c r="H236" s="59"/>
      <c r="I236" s="59"/>
      <c r="J236" s="59"/>
    </row>
    <row r="237" spans="1:10" s="3" customFormat="1" ht="22.5" customHeight="1" x14ac:dyDescent="0.2">
      <c r="A237" s="92"/>
      <c r="B237" s="152" t="s">
        <v>2</v>
      </c>
      <c r="C237" s="25">
        <v>100</v>
      </c>
      <c r="D237" s="59"/>
      <c r="E237" s="59"/>
      <c r="F237" s="59"/>
      <c r="G237" s="59"/>
      <c r="H237" s="59"/>
      <c r="I237" s="59"/>
      <c r="J237" s="59"/>
    </row>
    <row r="238" spans="1:10" s="30" customFormat="1" ht="25.5" x14ac:dyDescent="0.2">
      <c r="A238" s="153" t="s">
        <v>127</v>
      </c>
      <c r="B238" s="29" t="s">
        <v>1</v>
      </c>
      <c r="C238" s="100">
        <f>C239</f>
        <v>100</v>
      </c>
      <c r="D238" s="101"/>
      <c r="E238" s="101"/>
      <c r="F238" s="101"/>
      <c r="G238" s="101"/>
      <c r="H238" s="101"/>
      <c r="I238" s="101"/>
    </row>
    <row r="239" spans="1:10" s="30" customFormat="1" x14ac:dyDescent="0.2">
      <c r="A239" s="92"/>
      <c r="B239" s="32" t="s">
        <v>2</v>
      </c>
      <c r="C239" s="100">
        <f>100</f>
        <v>100</v>
      </c>
      <c r="D239" s="101"/>
      <c r="E239" s="101"/>
      <c r="F239" s="101"/>
      <c r="G239" s="101"/>
      <c r="H239" s="101"/>
      <c r="I239" s="101"/>
    </row>
    <row r="240" spans="1:10" s="30" customFormat="1" ht="25.5" x14ac:dyDescent="0.2">
      <c r="A240" s="84" t="s">
        <v>128</v>
      </c>
      <c r="B240" s="29" t="s">
        <v>1</v>
      </c>
      <c r="C240" s="100">
        <f>C241</f>
        <v>200</v>
      </c>
      <c r="D240" s="101"/>
      <c r="E240" s="101"/>
      <c r="F240" s="101"/>
      <c r="G240" s="101"/>
      <c r="H240" s="101"/>
      <c r="I240" s="101"/>
    </row>
    <row r="241" spans="1:9" s="30" customFormat="1" x14ac:dyDescent="0.2">
      <c r="A241" s="92"/>
      <c r="B241" s="32" t="s">
        <v>2</v>
      </c>
      <c r="C241" s="100">
        <v>200</v>
      </c>
      <c r="D241" s="101"/>
      <c r="E241" s="101"/>
      <c r="F241" s="101"/>
      <c r="G241" s="101"/>
      <c r="H241" s="101"/>
      <c r="I241" s="101"/>
    </row>
    <row r="242" spans="1:9" s="30" customFormat="1" ht="25.5" x14ac:dyDescent="0.2">
      <c r="A242" s="84" t="s">
        <v>129</v>
      </c>
      <c r="B242" s="29" t="s">
        <v>1</v>
      </c>
      <c r="C242" s="100">
        <f>C243</f>
        <v>300</v>
      </c>
      <c r="D242" s="101"/>
      <c r="E242" s="101"/>
      <c r="F242" s="101"/>
      <c r="G242" s="101"/>
      <c r="H242" s="101"/>
      <c r="I242" s="101"/>
    </row>
    <row r="243" spans="1:9" s="30" customFormat="1" x14ac:dyDescent="0.2">
      <c r="A243" s="92"/>
      <c r="B243" s="32" t="s">
        <v>2</v>
      </c>
      <c r="C243" s="100">
        <v>300</v>
      </c>
      <c r="D243" s="101"/>
      <c r="E243" s="101"/>
      <c r="F243" s="101"/>
      <c r="G243" s="101"/>
      <c r="H243" s="101"/>
      <c r="I243" s="101"/>
    </row>
    <row r="244" spans="1:9" s="30" customFormat="1" ht="25.5" x14ac:dyDescent="0.2">
      <c r="A244" s="84" t="s">
        <v>130</v>
      </c>
      <c r="B244" s="29" t="s">
        <v>1</v>
      </c>
      <c r="C244" s="100">
        <f>200</f>
        <v>200</v>
      </c>
      <c r="D244" s="101"/>
      <c r="E244" s="101"/>
      <c r="F244" s="101"/>
      <c r="G244" s="101"/>
      <c r="H244" s="101"/>
      <c r="I244" s="101"/>
    </row>
    <row r="245" spans="1:9" s="30" customFormat="1" x14ac:dyDescent="0.2">
      <c r="A245" s="92"/>
      <c r="B245" s="32" t="s">
        <v>2</v>
      </c>
      <c r="C245" s="100">
        <f>200</f>
        <v>200</v>
      </c>
      <c r="D245" s="101"/>
      <c r="E245" s="101"/>
      <c r="F245" s="101"/>
      <c r="G245" s="101"/>
      <c r="H245" s="101"/>
      <c r="I245" s="101"/>
    </row>
    <row r="246" spans="1:9" s="30" customFormat="1" ht="25.5" x14ac:dyDescent="0.2">
      <c r="A246" s="84" t="s">
        <v>131</v>
      </c>
      <c r="B246" s="29" t="s">
        <v>1</v>
      </c>
      <c r="C246" s="100">
        <f>C247</f>
        <v>200</v>
      </c>
      <c r="D246" s="101"/>
      <c r="E246" s="101"/>
      <c r="F246" s="101"/>
      <c r="G246" s="101"/>
      <c r="H246" s="101"/>
      <c r="I246" s="101"/>
    </row>
    <row r="247" spans="1:9" s="30" customFormat="1" x14ac:dyDescent="0.2">
      <c r="A247" s="92"/>
      <c r="B247" s="32" t="s">
        <v>2</v>
      </c>
      <c r="C247" s="100">
        <f>200</f>
        <v>200</v>
      </c>
      <c r="D247" s="101"/>
      <c r="E247" s="101"/>
      <c r="F247" s="101"/>
      <c r="G247" s="101"/>
      <c r="H247" s="101"/>
      <c r="I247" s="101"/>
    </row>
    <row r="248" spans="1:9" x14ac:dyDescent="0.2">
      <c r="A248" s="154" t="s">
        <v>8</v>
      </c>
      <c r="B248" s="155"/>
      <c r="C248" s="156"/>
    </row>
    <row r="249" spans="1:9" x14ac:dyDescent="0.2">
      <c r="A249" s="251" t="s">
        <v>13</v>
      </c>
      <c r="B249" s="126" t="s">
        <v>1</v>
      </c>
      <c r="C249" s="118">
        <f>C250</f>
        <v>23230</v>
      </c>
    </row>
    <row r="250" spans="1:9" x14ac:dyDescent="0.2">
      <c r="A250" s="127"/>
      <c r="B250" s="128" t="s">
        <v>2</v>
      </c>
      <c r="C250" s="118">
        <f>C252+C266</f>
        <v>23230</v>
      </c>
    </row>
    <row r="251" spans="1:9" ht="13.5" x14ac:dyDescent="0.25">
      <c r="A251" s="23" t="s">
        <v>23</v>
      </c>
      <c r="B251" s="24" t="s">
        <v>1</v>
      </c>
      <c r="C251" s="25">
        <f>C252</f>
        <v>7959</v>
      </c>
    </row>
    <row r="252" spans="1:9" x14ac:dyDescent="0.2">
      <c r="A252" s="26" t="s">
        <v>9</v>
      </c>
      <c r="B252" s="27" t="s">
        <v>2</v>
      </c>
      <c r="C252" s="25">
        <f>C254</f>
        <v>7959</v>
      </c>
    </row>
    <row r="253" spans="1:9" x14ac:dyDescent="0.2">
      <c r="A253" s="157" t="s">
        <v>10</v>
      </c>
      <c r="B253" s="45" t="s">
        <v>1</v>
      </c>
      <c r="C253" s="25">
        <f>C254</f>
        <v>7959</v>
      </c>
    </row>
    <row r="254" spans="1:9" x14ac:dyDescent="0.2">
      <c r="A254" s="37"/>
      <c r="B254" s="27" t="s">
        <v>2</v>
      </c>
      <c r="C254" s="25">
        <f>C256+C264</f>
        <v>7959</v>
      </c>
    </row>
    <row r="255" spans="1:9" x14ac:dyDescent="0.2">
      <c r="A255" s="40" t="s">
        <v>14</v>
      </c>
      <c r="B255" s="24" t="s">
        <v>1</v>
      </c>
      <c r="C255" s="25">
        <f>C256</f>
        <v>6261</v>
      </c>
    </row>
    <row r="256" spans="1:9" x14ac:dyDescent="0.2">
      <c r="A256" s="41"/>
      <c r="B256" s="27" t="s">
        <v>2</v>
      </c>
      <c r="C256" s="25">
        <f>C258+C260+C262</f>
        <v>6261</v>
      </c>
      <c r="D256" s="1"/>
    </row>
    <row r="257" spans="1:4" x14ac:dyDescent="0.2">
      <c r="A257" s="44" t="s">
        <v>17</v>
      </c>
      <c r="B257" s="24" t="s">
        <v>1</v>
      </c>
      <c r="C257" s="25">
        <f>C258</f>
        <v>2487</v>
      </c>
      <c r="D257" s="1"/>
    </row>
    <row r="258" spans="1:4" x14ac:dyDescent="0.2">
      <c r="A258" s="26"/>
      <c r="B258" s="27" t="s">
        <v>2</v>
      </c>
      <c r="C258" s="25">
        <f>C292</f>
        <v>2487</v>
      </c>
      <c r="D258" s="1"/>
    </row>
    <row r="259" spans="1:4" x14ac:dyDescent="0.2">
      <c r="A259" s="46" t="s">
        <v>27</v>
      </c>
      <c r="B259" s="24" t="s">
        <v>1</v>
      </c>
      <c r="C259" s="47">
        <f>C260</f>
        <v>60</v>
      </c>
      <c r="D259" s="1"/>
    </row>
    <row r="260" spans="1:4" x14ac:dyDescent="0.2">
      <c r="A260" s="48"/>
      <c r="B260" s="27" t="s">
        <v>2</v>
      </c>
      <c r="C260" s="47">
        <f>C294</f>
        <v>60</v>
      </c>
      <c r="D260" s="1"/>
    </row>
    <row r="261" spans="1:4" x14ac:dyDescent="0.2">
      <c r="A261" s="44" t="s">
        <v>26</v>
      </c>
      <c r="B261" s="45" t="s">
        <v>1</v>
      </c>
      <c r="C261" s="25">
        <f>C262</f>
        <v>3714</v>
      </c>
      <c r="D261" s="1"/>
    </row>
    <row r="262" spans="1:4" x14ac:dyDescent="0.2">
      <c r="A262" s="41"/>
      <c r="B262" s="27" t="s">
        <v>2</v>
      </c>
      <c r="C262" s="25">
        <f>C296+C850</f>
        <v>3714</v>
      </c>
      <c r="D262" s="1"/>
    </row>
    <row r="263" spans="1:4" x14ac:dyDescent="0.2">
      <c r="A263" s="44" t="s">
        <v>34</v>
      </c>
      <c r="B263" s="45" t="s">
        <v>1</v>
      </c>
      <c r="C263" s="25">
        <f>C264</f>
        <v>1698</v>
      </c>
      <c r="D263" s="1"/>
    </row>
    <row r="264" spans="1:4" x14ac:dyDescent="0.2">
      <c r="A264" s="41"/>
      <c r="B264" s="27" t="s">
        <v>2</v>
      </c>
      <c r="C264" s="25">
        <f>C1065</f>
        <v>1698</v>
      </c>
      <c r="D264" s="1"/>
    </row>
    <row r="265" spans="1:4" ht="13.5" x14ac:dyDescent="0.25">
      <c r="A265" s="23" t="s">
        <v>19</v>
      </c>
      <c r="B265" s="24" t="s">
        <v>1</v>
      </c>
      <c r="C265" s="67">
        <f>C266</f>
        <v>15271</v>
      </c>
      <c r="D265" s="1"/>
    </row>
    <row r="266" spans="1:4" x14ac:dyDescent="0.2">
      <c r="A266" s="26" t="s">
        <v>9</v>
      </c>
      <c r="B266" s="27" t="s">
        <v>2</v>
      </c>
      <c r="C266" s="67">
        <f>C270</f>
        <v>15271</v>
      </c>
      <c r="D266" s="1"/>
    </row>
    <row r="267" spans="1:4" hidden="1" x14ac:dyDescent="0.2">
      <c r="A267" s="33" t="s">
        <v>51</v>
      </c>
      <c r="B267" s="45" t="s">
        <v>1</v>
      </c>
      <c r="C267" s="25" t="e">
        <f>C268</f>
        <v>#REF!</v>
      </c>
      <c r="D267" s="1"/>
    </row>
    <row r="268" spans="1:4" hidden="1" x14ac:dyDescent="0.2">
      <c r="A268" s="41"/>
      <c r="B268" s="27" t="s">
        <v>2</v>
      </c>
      <c r="C268" s="25" t="e">
        <f>C300</f>
        <v>#REF!</v>
      </c>
      <c r="D268" s="1"/>
    </row>
    <row r="269" spans="1:4" x14ac:dyDescent="0.2">
      <c r="A269" s="36" t="s">
        <v>10</v>
      </c>
      <c r="B269" s="45" t="s">
        <v>1</v>
      </c>
      <c r="C269" s="25">
        <f>C270</f>
        <v>15271</v>
      </c>
      <c r="D269" s="1"/>
    </row>
    <row r="270" spans="1:4" x14ac:dyDescent="0.2">
      <c r="A270" s="37"/>
      <c r="B270" s="27" t="s">
        <v>2</v>
      </c>
      <c r="C270" s="25">
        <f>C272+C280</f>
        <v>15271</v>
      </c>
      <c r="D270" s="1"/>
    </row>
    <row r="271" spans="1:4" x14ac:dyDescent="0.2">
      <c r="A271" s="36" t="s">
        <v>14</v>
      </c>
      <c r="B271" s="24" t="s">
        <v>1</v>
      </c>
      <c r="C271" s="25">
        <f>C272</f>
        <v>9984</v>
      </c>
      <c r="D271" s="1"/>
    </row>
    <row r="272" spans="1:4" x14ac:dyDescent="0.2">
      <c r="A272" s="41"/>
      <c r="B272" s="27" t="s">
        <v>2</v>
      </c>
      <c r="C272" s="25">
        <f>C274+C276+C278</f>
        <v>9984</v>
      </c>
      <c r="D272" s="1"/>
    </row>
    <row r="273" spans="1:11" x14ac:dyDescent="0.2">
      <c r="A273" s="51" t="s">
        <v>17</v>
      </c>
      <c r="B273" s="24" t="s">
        <v>1</v>
      </c>
      <c r="C273" s="25">
        <f>C274</f>
        <v>5508</v>
      </c>
      <c r="D273" s="1"/>
    </row>
    <row r="274" spans="1:11" x14ac:dyDescent="0.2">
      <c r="A274" s="41"/>
      <c r="B274" s="27" t="s">
        <v>2</v>
      </c>
      <c r="C274" s="25">
        <f>C306</f>
        <v>5508</v>
      </c>
    </row>
    <row r="275" spans="1:11" x14ac:dyDescent="0.2">
      <c r="A275" s="46" t="s">
        <v>27</v>
      </c>
      <c r="B275" s="24" t="s">
        <v>1</v>
      </c>
      <c r="C275" s="47">
        <f>C276</f>
        <v>124</v>
      </c>
    </row>
    <row r="276" spans="1:11" x14ac:dyDescent="0.2">
      <c r="A276" s="48"/>
      <c r="B276" s="27" t="s">
        <v>2</v>
      </c>
      <c r="C276" s="47">
        <f>C308</f>
        <v>124</v>
      </c>
    </row>
    <row r="277" spans="1:11" x14ac:dyDescent="0.2">
      <c r="A277" s="44" t="s">
        <v>26</v>
      </c>
      <c r="B277" s="45" t="s">
        <v>1</v>
      </c>
      <c r="C277" s="25">
        <f>C278</f>
        <v>4352</v>
      </c>
    </row>
    <row r="278" spans="1:11" x14ac:dyDescent="0.2">
      <c r="A278" s="41"/>
      <c r="B278" s="27" t="s">
        <v>2</v>
      </c>
      <c r="C278" s="25">
        <f>C310+C858+C1071</f>
        <v>4352</v>
      </c>
    </row>
    <row r="279" spans="1:11" x14ac:dyDescent="0.2">
      <c r="A279" s="44" t="s">
        <v>34</v>
      </c>
      <c r="B279" s="45" t="s">
        <v>1</v>
      </c>
      <c r="C279" s="25">
        <f>C280</f>
        <v>5287</v>
      </c>
    </row>
    <row r="280" spans="1:11" x14ac:dyDescent="0.2">
      <c r="A280" s="41"/>
      <c r="B280" s="27" t="s">
        <v>2</v>
      </c>
      <c r="C280" s="25">
        <f>C1073</f>
        <v>5287</v>
      </c>
    </row>
    <row r="281" spans="1:11" x14ac:dyDescent="0.2">
      <c r="A281" s="158" t="s">
        <v>38</v>
      </c>
      <c r="B281" s="159"/>
      <c r="C281" s="160"/>
      <c r="D281" s="75"/>
      <c r="E281" s="75"/>
      <c r="F281" s="75"/>
      <c r="G281" s="75"/>
      <c r="H281" s="75"/>
      <c r="I281" s="75"/>
      <c r="J281" s="93"/>
    </row>
    <row r="282" spans="1:11" x14ac:dyDescent="0.2">
      <c r="A282" s="161" t="s">
        <v>15</v>
      </c>
      <c r="B282" s="24" t="s">
        <v>1</v>
      </c>
      <c r="C282" s="43">
        <f>C284</f>
        <v>10129</v>
      </c>
      <c r="D282" s="75"/>
      <c r="E282" s="75"/>
      <c r="F282" s="75"/>
      <c r="G282" s="75"/>
      <c r="H282" s="75"/>
      <c r="I282" s="162"/>
    </row>
    <row r="283" spans="1:11" x14ac:dyDescent="0.2">
      <c r="A283" s="163" t="s">
        <v>24</v>
      </c>
      <c r="B283" s="45"/>
      <c r="C283" s="57"/>
      <c r="D283" s="61"/>
      <c r="E283" s="61"/>
      <c r="F283" s="61"/>
      <c r="G283" s="61"/>
      <c r="H283" s="61"/>
      <c r="I283" s="61"/>
      <c r="J283" s="93"/>
      <c r="K283" s="93"/>
    </row>
    <row r="284" spans="1:11" ht="13.5" thickBot="1" x14ac:dyDescent="0.25">
      <c r="A284" s="164"/>
      <c r="B284" s="27" t="s">
        <v>2</v>
      </c>
      <c r="C284" s="79">
        <f>C286+C298</f>
        <v>10129</v>
      </c>
      <c r="D284" s="61"/>
      <c r="E284" s="61"/>
      <c r="F284" s="61"/>
      <c r="G284" s="61"/>
      <c r="H284" s="61"/>
      <c r="I284" s="61"/>
      <c r="J284" s="93"/>
      <c r="K284" s="93"/>
    </row>
    <row r="285" spans="1:11" ht="13.5" x14ac:dyDescent="0.25">
      <c r="A285" s="165" t="s">
        <v>21</v>
      </c>
      <c r="B285" s="166" t="s">
        <v>1</v>
      </c>
      <c r="C285" s="25">
        <f>C286</f>
        <v>2775</v>
      </c>
      <c r="D285" s="61"/>
      <c r="E285" s="167"/>
      <c r="F285" s="167"/>
      <c r="G285" s="167"/>
      <c r="H285" s="167"/>
      <c r="I285" s="167"/>
      <c r="J285" s="93"/>
      <c r="K285" s="93"/>
    </row>
    <row r="286" spans="1:11" x14ac:dyDescent="0.2">
      <c r="A286" s="41" t="s">
        <v>22</v>
      </c>
      <c r="B286" s="168" t="s">
        <v>2</v>
      </c>
      <c r="C286" s="25">
        <f>C288</f>
        <v>2775</v>
      </c>
      <c r="D286" s="61"/>
      <c r="E286" s="167"/>
      <c r="F286" s="167"/>
      <c r="G286" s="167"/>
      <c r="H286" s="167"/>
      <c r="I286" s="167"/>
      <c r="J286" s="93"/>
      <c r="K286" s="93"/>
    </row>
    <row r="287" spans="1:11" x14ac:dyDescent="0.2">
      <c r="A287" s="36" t="s">
        <v>10</v>
      </c>
      <c r="B287" s="45" t="s">
        <v>1</v>
      </c>
      <c r="C287" s="25">
        <f>C288</f>
        <v>2775</v>
      </c>
      <c r="D287" s="61"/>
      <c r="E287" s="167"/>
      <c r="F287" s="167"/>
      <c r="G287" s="167"/>
      <c r="H287" s="167"/>
      <c r="I287" s="167"/>
      <c r="J287" s="93"/>
      <c r="K287" s="93"/>
    </row>
    <row r="288" spans="1:11" x14ac:dyDescent="0.2">
      <c r="A288" s="37"/>
      <c r="B288" s="27" t="s">
        <v>2</v>
      </c>
      <c r="C288" s="25">
        <f>C290</f>
        <v>2775</v>
      </c>
      <c r="D288" s="61"/>
      <c r="E288" s="167"/>
      <c r="F288" s="167"/>
      <c r="G288" s="167"/>
      <c r="H288" s="167"/>
      <c r="I288" s="167"/>
      <c r="J288" s="93"/>
      <c r="K288" s="93"/>
    </row>
    <row r="289" spans="1:11" x14ac:dyDescent="0.2">
      <c r="A289" s="169" t="s">
        <v>25</v>
      </c>
      <c r="B289" s="132" t="s">
        <v>1</v>
      </c>
      <c r="C289" s="25">
        <f>C290</f>
        <v>2775</v>
      </c>
    </row>
    <row r="290" spans="1:11" x14ac:dyDescent="0.2">
      <c r="A290" s="170"/>
      <c r="B290" s="131" t="s">
        <v>2</v>
      </c>
      <c r="C290" s="25">
        <f>C292+C294+C296</f>
        <v>2775</v>
      </c>
    </row>
    <row r="291" spans="1:11" x14ac:dyDescent="0.2">
      <c r="A291" s="51" t="s">
        <v>17</v>
      </c>
      <c r="B291" s="24" t="s">
        <v>1</v>
      </c>
      <c r="C291" s="25">
        <f>C292</f>
        <v>2487</v>
      </c>
    </row>
    <row r="292" spans="1:11" x14ac:dyDescent="0.2">
      <c r="A292" s="41"/>
      <c r="B292" s="27" t="s">
        <v>2</v>
      </c>
      <c r="C292" s="25">
        <f>C319+C344+C357+C720+C811+C826</f>
        <v>2487</v>
      </c>
    </row>
    <row r="293" spans="1:11" x14ac:dyDescent="0.2">
      <c r="A293" s="46" t="s">
        <v>27</v>
      </c>
      <c r="B293" s="24" t="s">
        <v>1</v>
      </c>
      <c r="C293" s="47">
        <f>C294</f>
        <v>60</v>
      </c>
    </row>
    <row r="294" spans="1:11" x14ac:dyDescent="0.2">
      <c r="A294" s="48"/>
      <c r="B294" s="27" t="s">
        <v>2</v>
      </c>
      <c r="C294" s="47">
        <f>C738</f>
        <v>60</v>
      </c>
    </row>
    <row r="295" spans="1:11" x14ac:dyDescent="0.2">
      <c r="A295" s="44" t="s">
        <v>26</v>
      </c>
      <c r="B295" s="45" t="s">
        <v>1</v>
      </c>
      <c r="C295" s="25">
        <f>C296</f>
        <v>228</v>
      </c>
    </row>
    <row r="296" spans="1:11" x14ac:dyDescent="0.2">
      <c r="A296" s="41"/>
      <c r="B296" s="27" t="s">
        <v>2</v>
      </c>
      <c r="C296" s="25">
        <f>C333+C363+C744</f>
        <v>228</v>
      </c>
    </row>
    <row r="297" spans="1:11" ht="13.5" x14ac:dyDescent="0.25">
      <c r="A297" s="60" t="s">
        <v>19</v>
      </c>
      <c r="B297" s="130" t="s">
        <v>1</v>
      </c>
      <c r="C297" s="25">
        <f>C298</f>
        <v>7354</v>
      </c>
      <c r="D297" s="61"/>
      <c r="E297" s="61"/>
      <c r="F297" s="61"/>
      <c r="G297" s="61"/>
      <c r="H297" s="61"/>
      <c r="I297" s="61"/>
      <c r="J297" s="93"/>
      <c r="K297" s="93"/>
    </row>
    <row r="298" spans="1:11" x14ac:dyDescent="0.2">
      <c r="A298" s="26" t="s">
        <v>9</v>
      </c>
      <c r="B298" s="131" t="s">
        <v>2</v>
      </c>
      <c r="C298" s="25">
        <f>C302</f>
        <v>7354</v>
      </c>
      <c r="D298" s="61"/>
      <c r="E298" s="61"/>
      <c r="F298" s="61"/>
      <c r="G298" s="61"/>
      <c r="H298" s="61"/>
      <c r="I298" s="61"/>
      <c r="J298" s="93"/>
      <c r="K298" s="93"/>
    </row>
    <row r="299" spans="1:11" hidden="1" x14ac:dyDescent="0.2">
      <c r="A299" s="33" t="s">
        <v>51</v>
      </c>
      <c r="B299" s="45" t="s">
        <v>1</v>
      </c>
      <c r="C299" s="25" t="e">
        <f>C300</f>
        <v>#REF!</v>
      </c>
      <c r="D299" s="1"/>
    </row>
    <row r="300" spans="1:11" hidden="1" x14ac:dyDescent="0.2">
      <c r="A300" s="41"/>
      <c r="B300" s="27" t="s">
        <v>2</v>
      </c>
      <c r="C300" s="25" t="e">
        <f>#REF!</f>
        <v>#REF!</v>
      </c>
      <c r="D300" s="1"/>
    </row>
    <row r="301" spans="1:11" x14ac:dyDescent="0.2">
      <c r="A301" s="36" t="s">
        <v>10</v>
      </c>
      <c r="B301" s="45" t="s">
        <v>1</v>
      </c>
      <c r="C301" s="25">
        <f>C302</f>
        <v>7354</v>
      </c>
      <c r="D301" s="61"/>
      <c r="E301" s="61"/>
      <c r="F301" s="61"/>
      <c r="G301" s="61"/>
      <c r="H301" s="61"/>
      <c r="I301" s="61"/>
      <c r="J301" s="93"/>
      <c r="K301" s="93"/>
    </row>
    <row r="302" spans="1:11" x14ac:dyDescent="0.2">
      <c r="A302" s="37"/>
      <c r="B302" s="27" t="s">
        <v>2</v>
      </c>
      <c r="C302" s="25">
        <f>C304</f>
        <v>7354</v>
      </c>
      <c r="D302" s="61"/>
      <c r="E302" s="61"/>
      <c r="F302" s="61"/>
      <c r="G302" s="61"/>
      <c r="H302" s="61"/>
      <c r="I302" s="61"/>
      <c r="J302" s="93"/>
      <c r="K302" s="93"/>
    </row>
    <row r="303" spans="1:11" x14ac:dyDescent="0.2">
      <c r="A303" s="169" t="s">
        <v>25</v>
      </c>
      <c r="B303" s="132" t="s">
        <v>1</v>
      </c>
      <c r="C303" s="25">
        <f>C304</f>
        <v>7354</v>
      </c>
    </row>
    <row r="304" spans="1:11" x14ac:dyDescent="0.2">
      <c r="A304" s="170"/>
      <c r="B304" s="131" t="s">
        <v>2</v>
      </c>
      <c r="C304" s="25">
        <f>C306+C308+C310</f>
        <v>7354</v>
      </c>
    </row>
    <row r="305" spans="1:4" x14ac:dyDescent="0.2">
      <c r="A305" s="51" t="s">
        <v>17</v>
      </c>
      <c r="B305" s="24" t="s">
        <v>1</v>
      </c>
      <c r="C305" s="25">
        <f>C306</f>
        <v>5508</v>
      </c>
    </row>
    <row r="306" spans="1:4" x14ac:dyDescent="0.2">
      <c r="A306" s="41"/>
      <c r="B306" s="27" t="s">
        <v>2</v>
      </c>
      <c r="C306" s="25">
        <f>C382+C657+C774</f>
        <v>5508</v>
      </c>
    </row>
    <row r="307" spans="1:4" x14ac:dyDescent="0.2">
      <c r="A307" s="46" t="s">
        <v>27</v>
      </c>
      <c r="B307" s="24" t="s">
        <v>1</v>
      </c>
      <c r="C307" s="47">
        <f>C308</f>
        <v>124</v>
      </c>
    </row>
    <row r="308" spans="1:4" x14ac:dyDescent="0.2">
      <c r="A308" s="48"/>
      <c r="B308" s="27" t="s">
        <v>2</v>
      </c>
      <c r="C308" s="47">
        <f>C626+C697+C796</f>
        <v>124</v>
      </c>
    </row>
    <row r="309" spans="1:4" x14ac:dyDescent="0.2">
      <c r="A309" s="38" t="s">
        <v>26</v>
      </c>
      <c r="B309" s="132" t="s">
        <v>1</v>
      </c>
      <c r="C309" s="25">
        <f>C310</f>
        <v>1722</v>
      </c>
    </row>
    <row r="310" spans="1:4" x14ac:dyDescent="0.2">
      <c r="A310" s="26"/>
      <c r="B310" s="131" t="s">
        <v>2</v>
      </c>
      <c r="C310" s="25">
        <f>C640+C703</f>
        <v>1722</v>
      </c>
    </row>
    <row r="311" spans="1:4" s="3" customFormat="1" x14ac:dyDescent="0.2">
      <c r="A311" s="62" t="s">
        <v>20</v>
      </c>
      <c r="B311" s="62"/>
      <c r="C311" s="62"/>
    </row>
    <row r="312" spans="1:4" s="3" customFormat="1" x14ac:dyDescent="0.2">
      <c r="A312" s="40" t="s">
        <v>15</v>
      </c>
      <c r="B312" s="24" t="s">
        <v>1</v>
      </c>
      <c r="C312" s="25">
        <f t="shared" ref="C312:C315" si="11">C314</f>
        <v>359</v>
      </c>
    </row>
    <row r="313" spans="1:4" s="3" customFormat="1" x14ac:dyDescent="0.2">
      <c r="A313" s="41" t="s">
        <v>16</v>
      </c>
      <c r="B313" s="27" t="s">
        <v>2</v>
      </c>
      <c r="C313" s="25">
        <f t="shared" si="11"/>
        <v>359</v>
      </c>
    </row>
    <row r="314" spans="1:4" s="3" customFormat="1" x14ac:dyDescent="0.2">
      <c r="A314" s="71" t="s">
        <v>21</v>
      </c>
      <c r="B314" s="24" t="s">
        <v>1</v>
      </c>
      <c r="C314" s="25">
        <f t="shared" si="11"/>
        <v>359</v>
      </c>
    </row>
    <row r="315" spans="1:4" s="3" customFormat="1" x14ac:dyDescent="0.2">
      <c r="A315" s="41" t="s">
        <v>22</v>
      </c>
      <c r="B315" s="27" t="s">
        <v>2</v>
      </c>
      <c r="C315" s="25">
        <f t="shared" si="11"/>
        <v>359</v>
      </c>
    </row>
    <row r="316" spans="1:4" s="172" customFormat="1" ht="13.5" x14ac:dyDescent="0.25">
      <c r="A316" s="133" t="s">
        <v>10</v>
      </c>
      <c r="B316" s="171" t="s">
        <v>1</v>
      </c>
      <c r="C316" s="67">
        <f>C317</f>
        <v>359</v>
      </c>
    </row>
    <row r="317" spans="1:4" s="172" customFormat="1" ht="13.5" x14ac:dyDescent="0.25">
      <c r="A317" s="138"/>
      <c r="B317" s="173" t="s">
        <v>2</v>
      </c>
      <c r="C317" s="67">
        <f>C319+C333</f>
        <v>359</v>
      </c>
    </row>
    <row r="318" spans="1:4" s="137" customFormat="1" x14ac:dyDescent="0.2">
      <c r="A318" s="71" t="s">
        <v>17</v>
      </c>
      <c r="B318" s="174" t="s">
        <v>1</v>
      </c>
      <c r="C318" s="67">
        <f>C319</f>
        <v>352</v>
      </c>
      <c r="D318" s="172"/>
    </row>
    <row r="319" spans="1:4" s="137" customFormat="1" x14ac:dyDescent="0.2">
      <c r="A319" s="56"/>
      <c r="B319" s="173" t="s">
        <v>2</v>
      </c>
      <c r="C319" s="67">
        <f>C321+C323+C325+C327+C329+C331</f>
        <v>352</v>
      </c>
      <c r="D319" s="172"/>
    </row>
    <row r="320" spans="1:4" x14ac:dyDescent="0.2">
      <c r="A320" s="51" t="s">
        <v>362</v>
      </c>
      <c r="B320" s="24" t="s">
        <v>1</v>
      </c>
      <c r="C320" s="25">
        <f>C321</f>
        <v>150</v>
      </c>
    </row>
    <row r="321" spans="1:4" x14ac:dyDescent="0.2">
      <c r="A321" s="41"/>
      <c r="B321" s="27" t="s">
        <v>2</v>
      </c>
      <c r="C321" s="25">
        <v>150</v>
      </c>
    </row>
    <row r="322" spans="1:4" x14ac:dyDescent="0.2">
      <c r="A322" s="51" t="s">
        <v>60</v>
      </c>
      <c r="B322" s="24" t="s">
        <v>1</v>
      </c>
      <c r="C322" s="25">
        <f>C323</f>
        <v>60</v>
      </c>
    </row>
    <row r="323" spans="1:4" x14ac:dyDescent="0.2">
      <c r="A323" s="41"/>
      <c r="B323" s="27" t="s">
        <v>2</v>
      </c>
      <c r="C323" s="25">
        <v>60</v>
      </c>
    </row>
    <row r="324" spans="1:4" x14ac:dyDescent="0.2">
      <c r="A324" s="51" t="s">
        <v>39</v>
      </c>
      <c r="B324" s="24" t="s">
        <v>1</v>
      </c>
      <c r="C324" s="25">
        <f>C325</f>
        <v>13</v>
      </c>
      <c r="D324" s="1"/>
    </row>
    <row r="325" spans="1:4" x14ac:dyDescent="0.2">
      <c r="A325" s="41"/>
      <c r="B325" s="27" t="s">
        <v>2</v>
      </c>
      <c r="C325" s="25">
        <v>13</v>
      </c>
      <c r="D325" s="1"/>
    </row>
    <row r="326" spans="1:4" s="30" customFormat="1" x14ac:dyDescent="0.2">
      <c r="A326" s="153" t="s">
        <v>305</v>
      </c>
      <c r="B326" s="29" t="s">
        <v>1</v>
      </c>
      <c r="C326" s="25">
        <v>2</v>
      </c>
    </row>
    <row r="327" spans="1:4" s="30" customFormat="1" x14ac:dyDescent="0.2">
      <c r="A327" s="175"/>
      <c r="B327" s="32" t="s">
        <v>2</v>
      </c>
      <c r="C327" s="25">
        <v>2</v>
      </c>
    </row>
    <row r="328" spans="1:4" s="30" customFormat="1" ht="25.5" x14ac:dyDescent="0.2">
      <c r="A328" s="84" t="s">
        <v>306</v>
      </c>
      <c r="B328" s="29" t="s">
        <v>1</v>
      </c>
      <c r="C328" s="25">
        <f>C329</f>
        <v>119</v>
      </c>
    </row>
    <row r="329" spans="1:4" s="30" customFormat="1" x14ac:dyDescent="0.2">
      <c r="A329" s="92"/>
      <c r="B329" s="32" t="s">
        <v>2</v>
      </c>
      <c r="C329" s="25">
        <v>119</v>
      </c>
    </row>
    <row r="330" spans="1:4" s="30" customFormat="1" x14ac:dyDescent="0.2">
      <c r="A330" s="84" t="s">
        <v>307</v>
      </c>
      <c r="B330" s="29" t="s">
        <v>1</v>
      </c>
      <c r="C330" s="57">
        <f>C331</f>
        <v>8</v>
      </c>
    </row>
    <row r="331" spans="1:4" s="30" customFormat="1" x14ac:dyDescent="0.2">
      <c r="A331" s="106"/>
      <c r="B331" s="32" t="s">
        <v>2</v>
      </c>
      <c r="C331" s="25">
        <v>8</v>
      </c>
    </row>
    <row r="332" spans="1:4" s="137" customFormat="1" x14ac:dyDescent="0.2">
      <c r="A332" s="176" t="s">
        <v>26</v>
      </c>
      <c r="B332" s="171" t="s">
        <v>1</v>
      </c>
      <c r="C332" s="67">
        <f>C333</f>
        <v>7</v>
      </c>
    </row>
    <row r="333" spans="1:4" s="137" customFormat="1" x14ac:dyDescent="0.2">
      <c r="A333" s="56"/>
      <c r="B333" s="173" t="s">
        <v>2</v>
      </c>
      <c r="C333" s="67">
        <f>C335</f>
        <v>7</v>
      </c>
    </row>
    <row r="334" spans="1:4" x14ac:dyDescent="0.2">
      <c r="A334" s="51" t="s">
        <v>40</v>
      </c>
      <c r="B334" s="24" t="s">
        <v>1</v>
      </c>
      <c r="C334" s="25">
        <f>C335</f>
        <v>7</v>
      </c>
      <c r="D334" s="1"/>
    </row>
    <row r="335" spans="1:4" x14ac:dyDescent="0.2">
      <c r="A335" s="41"/>
      <c r="B335" s="27" t="s">
        <v>2</v>
      </c>
      <c r="C335" s="25">
        <v>7</v>
      </c>
      <c r="D335" s="1"/>
    </row>
    <row r="336" spans="1:4" s="3" customFormat="1" x14ac:dyDescent="0.2">
      <c r="A336" s="62" t="s">
        <v>41</v>
      </c>
      <c r="B336" s="62"/>
      <c r="C336" s="62"/>
    </row>
    <row r="337" spans="1:4" s="3" customFormat="1" x14ac:dyDescent="0.2">
      <c r="A337" s="40" t="s">
        <v>15</v>
      </c>
      <c r="B337" s="24" t="s">
        <v>1</v>
      </c>
      <c r="C337" s="25">
        <f t="shared" ref="C337:C340" si="12">C339</f>
        <v>45</v>
      </c>
    </row>
    <row r="338" spans="1:4" s="3" customFormat="1" x14ac:dyDescent="0.2">
      <c r="A338" s="41" t="s">
        <v>16</v>
      </c>
      <c r="B338" s="27" t="s">
        <v>2</v>
      </c>
      <c r="C338" s="25">
        <f t="shared" si="12"/>
        <v>45</v>
      </c>
    </row>
    <row r="339" spans="1:4" s="3" customFormat="1" x14ac:dyDescent="0.2">
      <c r="A339" s="71" t="s">
        <v>21</v>
      </c>
      <c r="B339" s="24" t="s">
        <v>1</v>
      </c>
      <c r="C339" s="25">
        <f t="shared" si="12"/>
        <v>45</v>
      </c>
    </row>
    <row r="340" spans="1:4" s="3" customFormat="1" x14ac:dyDescent="0.2">
      <c r="A340" s="41" t="s">
        <v>22</v>
      </c>
      <c r="B340" s="27" t="s">
        <v>2</v>
      </c>
      <c r="C340" s="25">
        <f t="shared" si="12"/>
        <v>45</v>
      </c>
    </row>
    <row r="341" spans="1:4" s="172" customFormat="1" ht="13.5" x14ac:dyDescent="0.25">
      <c r="A341" s="133" t="s">
        <v>10</v>
      </c>
      <c r="B341" s="171" t="s">
        <v>1</v>
      </c>
      <c r="C341" s="67">
        <f>C342</f>
        <v>45</v>
      </c>
    </row>
    <row r="342" spans="1:4" s="172" customFormat="1" ht="13.5" x14ac:dyDescent="0.25">
      <c r="A342" s="138"/>
      <c r="B342" s="173" t="s">
        <v>2</v>
      </c>
      <c r="C342" s="67">
        <f>C344</f>
        <v>45</v>
      </c>
    </row>
    <row r="343" spans="1:4" s="137" customFormat="1" x14ac:dyDescent="0.2">
      <c r="A343" s="71" t="s">
        <v>17</v>
      </c>
      <c r="B343" s="174" t="s">
        <v>1</v>
      </c>
      <c r="C343" s="67">
        <f>C344</f>
        <v>45</v>
      </c>
    </row>
    <row r="344" spans="1:4" s="137" customFormat="1" x14ac:dyDescent="0.2">
      <c r="A344" s="56"/>
      <c r="B344" s="173" t="s">
        <v>2</v>
      </c>
      <c r="C344" s="67">
        <f>C346</f>
        <v>45</v>
      </c>
    </row>
    <row r="345" spans="1:4" s="137" customFormat="1" x14ac:dyDescent="0.2">
      <c r="A345" s="71" t="s">
        <v>297</v>
      </c>
      <c r="B345" s="174" t="s">
        <v>1</v>
      </c>
      <c r="C345" s="67">
        <f>C346</f>
        <v>45</v>
      </c>
    </row>
    <row r="346" spans="1:4" s="137" customFormat="1" x14ac:dyDescent="0.2">
      <c r="A346" s="56"/>
      <c r="B346" s="173" t="s">
        <v>2</v>
      </c>
      <c r="C346" s="67">
        <f>C348</f>
        <v>45</v>
      </c>
    </row>
    <row r="347" spans="1:4" x14ac:dyDescent="0.2">
      <c r="A347" s="51" t="s">
        <v>329</v>
      </c>
      <c r="B347" s="24" t="s">
        <v>1</v>
      </c>
      <c r="C347" s="25">
        <f>C348</f>
        <v>45</v>
      </c>
      <c r="D347" s="1"/>
    </row>
    <row r="348" spans="1:4" x14ac:dyDescent="0.2">
      <c r="A348" s="41"/>
      <c r="B348" s="27" t="s">
        <v>2</v>
      </c>
      <c r="C348" s="25">
        <v>45</v>
      </c>
      <c r="D348" s="1"/>
    </row>
    <row r="349" spans="1:4" s="3" customFormat="1" x14ac:dyDescent="0.2">
      <c r="A349" s="62" t="s">
        <v>42</v>
      </c>
      <c r="B349" s="62"/>
      <c r="C349" s="62"/>
    </row>
    <row r="350" spans="1:4" s="3" customFormat="1" x14ac:dyDescent="0.2">
      <c r="A350" s="40" t="s">
        <v>15</v>
      </c>
      <c r="B350" s="24" t="s">
        <v>1</v>
      </c>
      <c r="C350" s="25">
        <f t="shared" ref="C350:C352" si="13">C352</f>
        <v>217</v>
      </c>
    </row>
    <row r="351" spans="1:4" s="3" customFormat="1" x14ac:dyDescent="0.2">
      <c r="A351" s="41" t="s">
        <v>16</v>
      </c>
      <c r="B351" s="27" t="s">
        <v>2</v>
      </c>
      <c r="C351" s="25">
        <f t="shared" si="13"/>
        <v>217</v>
      </c>
    </row>
    <row r="352" spans="1:4" s="3" customFormat="1" x14ac:dyDescent="0.2">
      <c r="A352" s="71" t="s">
        <v>21</v>
      </c>
      <c r="B352" s="24" t="s">
        <v>1</v>
      </c>
      <c r="C352" s="67">
        <f t="shared" si="13"/>
        <v>217</v>
      </c>
    </row>
    <row r="353" spans="1:4" s="3" customFormat="1" x14ac:dyDescent="0.2">
      <c r="A353" s="41" t="s">
        <v>22</v>
      </c>
      <c r="B353" s="27" t="s">
        <v>2</v>
      </c>
      <c r="C353" s="67">
        <f>C355</f>
        <v>217</v>
      </c>
    </row>
    <row r="354" spans="1:4" s="172" customFormat="1" ht="13.5" x14ac:dyDescent="0.25">
      <c r="A354" s="133" t="s">
        <v>10</v>
      </c>
      <c r="B354" s="171" t="s">
        <v>1</v>
      </c>
      <c r="C354" s="67">
        <f>C355</f>
        <v>217</v>
      </c>
    </row>
    <row r="355" spans="1:4" s="172" customFormat="1" ht="13.5" x14ac:dyDescent="0.25">
      <c r="A355" s="138"/>
      <c r="B355" s="173" t="s">
        <v>2</v>
      </c>
      <c r="C355" s="67">
        <f>C357+C363</f>
        <v>217</v>
      </c>
    </row>
    <row r="356" spans="1:4" s="137" customFormat="1" x14ac:dyDescent="0.2">
      <c r="A356" s="71" t="s">
        <v>17</v>
      </c>
      <c r="B356" s="174" t="s">
        <v>1</v>
      </c>
      <c r="C356" s="67">
        <f>C357</f>
        <v>10</v>
      </c>
    </row>
    <row r="357" spans="1:4" s="137" customFormat="1" x14ac:dyDescent="0.2">
      <c r="A357" s="56"/>
      <c r="B357" s="173" t="s">
        <v>2</v>
      </c>
      <c r="C357" s="67">
        <f>C359</f>
        <v>10</v>
      </c>
    </row>
    <row r="358" spans="1:4" s="137" customFormat="1" x14ac:dyDescent="0.2">
      <c r="A358" s="69" t="s">
        <v>43</v>
      </c>
      <c r="B358" s="177" t="s">
        <v>1</v>
      </c>
      <c r="C358" s="67">
        <f>C359</f>
        <v>10</v>
      </c>
    </row>
    <row r="359" spans="1:4" s="137" customFormat="1" x14ac:dyDescent="0.2">
      <c r="A359" s="56"/>
      <c r="B359" s="178" t="s">
        <v>2</v>
      </c>
      <c r="C359" s="67">
        <f>C361</f>
        <v>10</v>
      </c>
    </row>
    <row r="360" spans="1:4" x14ac:dyDescent="0.2">
      <c r="A360" s="40" t="s">
        <v>47</v>
      </c>
      <c r="B360" s="45" t="s">
        <v>1</v>
      </c>
      <c r="C360" s="25">
        <f>C361</f>
        <v>10</v>
      </c>
      <c r="D360" s="1"/>
    </row>
    <row r="361" spans="1:4" x14ac:dyDescent="0.2">
      <c r="A361" s="41"/>
      <c r="B361" s="27" t="s">
        <v>2</v>
      </c>
      <c r="C361" s="25">
        <v>10</v>
      </c>
      <c r="D361" s="1"/>
    </row>
    <row r="362" spans="1:4" s="137" customFormat="1" x14ac:dyDescent="0.2">
      <c r="A362" s="176" t="s">
        <v>26</v>
      </c>
      <c r="B362" s="171" t="s">
        <v>1</v>
      </c>
      <c r="C362" s="67">
        <f>C363</f>
        <v>207</v>
      </c>
    </row>
    <row r="363" spans="1:4" s="137" customFormat="1" x14ac:dyDescent="0.2">
      <c r="A363" s="56"/>
      <c r="B363" s="173" t="s">
        <v>2</v>
      </c>
      <c r="C363" s="67">
        <f>C365</f>
        <v>207</v>
      </c>
    </row>
    <row r="364" spans="1:4" s="137" customFormat="1" x14ac:dyDescent="0.2">
      <c r="A364" s="69" t="s">
        <v>43</v>
      </c>
      <c r="B364" s="174" t="s">
        <v>1</v>
      </c>
      <c r="C364" s="67">
        <f>C365</f>
        <v>207</v>
      </c>
    </row>
    <row r="365" spans="1:4" s="137" customFormat="1" x14ac:dyDescent="0.2">
      <c r="A365" s="56"/>
      <c r="B365" s="173" t="s">
        <v>2</v>
      </c>
      <c r="C365" s="67">
        <f>C367+C369+C371</f>
        <v>207</v>
      </c>
    </row>
    <row r="366" spans="1:4" x14ac:dyDescent="0.2">
      <c r="A366" s="40" t="s">
        <v>44</v>
      </c>
      <c r="B366" s="39" t="s">
        <v>1</v>
      </c>
      <c r="C366" s="25">
        <f>C367</f>
        <v>100</v>
      </c>
      <c r="D366" s="1"/>
    </row>
    <row r="367" spans="1:4" x14ac:dyDescent="0.2">
      <c r="A367" s="41"/>
      <c r="B367" s="152" t="s">
        <v>2</v>
      </c>
      <c r="C367" s="25">
        <v>100</v>
      </c>
      <c r="D367" s="1"/>
    </row>
    <row r="368" spans="1:4" x14ac:dyDescent="0.2">
      <c r="A368" s="40" t="s">
        <v>45</v>
      </c>
      <c r="B368" s="24" t="s">
        <v>1</v>
      </c>
      <c r="C368" s="25">
        <f>C369</f>
        <v>100</v>
      </c>
      <c r="D368" s="1"/>
    </row>
    <row r="369" spans="1:4" x14ac:dyDescent="0.2">
      <c r="A369" s="58"/>
      <c r="B369" s="27" t="s">
        <v>2</v>
      </c>
      <c r="C369" s="25">
        <v>100</v>
      </c>
      <c r="D369" s="1"/>
    </row>
    <row r="370" spans="1:4" x14ac:dyDescent="0.2">
      <c r="A370" s="40" t="s">
        <v>46</v>
      </c>
      <c r="B370" s="39" t="s">
        <v>1</v>
      </c>
      <c r="C370" s="25">
        <f>C371</f>
        <v>7</v>
      </c>
      <c r="D370" s="1"/>
    </row>
    <row r="371" spans="1:4" x14ac:dyDescent="0.2">
      <c r="A371" s="41"/>
      <c r="B371" s="152" t="s">
        <v>2</v>
      </c>
      <c r="C371" s="25">
        <v>7</v>
      </c>
      <c r="D371" s="1"/>
    </row>
    <row r="372" spans="1:4" x14ac:dyDescent="0.2">
      <c r="A372" s="179" t="s">
        <v>87</v>
      </c>
      <c r="B372" s="180"/>
      <c r="C372" s="180"/>
      <c r="D372" s="1"/>
    </row>
    <row r="373" spans="1:4" s="137" customFormat="1" x14ac:dyDescent="0.2">
      <c r="A373" s="80" t="s">
        <v>15</v>
      </c>
      <c r="B373" s="174" t="s">
        <v>1</v>
      </c>
      <c r="C373" s="118">
        <f t="shared" ref="C373:C378" si="14">C375</f>
        <v>5694</v>
      </c>
    </row>
    <row r="374" spans="1:4" s="137" customFormat="1" x14ac:dyDescent="0.2">
      <c r="A374" s="56" t="s">
        <v>16</v>
      </c>
      <c r="B374" s="173" t="s">
        <v>2</v>
      </c>
      <c r="C374" s="118">
        <f t="shared" si="14"/>
        <v>5694</v>
      </c>
    </row>
    <row r="375" spans="1:4" ht="13.5" x14ac:dyDescent="0.25">
      <c r="A375" s="23" t="s">
        <v>19</v>
      </c>
      <c r="B375" s="24" t="s">
        <v>1</v>
      </c>
      <c r="C375" s="100">
        <f t="shared" si="14"/>
        <v>5694</v>
      </c>
      <c r="D375" s="1"/>
    </row>
    <row r="376" spans="1:4" x14ac:dyDescent="0.2">
      <c r="A376" s="26" t="s">
        <v>9</v>
      </c>
      <c r="B376" s="27" t="s">
        <v>2</v>
      </c>
      <c r="C376" s="100">
        <f t="shared" si="14"/>
        <v>5694</v>
      </c>
      <c r="D376" s="1"/>
    </row>
    <row r="377" spans="1:4" x14ac:dyDescent="0.2">
      <c r="A377" s="36" t="s">
        <v>10</v>
      </c>
      <c r="B377" s="45" t="s">
        <v>1</v>
      </c>
      <c r="C377" s="100">
        <f t="shared" si="14"/>
        <v>5694</v>
      </c>
      <c r="D377" s="1"/>
    </row>
    <row r="378" spans="1:4" x14ac:dyDescent="0.2">
      <c r="A378" s="37"/>
      <c r="B378" s="27" t="s">
        <v>2</v>
      </c>
      <c r="C378" s="100">
        <f t="shared" si="14"/>
        <v>5694</v>
      </c>
      <c r="D378" s="1"/>
    </row>
    <row r="379" spans="1:4" x14ac:dyDescent="0.2">
      <c r="A379" s="40" t="s">
        <v>14</v>
      </c>
      <c r="B379" s="45" t="s">
        <v>1</v>
      </c>
      <c r="C379" s="100">
        <f>C381+C625+C639</f>
        <v>5694</v>
      </c>
      <c r="D379" s="1"/>
    </row>
    <row r="380" spans="1:4" x14ac:dyDescent="0.2">
      <c r="A380" s="44"/>
      <c r="B380" s="45" t="s">
        <v>2</v>
      </c>
      <c r="C380" s="100">
        <f>C382+C626+C640</f>
        <v>5694</v>
      </c>
      <c r="D380" s="1"/>
    </row>
    <row r="381" spans="1:4" s="137" customFormat="1" x14ac:dyDescent="0.2">
      <c r="A381" s="69" t="s">
        <v>17</v>
      </c>
      <c r="B381" s="174" t="s">
        <v>1</v>
      </c>
      <c r="C381" s="118">
        <f>C383+C541+C567+C575+C587+C595+C605+C611</f>
        <v>4841</v>
      </c>
    </row>
    <row r="382" spans="1:4" s="137" customFormat="1" x14ac:dyDescent="0.2">
      <c r="A382" s="56"/>
      <c r="B382" s="173" t="s">
        <v>2</v>
      </c>
      <c r="C382" s="118">
        <f>C384+C542+C568+C576+C588+C596+C606+C612</f>
        <v>4841</v>
      </c>
    </row>
    <row r="383" spans="1:4" s="119" customFormat="1" x14ac:dyDescent="0.2">
      <c r="A383" s="125" t="s">
        <v>136</v>
      </c>
      <c r="B383" s="126" t="s">
        <v>1</v>
      </c>
      <c r="C383" s="118">
        <f>C385+C387+C389+C391+C393+C395+C397+C399+C401+C403+C405+C407+C409+C411+C413+C415+C417+C419+C421+C423+C425+C427+C429+C431+C433+C435+C437+C439+C441+C443+C445+C447+C449+C451+C453+C455+C457+C459+C461+C463+C465+C467+C469+C471+C473+C475+C477+C479+C481+C483+C485+C487+C489+C491+C493+C495+C497+C499+C501+C503+C505+C507+C509+C511+C513+C515+C517+C519+C521+C523+C525+C527+C529+C531+C533+C535+C537+C539</f>
        <v>3068</v>
      </c>
    </row>
    <row r="384" spans="1:4" s="119" customFormat="1" x14ac:dyDescent="0.2">
      <c r="A384" s="127"/>
      <c r="B384" s="128" t="s">
        <v>2</v>
      </c>
      <c r="C384" s="118">
        <f>C386+C388+C390+C392+C394+C396+C398+C400+C402+C404+C406+C408+C410+C412+C414+C416+C418+C420+C422+C424+C426+C428+C430+C432+C434+C436+C438+C440+C442+C444+C446+C448+C450+C452+C454+C456+C458+C460+C462+C464+C466+C468+C470+C472+C474+C476+C478+C480+C482+C484+C486+C488+C490+C492+C494+C496+C498+C500+C502+C504+C506+C508+C510+C512+C514+C516+C518+C520+C522+C524+C526+C528+C530+C532+C534+C536+C538+C540</f>
        <v>3068</v>
      </c>
    </row>
    <row r="385" spans="1:3" s="30" customFormat="1" x14ac:dyDescent="0.2">
      <c r="A385" s="84" t="s">
        <v>139</v>
      </c>
      <c r="B385" s="29" t="s">
        <v>1</v>
      </c>
      <c r="C385" s="25">
        <v>10</v>
      </c>
    </row>
    <row r="386" spans="1:3" s="30" customFormat="1" x14ac:dyDescent="0.2">
      <c r="A386" s="106"/>
      <c r="B386" s="32" t="s">
        <v>2</v>
      </c>
      <c r="C386" s="25">
        <v>10</v>
      </c>
    </row>
    <row r="387" spans="1:3" s="30" customFormat="1" x14ac:dyDescent="0.2">
      <c r="A387" s="84" t="s">
        <v>140</v>
      </c>
      <c r="B387" s="29" t="s">
        <v>1</v>
      </c>
      <c r="C387" s="25">
        <v>17</v>
      </c>
    </row>
    <row r="388" spans="1:3" s="30" customFormat="1" x14ac:dyDescent="0.2">
      <c r="A388" s="106"/>
      <c r="B388" s="32" t="s">
        <v>2</v>
      </c>
      <c r="C388" s="25">
        <v>17</v>
      </c>
    </row>
    <row r="389" spans="1:3" s="30" customFormat="1" x14ac:dyDescent="0.2">
      <c r="A389" s="84" t="s">
        <v>141</v>
      </c>
      <c r="B389" s="29" t="s">
        <v>1</v>
      </c>
      <c r="C389" s="25">
        <v>10</v>
      </c>
    </row>
    <row r="390" spans="1:3" s="30" customFormat="1" x14ac:dyDescent="0.2">
      <c r="A390" s="106"/>
      <c r="B390" s="32" t="s">
        <v>2</v>
      </c>
      <c r="C390" s="25">
        <v>10</v>
      </c>
    </row>
    <row r="391" spans="1:3" s="30" customFormat="1" x14ac:dyDescent="0.2">
      <c r="A391" s="84" t="s">
        <v>137</v>
      </c>
      <c r="B391" s="29" t="s">
        <v>1</v>
      </c>
      <c r="C391" s="25">
        <v>100</v>
      </c>
    </row>
    <row r="392" spans="1:3" s="30" customFormat="1" x14ac:dyDescent="0.2">
      <c r="A392" s="106"/>
      <c r="B392" s="32" t="s">
        <v>2</v>
      </c>
      <c r="C392" s="25">
        <v>100</v>
      </c>
    </row>
    <row r="393" spans="1:3" s="30" customFormat="1" x14ac:dyDescent="0.2">
      <c r="A393" s="84" t="s">
        <v>142</v>
      </c>
      <c r="B393" s="29" t="s">
        <v>1</v>
      </c>
      <c r="C393" s="25">
        <v>10</v>
      </c>
    </row>
    <row r="394" spans="1:3" s="30" customFormat="1" x14ac:dyDescent="0.2">
      <c r="A394" s="106"/>
      <c r="B394" s="32" t="s">
        <v>2</v>
      </c>
      <c r="C394" s="25">
        <v>10</v>
      </c>
    </row>
    <row r="395" spans="1:3" s="30" customFormat="1" x14ac:dyDescent="0.2">
      <c r="A395" s="84" t="s">
        <v>143</v>
      </c>
      <c r="B395" s="29" t="s">
        <v>1</v>
      </c>
      <c r="C395" s="25">
        <v>11</v>
      </c>
    </row>
    <row r="396" spans="1:3" s="30" customFormat="1" x14ac:dyDescent="0.2">
      <c r="A396" s="106"/>
      <c r="B396" s="32" t="s">
        <v>2</v>
      </c>
      <c r="C396" s="25">
        <v>11</v>
      </c>
    </row>
    <row r="397" spans="1:3" s="30" customFormat="1" x14ac:dyDescent="0.2">
      <c r="A397" s="84" t="s">
        <v>144</v>
      </c>
      <c r="B397" s="29" t="s">
        <v>1</v>
      </c>
      <c r="C397" s="25">
        <v>59</v>
      </c>
    </row>
    <row r="398" spans="1:3" s="30" customFormat="1" x14ac:dyDescent="0.2">
      <c r="A398" s="106"/>
      <c r="B398" s="32" t="s">
        <v>2</v>
      </c>
      <c r="C398" s="25">
        <v>59</v>
      </c>
    </row>
    <row r="399" spans="1:3" s="30" customFormat="1" x14ac:dyDescent="0.2">
      <c r="A399" s="84" t="s">
        <v>145</v>
      </c>
      <c r="B399" s="29" t="s">
        <v>1</v>
      </c>
      <c r="C399" s="25">
        <v>120</v>
      </c>
    </row>
    <row r="400" spans="1:3" s="30" customFormat="1" x14ac:dyDescent="0.2">
      <c r="A400" s="106"/>
      <c r="B400" s="32" t="s">
        <v>2</v>
      </c>
      <c r="C400" s="25">
        <v>120</v>
      </c>
    </row>
    <row r="401" spans="1:3" s="30" customFormat="1" x14ac:dyDescent="0.2">
      <c r="A401" s="84" t="s">
        <v>146</v>
      </c>
      <c r="B401" s="29" t="s">
        <v>1</v>
      </c>
      <c r="C401" s="25">
        <v>20</v>
      </c>
    </row>
    <row r="402" spans="1:3" s="30" customFormat="1" x14ac:dyDescent="0.2">
      <c r="A402" s="106"/>
      <c r="B402" s="32" t="s">
        <v>2</v>
      </c>
      <c r="C402" s="25">
        <v>20</v>
      </c>
    </row>
    <row r="403" spans="1:3" s="30" customFormat="1" x14ac:dyDescent="0.2">
      <c r="A403" s="84" t="s">
        <v>147</v>
      </c>
      <c r="B403" s="29" t="s">
        <v>1</v>
      </c>
      <c r="C403" s="25">
        <v>120</v>
      </c>
    </row>
    <row r="404" spans="1:3" s="30" customFormat="1" x14ac:dyDescent="0.2">
      <c r="A404" s="106"/>
      <c r="B404" s="32" t="s">
        <v>2</v>
      </c>
      <c r="C404" s="25">
        <v>120</v>
      </c>
    </row>
    <row r="405" spans="1:3" s="30" customFormat="1" x14ac:dyDescent="0.2">
      <c r="A405" s="84" t="s">
        <v>148</v>
      </c>
      <c r="B405" s="29" t="s">
        <v>1</v>
      </c>
      <c r="C405" s="25">
        <v>90</v>
      </c>
    </row>
    <row r="406" spans="1:3" s="30" customFormat="1" x14ac:dyDescent="0.2">
      <c r="A406" s="106"/>
      <c r="B406" s="32" t="s">
        <v>2</v>
      </c>
      <c r="C406" s="25">
        <v>90</v>
      </c>
    </row>
    <row r="407" spans="1:3" s="30" customFormat="1" x14ac:dyDescent="0.2">
      <c r="A407" s="84" t="s">
        <v>149</v>
      </c>
      <c r="B407" s="29" t="s">
        <v>1</v>
      </c>
      <c r="C407" s="25">
        <v>5</v>
      </c>
    </row>
    <row r="408" spans="1:3" s="30" customFormat="1" x14ac:dyDescent="0.2">
      <c r="A408" s="106"/>
      <c r="B408" s="32" t="s">
        <v>2</v>
      </c>
      <c r="C408" s="25">
        <v>5</v>
      </c>
    </row>
    <row r="409" spans="1:3" s="30" customFormat="1" x14ac:dyDescent="0.2">
      <c r="A409" s="84" t="s">
        <v>150</v>
      </c>
      <c r="B409" s="29" t="s">
        <v>1</v>
      </c>
      <c r="C409" s="25">
        <v>12</v>
      </c>
    </row>
    <row r="410" spans="1:3" s="30" customFormat="1" x14ac:dyDescent="0.2">
      <c r="A410" s="106"/>
      <c r="B410" s="32" t="s">
        <v>2</v>
      </c>
      <c r="C410" s="25">
        <v>12</v>
      </c>
    </row>
    <row r="411" spans="1:3" s="30" customFormat="1" x14ac:dyDescent="0.2">
      <c r="A411" s="84" t="s">
        <v>151</v>
      </c>
      <c r="B411" s="29" t="s">
        <v>1</v>
      </c>
      <c r="C411" s="25">
        <v>10</v>
      </c>
    </row>
    <row r="412" spans="1:3" s="30" customFormat="1" x14ac:dyDescent="0.2">
      <c r="A412" s="106"/>
      <c r="B412" s="32" t="s">
        <v>2</v>
      </c>
      <c r="C412" s="25">
        <v>10</v>
      </c>
    </row>
    <row r="413" spans="1:3" s="30" customFormat="1" x14ac:dyDescent="0.2">
      <c r="A413" s="84" t="s">
        <v>152</v>
      </c>
      <c r="B413" s="29" t="s">
        <v>1</v>
      </c>
      <c r="C413" s="25">
        <v>16</v>
      </c>
    </row>
    <row r="414" spans="1:3" s="30" customFormat="1" x14ac:dyDescent="0.2">
      <c r="A414" s="106"/>
      <c r="B414" s="32" t="s">
        <v>2</v>
      </c>
      <c r="C414" s="25">
        <v>16</v>
      </c>
    </row>
    <row r="415" spans="1:3" s="30" customFormat="1" x14ac:dyDescent="0.2">
      <c r="A415" s="84" t="s">
        <v>153</v>
      </c>
      <c r="B415" s="29" t="s">
        <v>1</v>
      </c>
      <c r="C415" s="25">
        <v>31</v>
      </c>
    </row>
    <row r="416" spans="1:3" s="30" customFormat="1" x14ac:dyDescent="0.2">
      <c r="A416" s="106"/>
      <c r="B416" s="32" t="s">
        <v>2</v>
      </c>
      <c r="C416" s="25">
        <v>31</v>
      </c>
    </row>
    <row r="417" spans="1:3" s="30" customFormat="1" x14ac:dyDescent="0.2">
      <c r="A417" s="84" t="s">
        <v>154</v>
      </c>
      <c r="B417" s="29" t="s">
        <v>1</v>
      </c>
      <c r="C417" s="25">
        <v>10</v>
      </c>
    </row>
    <row r="418" spans="1:3" s="30" customFormat="1" x14ac:dyDescent="0.2">
      <c r="A418" s="106"/>
      <c r="B418" s="32" t="s">
        <v>2</v>
      </c>
      <c r="C418" s="25">
        <v>10</v>
      </c>
    </row>
    <row r="419" spans="1:3" s="30" customFormat="1" x14ac:dyDescent="0.2">
      <c r="A419" s="84" t="s">
        <v>155</v>
      </c>
      <c r="B419" s="29" t="s">
        <v>1</v>
      </c>
      <c r="C419" s="25">
        <v>98</v>
      </c>
    </row>
    <row r="420" spans="1:3" s="30" customFormat="1" x14ac:dyDescent="0.2">
      <c r="A420" s="106"/>
      <c r="B420" s="32" t="s">
        <v>2</v>
      </c>
      <c r="C420" s="25">
        <v>98</v>
      </c>
    </row>
    <row r="421" spans="1:3" s="30" customFormat="1" x14ac:dyDescent="0.2">
      <c r="A421" s="84" t="s">
        <v>156</v>
      </c>
      <c r="B421" s="29" t="s">
        <v>1</v>
      </c>
      <c r="C421" s="25">
        <v>38</v>
      </c>
    </row>
    <row r="422" spans="1:3" s="30" customFormat="1" x14ac:dyDescent="0.2">
      <c r="A422" s="106"/>
      <c r="B422" s="32" t="s">
        <v>2</v>
      </c>
      <c r="C422" s="25">
        <v>38</v>
      </c>
    </row>
    <row r="423" spans="1:3" s="30" customFormat="1" x14ac:dyDescent="0.2">
      <c r="A423" s="84" t="s">
        <v>157</v>
      </c>
      <c r="B423" s="29" t="s">
        <v>1</v>
      </c>
      <c r="C423" s="25">
        <v>15</v>
      </c>
    </row>
    <row r="424" spans="1:3" s="30" customFormat="1" x14ac:dyDescent="0.2">
      <c r="A424" s="106"/>
      <c r="B424" s="32" t="s">
        <v>2</v>
      </c>
      <c r="C424" s="25">
        <v>15</v>
      </c>
    </row>
    <row r="425" spans="1:3" s="30" customFormat="1" x14ac:dyDescent="0.2">
      <c r="A425" s="84" t="s">
        <v>158</v>
      </c>
      <c r="B425" s="29" t="s">
        <v>1</v>
      </c>
      <c r="C425" s="25">
        <v>4</v>
      </c>
    </row>
    <row r="426" spans="1:3" s="30" customFormat="1" x14ac:dyDescent="0.2">
      <c r="A426" s="106"/>
      <c r="B426" s="32" t="s">
        <v>2</v>
      </c>
      <c r="C426" s="25">
        <v>4</v>
      </c>
    </row>
    <row r="427" spans="1:3" s="30" customFormat="1" x14ac:dyDescent="0.2">
      <c r="A427" s="84" t="s">
        <v>159</v>
      </c>
      <c r="B427" s="29" t="s">
        <v>1</v>
      </c>
      <c r="C427" s="25">
        <v>5</v>
      </c>
    </row>
    <row r="428" spans="1:3" s="30" customFormat="1" x14ac:dyDescent="0.2">
      <c r="A428" s="106"/>
      <c r="B428" s="32" t="s">
        <v>2</v>
      </c>
      <c r="C428" s="25">
        <v>5</v>
      </c>
    </row>
    <row r="429" spans="1:3" s="30" customFormat="1" x14ac:dyDescent="0.2">
      <c r="A429" s="84" t="s">
        <v>160</v>
      </c>
      <c r="B429" s="29" t="s">
        <v>1</v>
      </c>
      <c r="C429" s="25">
        <v>7</v>
      </c>
    </row>
    <row r="430" spans="1:3" s="30" customFormat="1" x14ac:dyDescent="0.2">
      <c r="A430" s="106"/>
      <c r="B430" s="32" t="s">
        <v>2</v>
      </c>
      <c r="C430" s="25">
        <v>7</v>
      </c>
    </row>
    <row r="431" spans="1:3" s="30" customFormat="1" x14ac:dyDescent="0.2">
      <c r="A431" s="84" t="s">
        <v>161</v>
      </c>
      <c r="B431" s="29" t="s">
        <v>1</v>
      </c>
      <c r="C431" s="25">
        <v>100</v>
      </c>
    </row>
    <row r="432" spans="1:3" s="30" customFormat="1" x14ac:dyDescent="0.2">
      <c r="A432" s="106"/>
      <c r="B432" s="32" t="s">
        <v>2</v>
      </c>
      <c r="C432" s="25">
        <v>100</v>
      </c>
    </row>
    <row r="433" spans="1:3" s="30" customFormat="1" ht="25.5" x14ac:dyDescent="0.2">
      <c r="A433" s="84" t="s">
        <v>162</v>
      </c>
      <c r="B433" s="29" t="s">
        <v>1</v>
      </c>
      <c r="C433" s="25">
        <v>20</v>
      </c>
    </row>
    <row r="434" spans="1:3" s="30" customFormat="1" x14ac:dyDescent="0.2">
      <c r="A434" s="106"/>
      <c r="B434" s="32" t="s">
        <v>2</v>
      </c>
      <c r="C434" s="25">
        <v>20</v>
      </c>
    </row>
    <row r="435" spans="1:3" s="30" customFormat="1" x14ac:dyDescent="0.2">
      <c r="A435" s="84" t="s">
        <v>163</v>
      </c>
      <c r="B435" s="29" t="s">
        <v>1</v>
      </c>
      <c r="C435" s="25">
        <v>30</v>
      </c>
    </row>
    <row r="436" spans="1:3" s="30" customFormat="1" x14ac:dyDescent="0.2">
      <c r="A436" s="106"/>
      <c r="B436" s="32" t="s">
        <v>2</v>
      </c>
      <c r="C436" s="25">
        <v>30</v>
      </c>
    </row>
    <row r="437" spans="1:3" s="30" customFormat="1" x14ac:dyDescent="0.2">
      <c r="A437" s="84" t="s">
        <v>164</v>
      </c>
      <c r="B437" s="29" t="s">
        <v>1</v>
      </c>
      <c r="C437" s="25">
        <v>18</v>
      </c>
    </row>
    <row r="438" spans="1:3" s="30" customFormat="1" x14ac:dyDescent="0.2">
      <c r="A438" s="106"/>
      <c r="B438" s="32" t="s">
        <v>2</v>
      </c>
      <c r="C438" s="25">
        <v>18</v>
      </c>
    </row>
    <row r="439" spans="1:3" s="30" customFormat="1" x14ac:dyDescent="0.2">
      <c r="A439" s="84" t="s">
        <v>165</v>
      </c>
      <c r="B439" s="29" t="s">
        <v>1</v>
      </c>
      <c r="C439" s="25">
        <v>45</v>
      </c>
    </row>
    <row r="440" spans="1:3" s="30" customFormat="1" x14ac:dyDescent="0.2">
      <c r="A440" s="106"/>
      <c r="B440" s="32" t="s">
        <v>2</v>
      </c>
      <c r="C440" s="25">
        <v>45</v>
      </c>
    </row>
    <row r="441" spans="1:3" s="30" customFormat="1" x14ac:dyDescent="0.2">
      <c r="A441" s="84" t="s">
        <v>166</v>
      </c>
      <c r="B441" s="29" t="s">
        <v>1</v>
      </c>
      <c r="C441" s="25">
        <v>10</v>
      </c>
    </row>
    <row r="442" spans="1:3" s="30" customFormat="1" x14ac:dyDescent="0.2">
      <c r="A442" s="106"/>
      <c r="B442" s="32" t="s">
        <v>2</v>
      </c>
      <c r="C442" s="25">
        <v>10</v>
      </c>
    </row>
    <row r="443" spans="1:3" s="30" customFormat="1" x14ac:dyDescent="0.2">
      <c r="A443" s="84" t="s">
        <v>167</v>
      </c>
      <c r="B443" s="29" t="s">
        <v>1</v>
      </c>
      <c r="C443" s="25">
        <v>3</v>
      </c>
    </row>
    <row r="444" spans="1:3" s="30" customFormat="1" x14ac:dyDescent="0.2">
      <c r="A444" s="106"/>
      <c r="B444" s="32" t="s">
        <v>2</v>
      </c>
      <c r="C444" s="25">
        <v>3</v>
      </c>
    </row>
    <row r="445" spans="1:3" s="30" customFormat="1" x14ac:dyDescent="0.2">
      <c r="A445" s="84" t="s">
        <v>168</v>
      </c>
      <c r="B445" s="29" t="s">
        <v>1</v>
      </c>
      <c r="C445" s="25">
        <v>3</v>
      </c>
    </row>
    <row r="446" spans="1:3" s="30" customFormat="1" x14ac:dyDescent="0.2">
      <c r="A446" s="106"/>
      <c r="B446" s="32" t="s">
        <v>2</v>
      </c>
      <c r="C446" s="25">
        <v>3</v>
      </c>
    </row>
    <row r="447" spans="1:3" s="30" customFormat="1" x14ac:dyDescent="0.2">
      <c r="A447" s="84" t="s">
        <v>169</v>
      </c>
      <c r="B447" s="29" t="s">
        <v>1</v>
      </c>
      <c r="C447" s="25">
        <v>21</v>
      </c>
    </row>
    <row r="448" spans="1:3" s="30" customFormat="1" x14ac:dyDescent="0.2">
      <c r="A448" s="106"/>
      <c r="B448" s="32" t="s">
        <v>2</v>
      </c>
      <c r="C448" s="25">
        <v>21</v>
      </c>
    </row>
    <row r="449" spans="1:3" s="30" customFormat="1" x14ac:dyDescent="0.2">
      <c r="A449" s="84" t="s">
        <v>170</v>
      </c>
      <c r="B449" s="29" t="s">
        <v>1</v>
      </c>
      <c r="C449" s="25">
        <v>8</v>
      </c>
    </row>
    <row r="450" spans="1:3" s="30" customFormat="1" x14ac:dyDescent="0.2">
      <c r="A450" s="106"/>
      <c r="B450" s="32" t="s">
        <v>2</v>
      </c>
      <c r="C450" s="25">
        <v>8</v>
      </c>
    </row>
    <row r="451" spans="1:3" s="30" customFormat="1" x14ac:dyDescent="0.2">
      <c r="A451" s="84" t="s">
        <v>138</v>
      </c>
      <c r="B451" s="29" t="s">
        <v>1</v>
      </c>
      <c r="C451" s="25">
        <v>20</v>
      </c>
    </row>
    <row r="452" spans="1:3" s="30" customFormat="1" x14ac:dyDescent="0.2">
      <c r="A452" s="106"/>
      <c r="B452" s="32" t="s">
        <v>2</v>
      </c>
      <c r="C452" s="25">
        <v>20</v>
      </c>
    </row>
    <row r="453" spans="1:3" s="30" customFormat="1" x14ac:dyDescent="0.2">
      <c r="A453" s="84" t="s">
        <v>171</v>
      </c>
      <c r="B453" s="29" t="s">
        <v>1</v>
      </c>
      <c r="C453" s="25">
        <v>10</v>
      </c>
    </row>
    <row r="454" spans="1:3" s="30" customFormat="1" x14ac:dyDescent="0.2">
      <c r="A454" s="106"/>
      <c r="B454" s="32" t="s">
        <v>2</v>
      </c>
      <c r="C454" s="25">
        <v>10</v>
      </c>
    </row>
    <row r="455" spans="1:3" s="30" customFormat="1" x14ac:dyDescent="0.2">
      <c r="A455" s="84" t="s">
        <v>172</v>
      </c>
      <c r="B455" s="29" t="s">
        <v>1</v>
      </c>
      <c r="C455" s="25">
        <v>20</v>
      </c>
    </row>
    <row r="456" spans="1:3" s="30" customFormat="1" x14ac:dyDescent="0.2">
      <c r="A456" s="106"/>
      <c r="B456" s="32" t="s">
        <v>2</v>
      </c>
      <c r="C456" s="25">
        <v>20</v>
      </c>
    </row>
    <row r="457" spans="1:3" s="30" customFormat="1" x14ac:dyDescent="0.2">
      <c r="A457" s="84" t="s">
        <v>154</v>
      </c>
      <c r="B457" s="29" t="s">
        <v>1</v>
      </c>
      <c r="C457" s="25">
        <v>15</v>
      </c>
    </row>
    <row r="458" spans="1:3" s="30" customFormat="1" x14ac:dyDescent="0.2">
      <c r="A458" s="106"/>
      <c r="B458" s="32" t="s">
        <v>2</v>
      </c>
      <c r="C458" s="25">
        <v>15</v>
      </c>
    </row>
    <row r="459" spans="1:3" s="30" customFormat="1" x14ac:dyDescent="0.2">
      <c r="A459" s="84" t="s">
        <v>142</v>
      </c>
      <c r="B459" s="29" t="s">
        <v>1</v>
      </c>
      <c r="C459" s="25">
        <v>40</v>
      </c>
    </row>
    <row r="460" spans="1:3" s="30" customFormat="1" x14ac:dyDescent="0.2">
      <c r="A460" s="106"/>
      <c r="B460" s="32" t="s">
        <v>2</v>
      </c>
      <c r="C460" s="25">
        <v>40</v>
      </c>
    </row>
    <row r="461" spans="1:3" s="30" customFormat="1" x14ac:dyDescent="0.2">
      <c r="A461" s="84" t="s">
        <v>173</v>
      </c>
      <c r="B461" s="29" t="s">
        <v>1</v>
      </c>
      <c r="C461" s="25">
        <v>15</v>
      </c>
    </row>
    <row r="462" spans="1:3" s="30" customFormat="1" x14ac:dyDescent="0.2">
      <c r="A462" s="106"/>
      <c r="B462" s="32" t="s">
        <v>2</v>
      </c>
      <c r="C462" s="25">
        <v>15</v>
      </c>
    </row>
    <row r="463" spans="1:3" s="30" customFormat="1" x14ac:dyDescent="0.2">
      <c r="A463" s="84" t="s">
        <v>174</v>
      </c>
      <c r="B463" s="29" t="s">
        <v>1</v>
      </c>
      <c r="C463" s="25">
        <v>11</v>
      </c>
    </row>
    <row r="464" spans="1:3" s="30" customFormat="1" x14ac:dyDescent="0.2">
      <c r="A464" s="106"/>
      <c r="B464" s="32" t="s">
        <v>2</v>
      </c>
      <c r="C464" s="25">
        <v>11</v>
      </c>
    </row>
    <row r="465" spans="1:3" s="30" customFormat="1" x14ac:dyDescent="0.2">
      <c r="A465" s="84" t="s">
        <v>175</v>
      </c>
      <c r="B465" s="29" t="s">
        <v>1</v>
      </c>
      <c r="C465" s="25">
        <v>40</v>
      </c>
    </row>
    <row r="466" spans="1:3" s="30" customFormat="1" x14ac:dyDescent="0.2">
      <c r="A466" s="106"/>
      <c r="B466" s="32" t="s">
        <v>2</v>
      </c>
      <c r="C466" s="25">
        <v>40</v>
      </c>
    </row>
    <row r="467" spans="1:3" s="30" customFormat="1" x14ac:dyDescent="0.2">
      <c r="A467" s="84" t="s">
        <v>157</v>
      </c>
      <c r="B467" s="29" t="s">
        <v>1</v>
      </c>
      <c r="C467" s="25">
        <v>25</v>
      </c>
    </row>
    <row r="468" spans="1:3" s="30" customFormat="1" x14ac:dyDescent="0.2">
      <c r="A468" s="106"/>
      <c r="B468" s="32" t="s">
        <v>2</v>
      </c>
      <c r="C468" s="25">
        <v>25</v>
      </c>
    </row>
    <row r="469" spans="1:3" s="30" customFormat="1" x14ac:dyDescent="0.2">
      <c r="A469" s="84" t="s">
        <v>176</v>
      </c>
      <c r="B469" s="29" t="s">
        <v>1</v>
      </c>
      <c r="C469" s="25">
        <v>36</v>
      </c>
    </row>
    <row r="470" spans="1:3" s="30" customFormat="1" x14ac:dyDescent="0.2">
      <c r="A470" s="106"/>
      <c r="B470" s="32" t="s">
        <v>2</v>
      </c>
      <c r="C470" s="25">
        <v>36</v>
      </c>
    </row>
    <row r="471" spans="1:3" s="30" customFormat="1" ht="25.5" x14ac:dyDescent="0.2">
      <c r="A471" s="84" t="s">
        <v>177</v>
      </c>
      <c r="B471" s="29" t="s">
        <v>1</v>
      </c>
      <c r="C471" s="25">
        <v>30</v>
      </c>
    </row>
    <row r="472" spans="1:3" s="30" customFormat="1" x14ac:dyDescent="0.2">
      <c r="A472" s="106"/>
      <c r="B472" s="32" t="s">
        <v>2</v>
      </c>
      <c r="C472" s="25">
        <v>30</v>
      </c>
    </row>
    <row r="473" spans="1:3" s="30" customFormat="1" x14ac:dyDescent="0.2">
      <c r="A473" s="84" t="s">
        <v>178</v>
      </c>
      <c r="B473" s="29" t="s">
        <v>1</v>
      </c>
      <c r="C473" s="25">
        <v>14</v>
      </c>
    </row>
    <row r="474" spans="1:3" s="30" customFormat="1" x14ac:dyDescent="0.2">
      <c r="A474" s="106"/>
      <c r="B474" s="32" t="s">
        <v>2</v>
      </c>
      <c r="C474" s="25">
        <v>14</v>
      </c>
    </row>
    <row r="475" spans="1:3" s="30" customFormat="1" x14ac:dyDescent="0.2">
      <c r="A475" s="84" t="s">
        <v>179</v>
      </c>
      <c r="B475" s="29" t="s">
        <v>1</v>
      </c>
      <c r="C475" s="25">
        <v>7</v>
      </c>
    </row>
    <row r="476" spans="1:3" s="30" customFormat="1" x14ac:dyDescent="0.2">
      <c r="A476" s="106"/>
      <c r="B476" s="32" t="s">
        <v>2</v>
      </c>
      <c r="C476" s="25">
        <v>7</v>
      </c>
    </row>
    <row r="477" spans="1:3" s="30" customFormat="1" x14ac:dyDescent="0.2">
      <c r="A477" s="84" t="s">
        <v>180</v>
      </c>
      <c r="B477" s="29" t="s">
        <v>1</v>
      </c>
      <c r="C477" s="25">
        <v>12</v>
      </c>
    </row>
    <row r="478" spans="1:3" s="30" customFormat="1" x14ac:dyDescent="0.2">
      <c r="A478" s="106"/>
      <c r="B478" s="32" t="s">
        <v>2</v>
      </c>
      <c r="C478" s="25">
        <v>12</v>
      </c>
    </row>
    <row r="479" spans="1:3" s="30" customFormat="1" x14ac:dyDescent="0.2">
      <c r="A479" s="84" t="s">
        <v>181</v>
      </c>
      <c r="B479" s="29" t="s">
        <v>1</v>
      </c>
      <c r="C479" s="25">
        <v>90</v>
      </c>
    </row>
    <row r="480" spans="1:3" s="30" customFormat="1" x14ac:dyDescent="0.2">
      <c r="A480" s="106"/>
      <c r="B480" s="32" t="s">
        <v>2</v>
      </c>
      <c r="C480" s="25">
        <v>90</v>
      </c>
    </row>
    <row r="481" spans="1:3" s="30" customFormat="1" x14ac:dyDescent="0.2">
      <c r="A481" s="84" t="s">
        <v>182</v>
      </c>
      <c r="B481" s="29" t="s">
        <v>1</v>
      </c>
      <c r="C481" s="25">
        <v>12</v>
      </c>
    </row>
    <row r="482" spans="1:3" s="30" customFormat="1" x14ac:dyDescent="0.2">
      <c r="A482" s="106"/>
      <c r="B482" s="32" t="s">
        <v>2</v>
      </c>
      <c r="C482" s="25">
        <v>12</v>
      </c>
    </row>
    <row r="483" spans="1:3" s="30" customFormat="1" x14ac:dyDescent="0.2">
      <c r="A483" s="84" t="s">
        <v>183</v>
      </c>
      <c r="B483" s="29" t="s">
        <v>1</v>
      </c>
      <c r="C483" s="25">
        <v>110</v>
      </c>
    </row>
    <row r="484" spans="1:3" s="30" customFormat="1" x14ac:dyDescent="0.2">
      <c r="A484" s="106"/>
      <c r="B484" s="32" t="s">
        <v>2</v>
      </c>
      <c r="C484" s="25">
        <v>110</v>
      </c>
    </row>
    <row r="485" spans="1:3" s="30" customFormat="1" x14ac:dyDescent="0.2">
      <c r="A485" s="84" t="s">
        <v>184</v>
      </c>
      <c r="B485" s="29" t="s">
        <v>1</v>
      </c>
      <c r="C485" s="25">
        <v>30</v>
      </c>
    </row>
    <row r="486" spans="1:3" s="30" customFormat="1" x14ac:dyDescent="0.2">
      <c r="A486" s="106"/>
      <c r="B486" s="32" t="s">
        <v>2</v>
      </c>
      <c r="C486" s="25">
        <v>30</v>
      </c>
    </row>
    <row r="487" spans="1:3" s="30" customFormat="1" x14ac:dyDescent="0.2">
      <c r="A487" s="84" t="s">
        <v>185</v>
      </c>
      <c r="B487" s="29" t="s">
        <v>1</v>
      </c>
      <c r="C487" s="25">
        <v>110</v>
      </c>
    </row>
    <row r="488" spans="1:3" s="30" customFormat="1" x14ac:dyDescent="0.2">
      <c r="A488" s="106"/>
      <c r="B488" s="32" t="s">
        <v>2</v>
      </c>
      <c r="C488" s="25">
        <v>110</v>
      </c>
    </row>
    <row r="489" spans="1:3" s="30" customFormat="1" x14ac:dyDescent="0.2">
      <c r="A489" s="84" t="s">
        <v>186</v>
      </c>
      <c r="B489" s="29" t="s">
        <v>1</v>
      </c>
      <c r="C489" s="25">
        <v>5</v>
      </c>
    </row>
    <row r="490" spans="1:3" s="30" customFormat="1" x14ac:dyDescent="0.2">
      <c r="A490" s="106"/>
      <c r="B490" s="32" t="s">
        <v>2</v>
      </c>
      <c r="C490" s="25">
        <v>5</v>
      </c>
    </row>
    <row r="491" spans="1:3" s="30" customFormat="1" x14ac:dyDescent="0.2">
      <c r="A491" s="84" t="s">
        <v>187</v>
      </c>
      <c r="B491" s="29" t="s">
        <v>1</v>
      </c>
      <c r="C491" s="25">
        <v>40</v>
      </c>
    </row>
    <row r="492" spans="1:3" s="30" customFormat="1" x14ac:dyDescent="0.2">
      <c r="A492" s="106"/>
      <c r="B492" s="32" t="s">
        <v>2</v>
      </c>
      <c r="C492" s="25">
        <v>40</v>
      </c>
    </row>
    <row r="493" spans="1:3" s="30" customFormat="1" x14ac:dyDescent="0.2">
      <c r="A493" s="84" t="s">
        <v>363</v>
      </c>
      <c r="B493" s="29" t="s">
        <v>1</v>
      </c>
      <c r="C493" s="25">
        <v>265</v>
      </c>
    </row>
    <row r="494" spans="1:3" s="30" customFormat="1" x14ac:dyDescent="0.2">
      <c r="A494" s="106"/>
      <c r="B494" s="32" t="s">
        <v>2</v>
      </c>
      <c r="C494" s="25">
        <v>265</v>
      </c>
    </row>
    <row r="495" spans="1:3" s="30" customFormat="1" x14ac:dyDescent="0.2">
      <c r="A495" s="84" t="s">
        <v>155</v>
      </c>
      <c r="B495" s="29" t="s">
        <v>1</v>
      </c>
      <c r="C495" s="25">
        <v>60</v>
      </c>
    </row>
    <row r="496" spans="1:3" s="30" customFormat="1" x14ac:dyDescent="0.2">
      <c r="A496" s="106"/>
      <c r="B496" s="32" t="s">
        <v>2</v>
      </c>
      <c r="C496" s="25">
        <v>60</v>
      </c>
    </row>
    <row r="497" spans="1:3" s="30" customFormat="1" x14ac:dyDescent="0.2">
      <c r="A497" s="84" t="s">
        <v>188</v>
      </c>
      <c r="B497" s="29" t="s">
        <v>1</v>
      </c>
      <c r="C497" s="25">
        <v>60</v>
      </c>
    </row>
    <row r="498" spans="1:3" s="30" customFormat="1" x14ac:dyDescent="0.2">
      <c r="A498" s="106"/>
      <c r="B498" s="32" t="s">
        <v>2</v>
      </c>
      <c r="C498" s="25">
        <v>60</v>
      </c>
    </row>
    <row r="499" spans="1:3" s="30" customFormat="1" x14ac:dyDescent="0.2">
      <c r="A499" s="84" t="s">
        <v>189</v>
      </c>
      <c r="B499" s="29" t="s">
        <v>1</v>
      </c>
      <c r="C499" s="25">
        <v>25</v>
      </c>
    </row>
    <row r="500" spans="1:3" s="30" customFormat="1" x14ac:dyDescent="0.2">
      <c r="A500" s="106"/>
      <c r="B500" s="32" t="s">
        <v>2</v>
      </c>
      <c r="C500" s="25">
        <v>25</v>
      </c>
    </row>
    <row r="501" spans="1:3" s="30" customFormat="1" x14ac:dyDescent="0.2">
      <c r="A501" s="84" t="s">
        <v>190</v>
      </c>
      <c r="B501" s="29" t="s">
        <v>1</v>
      </c>
      <c r="C501" s="25">
        <v>10</v>
      </c>
    </row>
    <row r="502" spans="1:3" s="30" customFormat="1" x14ac:dyDescent="0.2">
      <c r="A502" s="106"/>
      <c r="B502" s="32" t="s">
        <v>2</v>
      </c>
      <c r="C502" s="25">
        <v>10</v>
      </c>
    </row>
    <row r="503" spans="1:3" s="30" customFormat="1" x14ac:dyDescent="0.2">
      <c r="A503" s="84" t="s">
        <v>191</v>
      </c>
      <c r="B503" s="29" t="s">
        <v>1</v>
      </c>
      <c r="C503" s="25">
        <v>5</v>
      </c>
    </row>
    <row r="504" spans="1:3" s="30" customFormat="1" x14ac:dyDescent="0.2">
      <c r="A504" s="106"/>
      <c r="B504" s="32" t="s">
        <v>2</v>
      </c>
      <c r="C504" s="25">
        <v>5</v>
      </c>
    </row>
    <row r="505" spans="1:3" s="30" customFormat="1" x14ac:dyDescent="0.2">
      <c r="A505" s="84" t="s">
        <v>192</v>
      </c>
      <c r="B505" s="29" t="s">
        <v>1</v>
      </c>
      <c r="C505" s="25">
        <v>20</v>
      </c>
    </row>
    <row r="506" spans="1:3" s="30" customFormat="1" x14ac:dyDescent="0.2">
      <c r="A506" s="106"/>
      <c r="B506" s="32" t="s">
        <v>2</v>
      </c>
      <c r="C506" s="25">
        <v>20</v>
      </c>
    </row>
    <row r="507" spans="1:3" s="30" customFormat="1" x14ac:dyDescent="0.2">
      <c r="A507" s="84" t="s">
        <v>193</v>
      </c>
      <c r="B507" s="29" t="s">
        <v>1</v>
      </c>
      <c r="C507" s="25">
        <v>39</v>
      </c>
    </row>
    <row r="508" spans="1:3" s="30" customFormat="1" x14ac:dyDescent="0.2">
      <c r="A508" s="106"/>
      <c r="B508" s="32" t="s">
        <v>2</v>
      </c>
      <c r="C508" s="25">
        <v>39</v>
      </c>
    </row>
    <row r="509" spans="1:3" s="30" customFormat="1" x14ac:dyDescent="0.2">
      <c r="A509" s="84" t="s">
        <v>194</v>
      </c>
      <c r="B509" s="29" t="s">
        <v>1</v>
      </c>
      <c r="C509" s="25">
        <v>250</v>
      </c>
    </row>
    <row r="510" spans="1:3" s="30" customFormat="1" x14ac:dyDescent="0.2">
      <c r="A510" s="106"/>
      <c r="B510" s="32" t="s">
        <v>2</v>
      </c>
      <c r="C510" s="25">
        <v>250</v>
      </c>
    </row>
    <row r="511" spans="1:3" s="30" customFormat="1" x14ac:dyDescent="0.2">
      <c r="A511" s="84" t="s">
        <v>195</v>
      </c>
      <c r="B511" s="29" t="s">
        <v>1</v>
      </c>
      <c r="C511" s="25">
        <v>40</v>
      </c>
    </row>
    <row r="512" spans="1:3" s="30" customFormat="1" x14ac:dyDescent="0.2">
      <c r="A512" s="106"/>
      <c r="B512" s="32" t="s">
        <v>2</v>
      </c>
      <c r="C512" s="25">
        <v>40</v>
      </c>
    </row>
    <row r="513" spans="1:3" s="30" customFormat="1" x14ac:dyDescent="0.2">
      <c r="A513" s="84" t="s">
        <v>196</v>
      </c>
      <c r="B513" s="29" t="s">
        <v>1</v>
      </c>
      <c r="C513" s="25">
        <v>10</v>
      </c>
    </row>
    <row r="514" spans="1:3" s="30" customFormat="1" x14ac:dyDescent="0.2">
      <c r="A514" s="106"/>
      <c r="B514" s="32" t="s">
        <v>2</v>
      </c>
      <c r="C514" s="25">
        <v>10</v>
      </c>
    </row>
    <row r="515" spans="1:3" s="30" customFormat="1" x14ac:dyDescent="0.2">
      <c r="A515" s="84" t="s">
        <v>197</v>
      </c>
      <c r="B515" s="29" t="s">
        <v>1</v>
      </c>
      <c r="C515" s="25">
        <v>70</v>
      </c>
    </row>
    <row r="516" spans="1:3" s="30" customFormat="1" x14ac:dyDescent="0.2">
      <c r="A516" s="106"/>
      <c r="B516" s="32" t="s">
        <v>2</v>
      </c>
      <c r="C516" s="25">
        <v>70</v>
      </c>
    </row>
    <row r="517" spans="1:3" s="30" customFormat="1" x14ac:dyDescent="0.2">
      <c r="A517" s="84" t="s">
        <v>198</v>
      </c>
      <c r="B517" s="29" t="s">
        <v>1</v>
      </c>
      <c r="C517" s="25">
        <v>24</v>
      </c>
    </row>
    <row r="518" spans="1:3" s="30" customFormat="1" x14ac:dyDescent="0.2">
      <c r="A518" s="106"/>
      <c r="B518" s="32" t="s">
        <v>2</v>
      </c>
      <c r="C518" s="25">
        <v>24</v>
      </c>
    </row>
    <row r="519" spans="1:3" s="30" customFormat="1" x14ac:dyDescent="0.2">
      <c r="A519" s="84" t="s">
        <v>199</v>
      </c>
      <c r="B519" s="29" t="s">
        <v>1</v>
      </c>
      <c r="C519" s="25">
        <v>25</v>
      </c>
    </row>
    <row r="520" spans="1:3" s="30" customFormat="1" x14ac:dyDescent="0.2">
      <c r="A520" s="106"/>
      <c r="B520" s="32" t="s">
        <v>2</v>
      </c>
      <c r="C520" s="25">
        <v>25</v>
      </c>
    </row>
    <row r="521" spans="1:3" s="30" customFormat="1" x14ac:dyDescent="0.2">
      <c r="A521" s="84" t="s">
        <v>200</v>
      </c>
      <c r="B521" s="29" t="s">
        <v>1</v>
      </c>
      <c r="C521" s="25">
        <v>105</v>
      </c>
    </row>
    <row r="522" spans="1:3" s="30" customFormat="1" x14ac:dyDescent="0.2">
      <c r="A522" s="106"/>
      <c r="B522" s="32" t="s">
        <v>2</v>
      </c>
      <c r="C522" s="25">
        <v>105</v>
      </c>
    </row>
    <row r="523" spans="1:3" s="30" customFormat="1" x14ac:dyDescent="0.2">
      <c r="A523" s="84" t="s">
        <v>201</v>
      </c>
      <c r="B523" s="29" t="s">
        <v>1</v>
      </c>
      <c r="C523" s="25">
        <v>25</v>
      </c>
    </row>
    <row r="524" spans="1:3" s="30" customFormat="1" x14ac:dyDescent="0.2">
      <c r="A524" s="106"/>
      <c r="B524" s="32" t="s">
        <v>2</v>
      </c>
      <c r="C524" s="25">
        <v>25</v>
      </c>
    </row>
    <row r="525" spans="1:3" s="30" customFormat="1" x14ac:dyDescent="0.2">
      <c r="A525" s="84" t="s">
        <v>202</v>
      </c>
      <c r="B525" s="29" t="s">
        <v>1</v>
      </c>
      <c r="C525" s="25">
        <v>15</v>
      </c>
    </row>
    <row r="526" spans="1:3" s="30" customFormat="1" x14ac:dyDescent="0.2">
      <c r="A526" s="106"/>
      <c r="B526" s="32" t="s">
        <v>2</v>
      </c>
      <c r="C526" s="25">
        <v>15</v>
      </c>
    </row>
    <row r="527" spans="1:3" s="30" customFormat="1" x14ac:dyDescent="0.2">
      <c r="A527" s="84" t="s">
        <v>203</v>
      </c>
      <c r="B527" s="29" t="s">
        <v>1</v>
      </c>
      <c r="C527" s="25">
        <v>18</v>
      </c>
    </row>
    <row r="528" spans="1:3" s="30" customFormat="1" x14ac:dyDescent="0.2">
      <c r="A528" s="106"/>
      <c r="B528" s="32" t="s">
        <v>2</v>
      </c>
      <c r="C528" s="25">
        <v>18</v>
      </c>
    </row>
    <row r="529" spans="1:3" s="30" customFormat="1" x14ac:dyDescent="0.2">
      <c r="A529" s="84" t="s">
        <v>204</v>
      </c>
      <c r="B529" s="29" t="s">
        <v>1</v>
      </c>
      <c r="C529" s="25">
        <v>12</v>
      </c>
    </row>
    <row r="530" spans="1:3" s="30" customFormat="1" x14ac:dyDescent="0.2">
      <c r="A530" s="106"/>
      <c r="B530" s="32" t="s">
        <v>2</v>
      </c>
      <c r="C530" s="25">
        <v>12</v>
      </c>
    </row>
    <row r="531" spans="1:3" s="30" customFormat="1" x14ac:dyDescent="0.2">
      <c r="A531" s="84" t="s">
        <v>205</v>
      </c>
      <c r="B531" s="29" t="s">
        <v>1</v>
      </c>
      <c r="C531" s="25">
        <v>45</v>
      </c>
    </row>
    <row r="532" spans="1:3" s="30" customFormat="1" x14ac:dyDescent="0.2">
      <c r="A532" s="106"/>
      <c r="B532" s="32" t="s">
        <v>2</v>
      </c>
      <c r="C532" s="25">
        <v>45</v>
      </c>
    </row>
    <row r="533" spans="1:3" s="30" customFormat="1" x14ac:dyDescent="0.2">
      <c r="A533" s="84" t="s">
        <v>206</v>
      </c>
      <c r="B533" s="29" t="s">
        <v>1</v>
      </c>
      <c r="C533" s="25">
        <v>50</v>
      </c>
    </row>
    <row r="534" spans="1:3" s="30" customFormat="1" x14ac:dyDescent="0.2">
      <c r="A534" s="106"/>
      <c r="B534" s="32" t="s">
        <v>2</v>
      </c>
      <c r="C534" s="25">
        <v>50</v>
      </c>
    </row>
    <row r="535" spans="1:3" s="30" customFormat="1" x14ac:dyDescent="0.2">
      <c r="A535" s="84" t="s">
        <v>207</v>
      </c>
      <c r="B535" s="29" t="s">
        <v>1</v>
      </c>
      <c r="C535" s="25">
        <v>45</v>
      </c>
    </row>
    <row r="536" spans="1:3" s="30" customFormat="1" x14ac:dyDescent="0.2">
      <c r="A536" s="106"/>
      <c r="B536" s="32" t="s">
        <v>2</v>
      </c>
      <c r="C536" s="25">
        <v>45</v>
      </c>
    </row>
    <row r="537" spans="1:3" s="30" customFormat="1" x14ac:dyDescent="0.2">
      <c r="A537" s="84" t="s">
        <v>208</v>
      </c>
      <c r="B537" s="29" t="s">
        <v>1</v>
      </c>
      <c r="C537" s="25">
        <v>30</v>
      </c>
    </row>
    <row r="538" spans="1:3" s="30" customFormat="1" x14ac:dyDescent="0.2">
      <c r="A538" s="106"/>
      <c r="B538" s="32" t="s">
        <v>2</v>
      </c>
      <c r="C538" s="25">
        <v>30</v>
      </c>
    </row>
    <row r="539" spans="1:3" s="30" customFormat="1" x14ac:dyDescent="0.2">
      <c r="A539" s="84" t="s">
        <v>50</v>
      </c>
      <c r="B539" s="29" t="s">
        <v>1</v>
      </c>
      <c r="C539" s="25">
        <v>52</v>
      </c>
    </row>
    <row r="540" spans="1:3" s="30" customFormat="1" x14ac:dyDescent="0.2">
      <c r="A540" s="106"/>
      <c r="B540" s="32" t="s">
        <v>2</v>
      </c>
      <c r="C540" s="25">
        <v>52</v>
      </c>
    </row>
    <row r="541" spans="1:3" s="119" customFormat="1" x14ac:dyDescent="0.2">
      <c r="A541" s="125" t="s">
        <v>209</v>
      </c>
      <c r="B541" s="126" t="s">
        <v>1</v>
      </c>
      <c r="C541" s="67">
        <f>C543+C545+C547+C549+C551+C553+C555+C557+C559+C561+C563+C565</f>
        <v>751.00000000000011</v>
      </c>
    </row>
    <row r="542" spans="1:3" s="119" customFormat="1" x14ac:dyDescent="0.2">
      <c r="A542" s="127"/>
      <c r="B542" s="128" t="s">
        <v>2</v>
      </c>
      <c r="C542" s="67">
        <f>C544+C546+C548+C550+C552+C554+C556+C558+C560+C562+C564+C566</f>
        <v>751.00000000000011</v>
      </c>
    </row>
    <row r="543" spans="1:3" s="30" customFormat="1" x14ac:dyDescent="0.2">
      <c r="A543" s="129" t="s">
        <v>210</v>
      </c>
      <c r="B543" s="29" t="s">
        <v>1</v>
      </c>
      <c r="C543" s="25">
        <v>182.1</v>
      </c>
    </row>
    <row r="544" spans="1:3" s="30" customFormat="1" x14ac:dyDescent="0.2">
      <c r="A544" s="106"/>
      <c r="B544" s="32" t="s">
        <v>2</v>
      </c>
      <c r="C544" s="25">
        <v>182.1</v>
      </c>
    </row>
    <row r="545" spans="1:3" s="30" customFormat="1" x14ac:dyDescent="0.2">
      <c r="A545" s="129" t="s">
        <v>211</v>
      </c>
      <c r="B545" s="29" t="s">
        <v>1</v>
      </c>
      <c r="C545" s="25">
        <v>20</v>
      </c>
    </row>
    <row r="546" spans="1:3" s="30" customFormat="1" x14ac:dyDescent="0.2">
      <c r="A546" s="106"/>
      <c r="B546" s="32" t="s">
        <v>2</v>
      </c>
      <c r="C546" s="25">
        <v>20</v>
      </c>
    </row>
    <row r="547" spans="1:3" s="30" customFormat="1" x14ac:dyDescent="0.2">
      <c r="A547" s="129" t="s">
        <v>212</v>
      </c>
      <c r="B547" s="29" t="s">
        <v>1</v>
      </c>
      <c r="C547" s="25">
        <v>110</v>
      </c>
    </row>
    <row r="548" spans="1:3" s="30" customFormat="1" x14ac:dyDescent="0.2">
      <c r="A548" s="106"/>
      <c r="B548" s="32" t="s">
        <v>2</v>
      </c>
      <c r="C548" s="25">
        <v>110</v>
      </c>
    </row>
    <row r="549" spans="1:3" s="30" customFormat="1" x14ac:dyDescent="0.2">
      <c r="A549" s="129" t="s">
        <v>213</v>
      </c>
      <c r="B549" s="29" t="s">
        <v>1</v>
      </c>
      <c r="C549" s="25">
        <v>36.799999999999997</v>
      </c>
    </row>
    <row r="550" spans="1:3" s="30" customFormat="1" x14ac:dyDescent="0.2">
      <c r="A550" s="106"/>
      <c r="B550" s="32" t="s">
        <v>2</v>
      </c>
      <c r="C550" s="25">
        <v>36.799999999999997</v>
      </c>
    </row>
    <row r="551" spans="1:3" s="30" customFormat="1" x14ac:dyDescent="0.2">
      <c r="A551" s="129" t="s">
        <v>214</v>
      </c>
      <c r="B551" s="29" t="s">
        <v>1</v>
      </c>
      <c r="C551" s="25">
        <v>5</v>
      </c>
    </row>
    <row r="552" spans="1:3" s="30" customFormat="1" x14ac:dyDescent="0.2">
      <c r="A552" s="106"/>
      <c r="B552" s="32" t="s">
        <v>2</v>
      </c>
      <c r="C552" s="25">
        <v>5</v>
      </c>
    </row>
    <row r="553" spans="1:3" s="30" customFormat="1" x14ac:dyDescent="0.2">
      <c r="A553" s="129" t="s">
        <v>215</v>
      </c>
      <c r="B553" s="29" t="s">
        <v>1</v>
      </c>
      <c r="C553" s="25">
        <v>3</v>
      </c>
    </row>
    <row r="554" spans="1:3" s="30" customFormat="1" x14ac:dyDescent="0.2">
      <c r="A554" s="106"/>
      <c r="B554" s="32" t="s">
        <v>2</v>
      </c>
      <c r="C554" s="25">
        <v>3</v>
      </c>
    </row>
    <row r="555" spans="1:3" s="30" customFormat="1" x14ac:dyDescent="0.2">
      <c r="A555" s="129" t="s">
        <v>216</v>
      </c>
      <c r="B555" s="29" t="s">
        <v>1</v>
      </c>
      <c r="C555" s="25">
        <v>11.5</v>
      </c>
    </row>
    <row r="556" spans="1:3" s="30" customFormat="1" x14ac:dyDescent="0.2">
      <c r="A556" s="106"/>
      <c r="B556" s="32" t="s">
        <v>2</v>
      </c>
      <c r="C556" s="25">
        <v>11.5</v>
      </c>
    </row>
    <row r="557" spans="1:3" s="30" customFormat="1" x14ac:dyDescent="0.2">
      <c r="A557" s="129" t="s">
        <v>217</v>
      </c>
      <c r="B557" s="29" t="s">
        <v>1</v>
      </c>
      <c r="C557" s="25">
        <v>73.400000000000006</v>
      </c>
    </row>
    <row r="558" spans="1:3" s="30" customFormat="1" x14ac:dyDescent="0.2">
      <c r="A558" s="106"/>
      <c r="B558" s="32" t="s">
        <v>2</v>
      </c>
      <c r="C558" s="25">
        <v>73.400000000000006</v>
      </c>
    </row>
    <row r="559" spans="1:3" s="30" customFormat="1" x14ac:dyDescent="0.2">
      <c r="A559" s="129" t="s">
        <v>218</v>
      </c>
      <c r="B559" s="29" t="s">
        <v>1</v>
      </c>
      <c r="C559" s="25">
        <v>86.7</v>
      </c>
    </row>
    <row r="560" spans="1:3" s="30" customFormat="1" x14ac:dyDescent="0.2">
      <c r="A560" s="106"/>
      <c r="B560" s="32" t="s">
        <v>2</v>
      </c>
      <c r="C560" s="25">
        <v>86.7</v>
      </c>
    </row>
    <row r="561" spans="1:3" s="30" customFormat="1" x14ac:dyDescent="0.2">
      <c r="A561" s="129" t="s">
        <v>219</v>
      </c>
      <c r="B561" s="29" t="s">
        <v>1</v>
      </c>
      <c r="C561" s="25">
        <v>75.900000000000006</v>
      </c>
    </row>
    <row r="562" spans="1:3" s="30" customFormat="1" x14ac:dyDescent="0.2">
      <c r="A562" s="106"/>
      <c r="B562" s="32" t="s">
        <v>2</v>
      </c>
      <c r="C562" s="25">
        <v>75.900000000000006</v>
      </c>
    </row>
    <row r="563" spans="1:3" s="30" customFormat="1" x14ac:dyDescent="0.2">
      <c r="A563" s="129" t="s">
        <v>220</v>
      </c>
      <c r="B563" s="29" t="s">
        <v>1</v>
      </c>
      <c r="C563" s="25">
        <v>36.6</v>
      </c>
    </row>
    <row r="564" spans="1:3" s="30" customFormat="1" x14ac:dyDescent="0.2">
      <c r="A564" s="106"/>
      <c r="B564" s="32" t="s">
        <v>2</v>
      </c>
      <c r="C564" s="25">
        <v>36.6</v>
      </c>
    </row>
    <row r="565" spans="1:3" s="30" customFormat="1" x14ac:dyDescent="0.2">
      <c r="A565" s="129" t="s">
        <v>221</v>
      </c>
      <c r="B565" s="29" t="s">
        <v>1</v>
      </c>
      <c r="C565" s="25">
        <v>110</v>
      </c>
    </row>
    <row r="566" spans="1:3" s="30" customFormat="1" x14ac:dyDescent="0.2">
      <c r="A566" s="106"/>
      <c r="B566" s="32" t="s">
        <v>2</v>
      </c>
      <c r="C566" s="25">
        <v>110</v>
      </c>
    </row>
    <row r="567" spans="1:3" s="119" customFormat="1" x14ac:dyDescent="0.2">
      <c r="A567" s="125" t="s">
        <v>222</v>
      </c>
      <c r="B567" s="126" t="s">
        <v>1</v>
      </c>
      <c r="C567" s="67">
        <f>C569+C571+C573</f>
        <v>154</v>
      </c>
    </row>
    <row r="568" spans="1:3" s="119" customFormat="1" x14ac:dyDescent="0.2">
      <c r="A568" s="127"/>
      <c r="B568" s="128" t="s">
        <v>2</v>
      </c>
      <c r="C568" s="67">
        <f>C570+C572+C574</f>
        <v>154</v>
      </c>
    </row>
    <row r="569" spans="1:3" s="30" customFormat="1" x14ac:dyDescent="0.2">
      <c r="A569" s="129" t="s">
        <v>223</v>
      </c>
      <c r="B569" s="29" t="s">
        <v>1</v>
      </c>
      <c r="C569" s="25">
        <v>80</v>
      </c>
    </row>
    <row r="570" spans="1:3" s="30" customFormat="1" x14ac:dyDescent="0.2">
      <c r="A570" s="106"/>
      <c r="B570" s="32" t="s">
        <v>2</v>
      </c>
      <c r="C570" s="25">
        <v>80</v>
      </c>
    </row>
    <row r="571" spans="1:3" s="30" customFormat="1" x14ac:dyDescent="0.2">
      <c r="A571" s="129" t="s">
        <v>224</v>
      </c>
      <c r="B571" s="29" t="s">
        <v>1</v>
      </c>
      <c r="C571" s="25">
        <v>30</v>
      </c>
    </row>
    <row r="572" spans="1:3" s="30" customFormat="1" x14ac:dyDescent="0.2">
      <c r="A572" s="106"/>
      <c r="B572" s="32" t="s">
        <v>2</v>
      </c>
      <c r="C572" s="25">
        <v>30</v>
      </c>
    </row>
    <row r="573" spans="1:3" s="30" customFormat="1" x14ac:dyDescent="0.2">
      <c r="A573" s="129" t="s">
        <v>319</v>
      </c>
      <c r="B573" s="29" t="s">
        <v>1</v>
      </c>
      <c r="C573" s="25">
        <v>44</v>
      </c>
    </row>
    <row r="574" spans="1:3" s="30" customFormat="1" x14ac:dyDescent="0.2">
      <c r="A574" s="106"/>
      <c r="B574" s="32" t="s">
        <v>2</v>
      </c>
      <c r="C574" s="25">
        <v>44</v>
      </c>
    </row>
    <row r="575" spans="1:3" s="119" customFormat="1" x14ac:dyDescent="0.2">
      <c r="A575" s="181" t="s">
        <v>225</v>
      </c>
      <c r="B575" s="148" t="s">
        <v>1</v>
      </c>
      <c r="C575" s="67">
        <f>C577+C579+C581+C583+C585</f>
        <v>333</v>
      </c>
    </row>
    <row r="576" spans="1:3" s="119" customFormat="1" x14ac:dyDescent="0.2">
      <c r="A576" s="127"/>
      <c r="B576" s="128" t="s">
        <v>2</v>
      </c>
      <c r="C576" s="67">
        <f>C578+C580+C582+C584+C586</f>
        <v>333</v>
      </c>
    </row>
    <row r="577" spans="1:3" s="30" customFormat="1" x14ac:dyDescent="0.2">
      <c r="A577" s="84" t="s">
        <v>226</v>
      </c>
      <c r="B577" s="34" t="s">
        <v>1</v>
      </c>
      <c r="C577" s="25">
        <v>122</v>
      </c>
    </row>
    <row r="578" spans="1:3" s="30" customFormat="1" x14ac:dyDescent="0.2">
      <c r="A578" s="106"/>
      <c r="B578" s="32" t="s">
        <v>2</v>
      </c>
      <c r="C578" s="25">
        <v>122</v>
      </c>
    </row>
    <row r="579" spans="1:3" s="30" customFormat="1" x14ac:dyDescent="0.2">
      <c r="A579" s="84" t="s">
        <v>227</v>
      </c>
      <c r="B579" s="34" t="s">
        <v>1</v>
      </c>
      <c r="C579" s="25">
        <v>38</v>
      </c>
    </row>
    <row r="580" spans="1:3" s="30" customFormat="1" x14ac:dyDescent="0.2">
      <c r="A580" s="106"/>
      <c r="B580" s="32" t="s">
        <v>2</v>
      </c>
      <c r="C580" s="25">
        <v>38</v>
      </c>
    </row>
    <row r="581" spans="1:3" s="30" customFormat="1" x14ac:dyDescent="0.2">
      <c r="A581" s="84" t="s">
        <v>228</v>
      </c>
      <c r="B581" s="34" t="s">
        <v>1</v>
      </c>
      <c r="C581" s="25">
        <v>12</v>
      </c>
    </row>
    <row r="582" spans="1:3" s="30" customFormat="1" x14ac:dyDescent="0.2">
      <c r="A582" s="106"/>
      <c r="B582" s="32" t="s">
        <v>2</v>
      </c>
      <c r="C582" s="25">
        <v>12</v>
      </c>
    </row>
    <row r="583" spans="1:3" s="30" customFormat="1" x14ac:dyDescent="0.2">
      <c r="A583" s="84" t="s">
        <v>229</v>
      </c>
      <c r="B583" s="34" t="s">
        <v>1</v>
      </c>
      <c r="C583" s="25">
        <v>36</v>
      </c>
    </row>
    <row r="584" spans="1:3" s="30" customFormat="1" x14ac:dyDescent="0.2">
      <c r="A584" s="106"/>
      <c r="B584" s="32" t="s">
        <v>2</v>
      </c>
      <c r="C584" s="25">
        <v>36</v>
      </c>
    </row>
    <row r="585" spans="1:3" s="30" customFormat="1" x14ac:dyDescent="0.2">
      <c r="A585" s="84" t="s">
        <v>230</v>
      </c>
      <c r="B585" s="34" t="s">
        <v>1</v>
      </c>
      <c r="C585" s="25">
        <v>125</v>
      </c>
    </row>
    <row r="586" spans="1:3" s="30" customFormat="1" x14ac:dyDescent="0.2">
      <c r="A586" s="106"/>
      <c r="B586" s="32" t="s">
        <v>2</v>
      </c>
      <c r="C586" s="25">
        <v>125</v>
      </c>
    </row>
    <row r="587" spans="1:3" s="119" customFormat="1" x14ac:dyDescent="0.2">
      <c r="A587" s="125" t="s">
        <v>231</v>
      </c>
      <c r="B587" s="126" t="s">
        <v>1</v>
      </c>
      <c r="C587" s="67">
        <f>C589+C591+C593</f>
        <v>44</v>
      </c>
    </row>
    <row r="588" spans="1:3" s="119" customFormat="1" x14ac:dyDescent="0.2">
      <c r="A588" s="127"/>
      <c r="B588" s="128" t="s">
        <v>2</v>
      </c>
      <c r="C588" s="67">
        <f>C590+C592+C594</f>
        <v>44</v>
      </c>
    </row>
    <row r="589" spans="1:3" s="30" customFormat="1" x14ac:dyDescent="0.2">
      <c r="A589" s="129" t="s">
        <v>232</v>
      </c>
      <c r="B589" s="29" t="s">
        <v>1</v>
      </c>
      <c r="C589" s="25">
        <v>17</v>
      </c>
    </row>
    <row r="590" spans="1:3" s="30" customFormat="1" x14ac:dyDescent="0.2">
      <c r="A590" s="106"/>
      <c r="B590" s="32" t="s">
        <v>2</v>
      </c>
      <c r="C590" s="25">
        <v>17</v>
      </c>
    </row>
    <row r="591" spans="1:3" s="30" customFormat="1" x14ac:dyDescent="0.2">
      <c r="A591" s="129" t="s">
        <v>232</v>
      </c>
      <c r="B591" s="29" t="s">
        <v>1</v>
      </c>
      <c r="C591" s="25">
        <v>15</v>
      </c>
    </row>
    <row r="592" spans="1:3" s="30" customFormat="1" x14ac:dyDescent="0.2">
      <c r="A592" s="106"/>
      <c r="B592" s="32" t="s">
        <v>2</v>
      </c>
      <c r="C592" s="25">
        <v>15</v>
      </c>
    </row>
    <row r="593" spans="1:3" s="30" customFormat="1" x14ac:dyDescent="0.2">
      <c r="A593" s="129" t="s">
        <v>233</v>
      </c>
      <c r="B593" s="29" t="s">
        <v>1</v>
      </c>
      <c r="C593" s="25">
        <v>12</v>
      </c>
    </row>
    <row r="594" spans="1:3" s="30" customFormat="1" x14ac:dyDescent="0.2">
      <c r="A594" s="106"/>
      <c r="B594" s="32" t="s">
        <v>2</v>
      </c>
      <c r="C594" s="25">
        <v>12</v>
      </c>
    </row>
    <row r="595" spans="1:3" s="119" customFormat="1" x14ac:dyDescent="0.2">
      <c r="A595" s="125" t="s">
        <v>234</v>
      </c>
      <c r="B595" s="126" t="s">
        <v>1</v>
      </c>
      <c r="C595" s="67">
        <f>C597+C599+C601+C603</f>
        <v>76</v>
      </c>
    </row>
    <row r="596" spans="1:3" s="119" customFormat="1" x14ac:dyDescent="0.2">
      <c r="A596" s="127"/>
      <c r="B596" s="128" t="s">
        <v>2</v>
      </c>
      <c r="C596" s="67">
        <f>C598+C600+C602+C604</f>
        <v>76</v>
      </c>
    </row>
    <row r="597" spans="1:3" s="30" customFormat="1" x14ac:dyDescent="0.2">
      <c r="A597" s="129" t="s">
        <v>235</v>
      </c>
      <c r="B597" s="29" t="s">
        <v>1</v>
      </c>
      <c r="C597" s="25">
        <v>9</v>
      </c>
    </row>
    <row r="598" spans="1:3" s="30" customFormat="1" x14ac:dyDescent="0.2">
      <c r="A598" s="106"/>
      <c r="B598" s="32" t="s">
        <v>2</v>
      </c>
      <c r="C598" s="25">
        <v>9</v>
      </c>
    </row>
    <row r="599" spans="1:3" s="30" customFormat="1" x14ac:dyDescent="0.2">
      <c r="A599" s="129" t="s">
        <v>236</v>
      </c>
      <c r="B599" s="29" t="s">
        <v>1</v>
      </c>
      <c r="C599" s="25">
        <v>55</v>
      </c>
    </row>
    <row r="600" spans="1:3" s="30" customFormat="1" x14ac:dyDescent="0.2">
      <c r="A600" s="106"/>
      <c r="B600" s="32" t="s">
        <v>2</v>
      </c>
      <c r="C600" s="25">
        <v>55</v>
      </c>
    </row>
    <row r="601" spans="1:3" s="30" customFormat="1" x14ac:dyDescent="0.2">
      <c r="A601" s="129" t="s">
        <v>237</v>
      </c>
      <c r="B601" s="29" t="s">
        <v>1</v>
      </c>
      <c r="C601" s="25">
        <v>6</v>
      </c>
    </row>
    <row r="602" spans="1:3" s="30" customFormat="1" x14ac:dyDescent="0.2">
      <c r="A602" s="106"/>
      <c r="B602" s="32" t="s">
        <v>2</v>
      </c>
      <c r="C602" s="25">
        <v>6</v>
      </c>
    </row>
    <row r="603" spans="1:3" s="30" customFormat="1" x14ac:dyDescent="0.2">
      <c r="A603" s="129" t="s">
        <v>238</v>
      </c>
      <c r="B603" s="29" t="s">
        <v>1</v>
      </c>
      <c r="C603" s="25">
        <v>6</v>
      </c>
    </row>
    <row r="604" spans="1:3" s="30" customFormat="1" x14ac:dyDescent="0.2">
      <c r="A604" s="106"/>
      <c r="B604" s="32" t="s">
        <v>2</v>
      </c>
      <c r="C604" s="25">
        <v>6</v>
      </c>
    </row>
    <row r="605" spans="1:3" s="119" customFormat="1" x14ac:dyDescent="0.2">
      <c r="A605" s="125" t="s">
        <v>239</v>
      </c>
      <c r="B605" s="126" t="s">
        <v>1</v>
      </c>
      <c r="C605" s="67">
        <f>C607+C609</f>
        <v>105</v>
      </c>
    </row>
    <row r="606" spans="1:3" s="119" customFormat="1" x14ac:dyDescent="0.2">
      <c r="A606" s="127"/>
      <c r="B606" s="128" t="s">
        <v>2</v>
      </c>
      <c r="C606" s="67">
        <f>C608+C610</f>
        <v>105</v>
      </c>
    </row>
    <row r="607" spans="1:3" s="30" customFormat="1" x14ac:dyDescent="0.2">
      <c r="A607" s="84" t="s">
        <v>320</v>
      </c>
      <c r="B607" s="29" t="s">
        <v>1</v>
      </c>
      <c r="C607" s="25">
        <v>90</v>
      </c>
    </row>
    <row r="608" spans="1:3" s="30" customFormat="1" x14ac:dyDescent="0.2">
      <c r="A608" s="106"/>
      <c r="B608" s="32" t="s">
        <v>2</v>
      </c>
      <c r="C608" s="25">
        <v>90</v>
      </c>
    </row>
    <row r="609" spans="1:3" s="30" customFormat="1" x14ac:dyDescent="0.2">
      <c r="A609" s="84" t="s">
        <v>240</v>
      </c>
      <c r="B609" s="29" t="s">
        <v>1</v>
      </c>
      <c r="C609" s="25">
        <v>15</v>
      </c>
    </row>
    <row r="610" spans="1:3" s="30" customFormat="1" x14ac:dyDescent="0.2">
      <c r="A610" s="106"/>
      <c r="B610" s="32" t="s">
        <v>2</v>
      </c>
      <c r="C610" s="25">
        <v>15</v>
      </c>
    </row>
    <row r="611" spans="1:3" s="119" customFormat="1" x14ac:dyDescent="0.2">
      <c r="A611" s="125" t="s">
        <v>241</v>
      </c>
      <c r="B611" s="126" t="s">
        <v>1</v>
      </c>
      <c r="C611" s="67">
        <f>C613+C615+C617+C619+C621+C623</f>
        <v>310</v>
      </c>
    </row>
    <row r="612" spans="1:3" s="119" customFormat="1" x14ac:dyDescent="0.2">
      <c r="A612" s="127"/>
      <c r="B612" s="128" t="s">
        <v>2</v>
      </c>
      <c r="C612" s="67">
        <f>C614+C616+C618+C620+C622+C624</f>
        <v>310</v>
      </c>
    </row>
    <row r="613" spans="1:3" s="30" customFormat="1" x14ac:dyDescent="0.2">
      <c r="A613" s="129" t="s">
        <v>242</v>
      </c>
      <c r="B613" s="29" t="s">
        <v>1</v>
      </c>
      <c r="C613" s="25">
        <v>13</v>
      </c>
    </row>
    <row r="614" spans="1:3" s="30" customFormat="1" x14ac:dyDescent="0.2">
      <c r="A614" s="106"/>
      <c r="B614" s="32" t="s">
        <v>2</v>
      </c>
      <c r="C614" s="25">
        <v>13</v>
      </c>
    </row>
    <row r="615" spans="1:3" s="30" customFormat="1" x14ac:dyDescent="0.2">
      <c r="A615" s="129" t="s">
        <v>243</v>
      </c>
      <c r="B615" s="29" t="s">
        <v>1</v>
      </c>
      <c r="C615" s="25">
        <v>19</v>
      </c>
    </row>
    <row r="616" spans="1:3" s="30" customFormat="1" x14ac:dyDescent="0.2">
      <c r="A616" s="106"/>
      <c r="B616" s="32" t="s">
        <v>2</v>
      </c>
      <c r="C616" s="25">
        <v>19</v>
      </c>
    </row>
    <row r="617" spans="1:3" s="30" customFormat="1" x14ac:dyDescent="0.2">
      <c r="A617" s="129" t="s">
        <v>244</v>
      </c>
      <c r="B617" s="29" t="s">
        <v>1</v>
      </c>
      <c r="C617" s="25">
        <v>35</v>
      </c>
    </row>
    <row r="618" spans="1:3" s="30" customFormat="1" x14ac:dyDescent="0.2">
      <c r="A618" s="106"/>
      <c r="B618" s="32" t="s">
        <v>2</v>
      </c>
      <c r="C618" s="25">
        <v>35</v>
      </c>
    </row>
    <row r="619" spans="1:3" s="30" customFormat="1" x14ac:dyDescent="0.2">
      <c r="A619" s="129" t="s">
        <v>245</v>
      </c>
      <c r="B619" s="29" t="s">
        <v>1</v>
      </c>
      <c r="C619" s="25">
        <v>188</v>
      </c>
    </row>
    <row r="620" spans="1:3" s="30" customFormat="1" x14ac:dyDescent="0.2">
      <c r="A620" s="106"/>
      <c r="B620" s="32" t="s">
        <v>2</v>
      </c>
      <c r="C620" s="25">
        <v>188</v>
      </c>
    </row>
    <row r="621" spans="1:3" s="30" customFormat="1" x14ac:dyDescent="0.2">
      <c r="A621" s="129" t="s">
        <v>246</v>
      </c>
      <c r="B621" s="29" t="s">
        <v>1</v>
      </c>
      <c r="C621" s="25">
        <v>30</v>
      </c>
    </row>
    <row r="622" spans="1:3" s="30" customFormat="1" x14ac:dyDescent="0.2">
      <c r="A622" s="106"/>
      <c r="B622" s="32" t="s">
        <v>2</v>
      </c>
      <c r="C622" s="25">
        <v>30</v>
      </c>
    </row>
    <row r="623" spans="1:3" s="30" customFormat="1" x14ac:dyDescent="0.2">
      <c r="A623" s="129" t="s">
        <v>247</v>
      </c>
      <c r="B623" s="29" t="s">
        <v>1</v>
      </c>
      <c r="C623" s="25">
        <v>25</v>
      </c>
    </row>
    <row r="624" spans="1:3" s="30" customFormat="1" x14ac:dyDescent="0.2">
      <c r="A624" s="106"/>
      <c r="B624" s="32" t="s">
        <v>2</v>
      </c>
      <c r="C624" s="25">
        <v>25</v>
      </c>
    </row>
    <row r="625" spans="1:3" s="119" customFormat="1" x14ac:dyDescent="0.2">
      <c r="A625" s="147" t="s">
        <v>248</v>
      </c>
      <c r="B625" s="126" t="s">
        <v>1</v>
      </c>
      <c r="C625" s="67">
        <f>C627+C635</f>
        <v>53</v>
      </c>
    </row>
    <row r="626" spans="1:3" s="119" customFormat="1" x14ac:dyDescent="0.2">
      <c r="A626" s="149"/>
      <c r="B626" s="128" t="s">
        <v>2</v>
      </c>
      <c r="C626" s="67">
        <f>C628+C636</f>
        <v>53</v>
      </c>
    </row>
    <row r="627" spans="1:3" s="119" customFormat="1" x14ac:dyDescent="0.2">
      <c r="A627" s="125" t="s">
        <v>249</v>
      </c>
      <c r="B627" s="126" t="s">
        <v>1</v>
      </c>
      <c r="C627" s="67">
        <f>C629+C631+C633</f>
        <v>33</v>
      </c>
    </row>
    <row r="628" spans="1:3" s="119" customFormat="1" x14ac:dyDescent="0.2">
      <c r="A628" s="127"/>
      <c r="B628" s="128" t="s">
        <v>2</v>
      </c>
      <c r="C628" s="67">
        <f>C630+C632+C634</f>
        <v>33</v>
      </c>
    </row>
    <row r="629" spans="1:3" s="30" customFormat="1" x14ac:dyDescent="0.2">
      <c r="A629" s="129" t="s">
        <v>250</v>
      </c>
      <c r="B629" s="29" t="s">
        <v>1</v>
      </c>
      <c r="C629" s="25">
        <v>20</v>
      </c>
    </row>
    <row r="630" spans="1:3" s="30" customFormat="1" x14ac:dyDescent="0.2">
      <c r="A630" s="106"/>
      <c r="B630" s="32" t="s">
        <v>2</v>
      </c>
      <c r="C630" s="25">
        <v>20</v>
      </c>
    </row>
    <row r="631" spans="1:3" s="30" customFormat="1" x14ac:dyDescent="0.2">
      <c r="A631" s="129" t="s">
        <v>251</v>
      </c>
      <c r="B631" s="29" t="s">
        <v>1</v>
      </c>
      <c r="C631" s="25">
        <v>3</v>
      </c>
    </row>
    <row r="632" spans="1:3" s="30" customFormat="1" x14ac:dyDescent="0.2">
      <c r="A632" s="106"/>
      <c r="B632" s="32" t="s">
        <v>2</v>
      </c>
      <c r="C632" s="25">
        <v>3</v>
      </c>
    </row>
    <row r="633" spans="1:3" s="30" customFormat="1" x14ac:dyDescent="0.2">
      <c r="A633" s="129" t="s">
        <v>252</v>
      </c>
      <c r="B633" s="29" t="s">
        <v>1</v>
      </c>
      <c r="C633" s="25">
        <v>10</v>
      </c>
    </row>
    <row r="634" spans="1:3" s="30" customFormat="1" x14ac:dyDescent="0.2">
      <c r="A634" s="106"/>
      <c r="B634" s="32" t="s">
        <v>2</v>
      </c>
      <c r="C634" s="25">
        <v>10</v>
      </c>
    </row>
    <row r="635" spans="1:3" s="119" customFormat="1" x14ac:dyDescent="0.2">
      <c r="A635" s="125" t="s">
        <v>253</v>
      </c>
      <c r="B635" s="126" t="s">
        <v>1</v>
      </c>
      <c r="C635" s="67">
        <f>C637</f>
        <v>20</v>
      </c>
    </row>
    <row r="636" spans="1:3" s="119" customFormat="1" x14ac:dyDescent="0.2">
      <c r="A636" s="127"/>
      <c r="B636" s="128" t="s">
        <v>2</v>
      </c>
      <c r="C636" s="67">
        <f>C638</f>
        <v>20</v>
      </c>
    </row>
    <row r="637" spans="1:3" s="30" customFormat="1" x14ac:dyDescent="0.2">
      <c r="A637" s="129" t="s">
        <v>254</v>
      </c>
      <c r="B637" s="29" t="s">
        <v>1</v>
      </c>
      <c r="C637" s="25">
        <v>20</v>
      </c>
    </row>
    <row r="638" spans="1:3" s="30" customFormat="1" x14ac:dyDescent="0.2">
      <c r="A638" s="106"/>
      <c r="B638" s="32" t="s">
        <v>2</v>
      </c>
      <c r="C638" s="25">
        <v>20</v>
      </c>
    </row>
    <row r="639" spans="1:3" s="119" customFormat="1" x14ac:dyDescent="0.2">
      <c r="A639" s="147" t="s">
        <v>26</v>
      </c>
      <c r="B639" s="126" t="s">
        <v>1</v>
      </c>
      <c r="C639" s="118">
        <f>C641+C645</f>
        <v>800</v>
      </c>
    </row>
    <row r="640" spans="1:3" s="119" customFormat="1" x14ac:dyDescent="0.2">
      <c r="A640" s="149"/>
      <c r="B640" s="128" t="s">
        <v>2</v>
      </c>
      <c r="C640" s="118">
        <f>C642+C646</f>
        <v>800</v>
      </c>
    </row>
    <row r="641" spans="1:3" s="119" customFormat="1" x14ac:dyDescent="0.2">
      <c r="A641" s="125" t="s">
        <v>255</v>
      </c>
      <c r="B641" s="126" t="s">
        <v>1</v>
      </c>
      <c r="C641" s="67">
        <f t="shared" ref="C641:C642" si="15">C643</f>
        <v>750</v>
      </c>
    </row>
    <row r="642" spans="1:3" s="119" customFormat="1" x14ac:dyDescent="0.2">
      <c r="A642" s="127"/>
      <c r="B642" s="128" t="s">
        <v>2</v>
      </c>
      <c r="C642" s="67">
        <f t="shared" si="15"/>
        <v>750</v>
      </c>
    </row>
    <row r="643" spans="1:3" s="30" customFormat="1" ht="31.5" customHeight="1" x14ac:dyDescent="0.2">
      <c r="A643" s="84" t="s">
        <v>256</v>
      </c>
      <c r="B643" s="29" t="s">
        <v>1</v>
      </c>
      <c r="C643" s="25">
        <v>750</v>
      </c>
    </row>
    <row r="644" spans="1:3" s="30" customFormat="1" x14ac:dyDescent="0.2">
      <c r="A644" s="106"/>
      <c r="B644" s="32" t="s">
        <v>2</v>
      </c>
      <c r="C644" s="25">
        <v>750</v>
      </c>
    </row>
    <row r="645" spans="1:3" s="119" customFormat="1" x14ac:dyDescent="0.2">
      <c r="A645" s="125" t="s">
        <v>253</v>
      </c>
      <c r="B645" s="126" t="s">
        <v>1</v>
      </c>
      <c r="C645" s="67">
        <f t="shared" ref="C645:C646" si="16">C647</f>
        <v>50</v>
      </c>
    </row>
    <row r="646" spans="1:3" s="119" customFormat="1" x14ac:dyDescent="0.2">
      <c r="A646" s="127"/>
      <c r="B646" s="128" t="s">
        <v>2</v>
      </c>
      <c r="C646" s="67">
        <f t="shared" si="16"/>
        <v>50</v>
      </c>
    </row>
    <row r="647" spans="1:3" s="30" customFormat="1" x14ac:dyDescent="0.2">
      <c r="A647" s="129" t="s">
        <v>321</v>
      </c>
      <c r="B647" s="29" t="s">
        <v>1</v>
      </c>
      <c r="C647" s="25">
        <v>50</v>
      </c>
    </row>
    <row r="648" spans="1:3" s="30" customFormat="1" x14ac:dyDescent="0.2">
      <c r="A648" s="106"/>
      <c r="B648" s="32" t="s">
        <v>2</v>
      </c>
      <c r="C648" s="25">
        <v>50</v>
      </c>
    </row>
    <row r="649" spans="1:3" s="3" customFormat="1" x14ac:dyDescent="0.2">
      <c r="A649" s="62" t="s">
        <v>48</v>
      </c>
      <c r="B649" s="62"/>
      <c r="C649" s="62"/>
    </row>
    <row r="650" spans="1:3" s="3" customFormat="1" x14ac:dyDescent="0.2">
      <c r="A650" s="40" t="s">
        <v>15</v>
      </c>
      <c r="B650" s="24" t="s">
        <v>1</v>
      </c>
      <c r="C650" s="25">
        <f t="shared" ref="C650:C651" si="17">C652</f>
        <v>1302</v>
      </c>
    </row>
    <row r="651" spans="1:3" s="3" customFormat="1" x14ac:dyDescent="0.2">
      <c r="A651" s="41" t="s">
        <v>16</v>
      </c>
      <c r="B651" s="27" t="s">
        <v>2</v>
      </c>
      <c r="C651" s="25">
        <f t="shared" si="17"/>
        <v>1302</v>
      </c>
    </row>
    <row r="652" spans="1:3" s="3" customFormat="1" ht="13.5" x14ac:dyDescent="0.25">
      <c r="A652" s="23" t="s">
        <v>19</v>
      </c>
      <c r="B652" s="24" t="s">
        <v>1</v>
      </c>
      <c r="C652" s="25">
        <f>C653</f>
        <v>1302</v>
      </c>
    </row>
    <row r="653" spans="1:3" s="3" customFormat="1" x14ac:dyDescent="0.2">
      <c r="A653" s="26" t="s">
        <v>9</v>
      </c>
      <c r="B653" s="27" t="s">
        <v>2</v>
      </c>
      <c r="C653" s="25">
        <f>C655</f>
        <v>1302</v>
      </c>
    </row>
    <row r="654" spans="1:3" s="3" customFormat="1" x14ac:dyDescent="0.2">
      <c r="A654" s="36" t="s">
        <v>10</v>
      </c>
      <c r="B654" s="45" t="s">
        <v>1</v>
      </c>
      <c r="C654" s="25">
        <f>C655</f>
        <v>1302</v>
      </c>
    </row>
    <row r="655" spans="1:3" s="3" customFormat="1" x14ac:dyDescent="0.2">
      <c r="A655" s="37"/>
      <c r="B655" s="27" t="s">
        <v>2</v>
      </c>
      <c r="C655" s="25">
        <f>C657+C697+C703</f>
        <v>1302</v>
      </c>
    </row>
    <row r="656" spans="1:3" s="137" customFormat="1" x14ac:dyDescent="0.2">
      <c r="A656" s="71" t="s">
        <v>17</v>
      </c>
      <c r="B656" s="174" t="s">
        <v>1</v>
      </c>
      <c r="C656" s="67">
        <f>C657</f>
        <v>372</v>
      </c>
    </row>
    <row r="657" spans="1:4" s="137" customFormat="1" x14ac:dyDescent="0.2">
      <c r="A657" s="56"/>
      <c r="B657" s="173" t="s">
        <v>2</v>
      </c>
      <c r="C657" s="67">
        <f>C659+C673+C683+C689+C693+C669</f>
        <v>372</v>
      </c>
    </row>
    <row r="658" spans="1:4" s="137" customFormat="1" x14ac:dyDescent="0.2">
      <c r="A658" s="69" t="s">
        <v>49</v>
      </c>
      <c r="B658" s="177" t="s">
        <v>1</v>
      </c>
      <c r="C658" s="67">
        <f>C659</f>
        <v>147</v>
      </c>
    </row>
    <row r="659" spans="1:4" s="137" customFormat="1" x14ac:dyDescent="0.2">
      <c r="A659" s="56"/>
      <c r="B659" s="178" t="s">
        <v>2</v>
      </c>
      <c r="C659" s="67">
        <f>C663+C661</f>
        <v>147</v>
      </c>
    </row>
    <row r="660" spans="1:4" x14ac:dyDescent="0.2">
      <c r="A660" s="40" t="s">
        <v>330</v>
      </c>
      <c r="B660" s="42" t="s">
        <v>1</v>
      </c>
      <c r="C660" s="25">
        <f>C661</f>
        <v>142</v>
      </c>
      <c r="D660" s="1"/>
    </row>
    <row r="661" spans="1:4" x14ac:dyDescent="0.2">
      <c r="A661" s="41"/>
      <c r="B661" s="152" t="s">
        <v>2</v>
      </c>
      <c r="C661" s="25">
        <v>142</v>
      </c>
      <c r="D661" s="1"/>
    </row>
    <row r="662" spans="1:4" x14ac:dyDescent="0.2">
      <c r="A662" s="40" t="s">
        <v>50</v>
      </c>
      <c r="B662" s="42" t="s">
        <v>1</v>
      </c>
      <c r="C662" s="25">
        <f>C663</f>
        <v>5</v>
      </c>
      <c r="D662" s="1"/>
    </row>
    <row r="663" spans="1:4" x14ac:dyDescent="0.2">
      <c r="A663" s="41"/>
      <c r="B663" s="152" t="s">
        <v>2</v>
      </c>
      <c r="C663" s="25">
        <v>5</v>
      </c>
      <c r="D663" s="1"/>
    </row>
    <row r="664" spans="1:4" s="137" customFormat="1" hidden="1" x14ac:dyDescent="0.2">
      <c r="A664" s="69"/>
      <c r="B664" s="177"/>
      <c r="C664" s="67"/>
    </row>
    <row r="665" spans="1:4" s="137" customFormat="1" hidden="1" x14ac:dyDescent="0.2">
      <c r="A665" s="80"/>
      <c r="B665" s="178"/>
      <c r="C665" s="67"/>
    </row>
    <row r="666" spans="1:4" s="83" customFormat="1" hidden="1" x14ac:dyDescent="0.2">
      <c r="A666" s="252"/>
      <c r="B666" s="182"/>
      <c r="C666" s="183"/>
    </row>
    <row r="667" spans="1:4" s="83" customFormat="1" hidden="1" x14ac:dyDescent="0.2">
      <c r="A667" s="184"/>
      <c r="B667" s="185"/>
      <c r="C667" s="183"/>
    </row>
    <row r="668" spans="1:4" s="83" customFormat="1" x14ac:dyDescent="0.2">
      <c r="A668" s="69" t="s">
        <v>295</v>
      </c>
      <c r="B668" s="177" t="s">
        <v>1</v>
      </c>
      <c r="C668" s="67">
        <f>C670</f>
        <v>20</v>
      </c>
    </row>
    <row r="669" spans="1:4" s="83" customFormat="1" x14ac:dyDescent="0.2">
      <c r="A669" s="56"/>
      <c r="B669" s="178" t="s">
        <v>2</v>
      </c>
      <c r="C669" s="67">
        <f>C671</f>
        <v>20</v>
      </c>
    </row>
    <row r="670" spans="1:4" x14ac:dyDescent="0.2">
      <c r="A670" s="58" t="s">
        <v>53</v>
      </c>
      <c r="B670" s="42" t="s">
        <v>1</v>
      </c>
      <c r="C670" s="25">
        <f>C671</f>
        <v>20</v>
      </c>
      <c r="D670" s="1"/>
    </row>
    <row r="671" spans="1:4" x14ac:dyDescent="0.2">
      <c r="A671" s="41"/>
      <c r="B671" s="152" t="s">
        <v>2</v>
      </c>
      <c r="C671" s="25">
        <v>20</v>
      </c>
      <c r="D671" s="1"/>
    </row>
    <row r="672" spans="1:4" s="137" customFormat="1" x14ac:dyDescent="0.2">
      <c r="A672" s="69" t="s">
        <v>364</v>
      </c>
      <c r="B672" s="177" t="s">
        <v>1</v>
      </c>
      <c r="C672" s="67">
        <f>C673</f>
        <v>32</v>
      </c>
    </row>
    <row r="673" spans="1:4" s="137" customFormat="1" x14ac:dyDescent="0.2">
      <c r="A673" s="56"/>
      <c r="B673" s="178" t="s">
        <v>2</v>
      </c>
      <c r="C673" s="67">
        <f>C675+C677+C679+C681</f>
        <v>32</v>
      </c>
    </row>
    <row r="674" spans="1:4" x14ac:dyDescent="0.2">
      <c r="A674" s="40" t="s">
        <v>54</v>
      </c>
      <c r="B674" s="39" t="s">
        <v>1</v>
      </c>
      <c r="C674" s="25">
        <f>C675</f>
        <v>20</v>
      </c>
      <c r="D674" s="1"/>
    </row>
    <row r="675" spans="1:4" x14ac:dyDescent="0.2">
      <c r="A675" s="58"/>
      <c r="B675" s="152" t="s">
        <v>2</v>
      </c>
      <c r="C675" s="25">
        <v>20</v>
      </c>
      <c r="D675" s="1"/>
    </row>
    <row r="676" spans="1:4" x14ac:dyDescent="0.2">
      <c r="A676" s="40" t="s">
        <v>55</v>
      </c>
      <c r="B676" s="39" t="s">
        <v>1</v>
      </c>
      <c r="C676" s="25">
        <f>C677</f>
        <v>6</v>
      </c>
      <c r="D676" s="1"/>
    </row>
    <row r="677" spans="1:4" x14ac:dyDescent="0.2">
      <c r="A677" s="58"/>
      <c r="B677" s="152" t="s">
        <v>2</v>
      </c>
      <c r="C677" s="25">
        <v>6</v>
      </c>
      <c r="D677" s="1"/>
    </row>
    <row r="678" spans="1:4" x14ac:dyDescent="0.2">
      <c r="A678" s="40" t="s">
        <v>56</v>
      </c>
      <c r="B678" s="39" t="s">
        <v>1</v>
      </c>
      <c r="C678" s="25">
        <f>C679</f>
        <v>6</v>
      </c>
      <c r="D678" s="1"/>
    </row>
    <row r="679" spans="1:4" x14ac:dyDescent="0.2">
      <c r="A679" s="41"/>
      <c r="B679" s="152" t="s">
        <v>2</v>
      </c>
      <c r="C679" s="25">
        <v>6</v>
      </c>
      <c r="D679" s="1"/>
    </row>
    <row r="680" spans="1:4" hidden="1" x14ac:dyDescent="0.2">
      <c r="A680" s="40"/>
      <c r="B680" s="39"/>
      <c r="C680" s="25"/>
      <c r="D680" s="1"/>
    </row>
    <row r="681" spans="1:4" hidden="1" x14ac:dyDescent="0.2">
      <c r="A681" s="41"/>
      <c r="B681" s="152"/>
      <c r="C681" s="25"/>
      <c r="D681" s="1"/>
    </row>
    <row r="682" spans="1:4" s="137" customFormat="1" x14ac:dyDescent="0.2">
      <c r="A682" s="69" t="s">
        <v>365</v>
      </c>
      <c r="B682" s="177" t="s">
        <v>1</v>
      </c>
      <c r="C682" s="67">
        <f>C683</f>
        <v>130</v>
      </c>
    </row>
    <row r="683" spans="1:4" s="137" customFormat="1" x14ac:dyDescent="0.2">
      <c r="A683" s="56"/>
      <c r="B683" s="178" t="s">
        <v>2</v>
      </c>
      <c r="C683" s="67">
        <f>C685+C687</f>
        <v>130</v>
      </c>
    </row>
    <row r="684" spans="1:4" x14ac:dyDescent="0.2">
      <c r="A684" s="40" t="s">
        <v>57</v>
      </c>
      <c r="B684" s="39" t="s">
        <v>1</v>
      </c>
      <c r="C684" s="25">
        <f>C685</f>
        <v>100</v>
      </c>
      <c r="D684" s="1"/>
    </row>
    <row r="685" spans="1:4" x14ac:dyDescent="0.2">
      <c r="A685" s="58"/>
      <c r="B685" s="152" t="s">
        <v>2</v>
      </c>
      <c r="C685" s="25">
        <v>100</v>
      </c>
      <c r="D685" s="1"/>
    </row>
    <row r="686" spans="1:4" x14ac:dyDescent="0.2">
      <c r="A686" s="40" t="s">
        <v>58</v>
      </c>
      <c r="B686" s="39" t="s">
        <v>1</v>
      </c>
      <c r="C686" s="25">
        <f>C687</f>
        <v>30</v>
      </c>
      <c r="D686" s="1"/>
    </row>
    <row r="687" spans="1:4" x14ac:dyDescent="0.2">
      <c r="A687" s="41"/>
      <c r="B687" s="152" t="s">
        <v>2</v>
      </c>
      <c r="C687" s="25">
        <v>30</v>
      </c>
      <c r="D687" s="1"/>
    </row>
    <row r="688" spans="1:4" s="137" customFormat="1" x14ac:dyDescent="0.2">
      <c r="A688" s="69" t="s">
        <v>366</v>
      </c>
      <c r="B688" s="177" t="s">
        <v>1</v>
      </c>
      <c r="C688" s="67">
        <f>C689</f>
        <v>36</v>
      </c>
    </row>
    <row r="689" spans="1:4" s="137" customFormat="1" x14ac:dyDescent="0.2">
      <c r="A689" s="80"/>
      <c r="B689" s="178" t="s">
        <v>2</v>
      </c>
      <c r="C689" s="67">
        <f>C691</f>
        <v>36</v>
      </c>
    </row>
    <row r="690" spans="1:4" x14ac:dyDescent="0.2">
      <c r="A690" s="40" t="s">
        <v>59</v>
      </c>
      <c r="B690" s="39" t="s">
        <v>1</v>
      </c>
      <c r="C690" s="25">
        <f>C691</f>
        <v>36</v>
      </c>
      <c r="D690" s="1"/>
    </row>
    <row r="691" spans="1:4" x14ac:dyDescent="0.2">
      <c r="A691" s="41"/>
      <c r="B691" s="152" t="s">
        <v>2</v>
      </c>
      <c r="C691" s="25">
        <v>36</v>
      </c>
      <c r="D691" s="1"/>
    </row>
    <row r="692" spans="1:4" s="137" customFormat="1" x14ac:dyDescent="0.2">
      <c r="A692" s="80" t="s">
        <v>376</v>
      </c>
      <c r="B692" s="177" t="s">
        <v>1</v>
      </c>
      <c r="C692" s="67">
        <f>C693</f>
        <v>7</v>
      </c>
    </row>
    <row r="693" spans="1:4" s="137" customFormat="1" x14ac:dyDescent="0.2">
      <c r="A693" s="80"/>
      <c r="B693" s="178" t="s">
        <v>2</v>
      </c>
      <c r="C693" s="67">
        <f>C695</f>
        <v>7</v>
      </c>
    </row>
    <row r="694" spans="1:4" x14ac:dyDescent="0.2">
      <c r="A694" s="40" t="s">
        <v>60</v>
      </c>
      <c r="B694" s="39" t="s">
        <v>1</v>
      </c>
      <c r="C694" s="25">
        <f>C695</f>
        <v>7</v>
      </c>
      <c r="D694" s="1"/>
    </row>
    <row r="695" spans="1:4" x14ac:dyDescent="0.2">
      <c r="A695" s="41"/>
      <c r="B695" s="152" t="s">
        <v>2</v>
      </c>
      <c r="C695" s="25">
        <v>7</v>
      </c>
      <c r="D695" s="1"/>
    </row>
    <row r="696" spans="1:4" s="137" customFormat="1" x14ac:dyDescent="0.2">
      <c r="A696" s="80" t="s">
        <v>331</v>
      </c>
      <c r="B696" s="177" t="s">
        <v>1</v>
      </c>
      <c r="C696" s="67">
        <f>C698</f>
        <v>8</v>
      </c>
    </row>
    <row r="697" spans="1:4" s="137" customFormat="1" x14ac:dyDescent="0.2">
      <c r="A697" s="80"/>
      <c r="B697" s="178" t="s">
        <v>2</v>
      </c>
      <c r="C697" s="67">
        <f>C699</f>
        <v>8</v>
      </c>
    </row>
    <row r="698" spans="1:4" s="137" customFormat="1" x14ac:dyDescent="0.2">
      <c r="A698" s="69" t="s">
        <v>332</v>
      </c>
      <c r="B698" s="177" t="s">
        <v>1</v>
      </c>
      <c r="C698" s="67">
        <f>C700</f>
        <v>8</v>
      </c>
    </row>
    <row r="699" spans="1:4" s="137" customFormat="1" x14ac:dyDescent="0.2">
      <c r="A699" s="56"/>
      <c r="B699" s="178" t="s">
        <v>2</v>
      </c>
      <c r="C699" s="67">
        <f>C701</f>
        <v>8</v>
      </c>
    </row>
    <row r="700" spans="1:4" x14ac:dyDescent="0.2">
      <c r="A700" s="40" t="s">
        <v>333</v>
      </c>
      <c r="B700" s="39" t="s">
        <v>1</v>
      </c>
      <c r="C700" s="25">
        <v>8</v>
      </c>
      <c r="D700" s="1"/>
    </row>
    <row r="701" spans="1:4" x14ac:dyDescent="0.2">
      <c r="A701" s="41"/>
      <c r="B701" s="152" t="s">
        <v>2</v>
      </c>
      <c r="C701" s="25">
        <v>8</v>
      </c>
      <c r="D701" s="1"/>
    </row>
    <row r="702" spans="1:4" s="137" customFormat="1" x14ac:dyDescent="0.2">
      <c r="A702" s="186" t="s">
        <v>26</v>
      </c>
      <c r="B702" s="177" t="s">
        <v>1</v>
      </c>
      <c r="C702" s="67">
        <f>C703</f>
        <v>922</v>
      </c>
    </row>
    <row r="703" spans="1:4" s="137" customFormat="1" x14ac:dyDescent="0.2">
      <c r="A703" s="56"/>
      <c r="B703" s="178" t="s">
        <v>2</v>
      </c>
      <c r="C703" s="67">
        <f>C705+C709</f>
        <v>922</v>
      </c>
    </row>
    <row r="704" spans="1:4" s="137" customFormat="1" x14ac:dyDescent="0.2">
      <c r="A704" s="80" t="s">
        <v>296</v>
      </c>
      <c r="B704" s="177" t="s">
        <v>1</v>
      </c>
      <c r="C704" s="67">
        <f>C705</f>
        <v>2</v>
      </c>
    </row>
    <row r="705" spans="1:4" s="137" customFormat="1" x14ac:dyDescent="0.2">
      <c r="A705" s="80"/>
      <c r="B705" s="178" t="s">
        <v>2</v>
      </c>
      <c r="C705" s="67">
        <f>C707</f>
        <v>2</v>
      </c>
    </row>
    <row r="706" spans="1:4" x14ac:dyDescent="0.2">
      <c r="A706" s="40" t="s">
        <v>61</v>
      </c>
      <c r="B706" s="39" t="s">
        <v>1</v>
      </c>
      <c r="C706" s="25">
        <f>C707</f>
        <v>2</v>
      </c>
      <c r="D706" s="1"/>
    </row>
    <row r="707" spans="1:4" x14ac:dyDescent="0.2">
      <c r="A707" s="41"/>
      <c r="B707" s="152" t="s">
        <v>2</v>
      </c>
      <c r="C707" s="25">
        <v>2</v>
      </c>
      <c r="D707" s="1"/>
    </row>
    <row r="708" spans="1:4" s="137" customFormat="1" x14ac:dyDescent="0.2">
      <c r="A708" s="71" t="s">
        <v>295</v>
      </c>
      <c r="B708" s="177" t="s">
        <v>1</v>
      </c>
      <c r="C708" s="67">
        <f>C710</f>
        <v>920</v>
      </c>
    </row>
    <row r="709" spans="1:4" s="137" customFormat="1" x14ac:dyDescent="0.2">
      <c r="A709" s="80"/>
      <c r="B709" s="178" t="s">
        <v>2</v>
      </c>
      <c r="C709" s="67">
        <f>C711</f>
        <v>920</v>
      </c>
    </row>
    <row r="710" spans="1:4" x14ac:dyDescent="0.2">
      <c r="A710" s="70" t="s">
        <v>52</v>
      </c>
      <c r="B710" s="39" t="s">
        <v>1</v>
      </c>
      <c r="C710" s="25">
        <f>C711</f>
        <v>920</v>
      </c>
      <c r="D710" s="1"/>
    </row>
    <row r="711" spans="1:4" x14ac:dyDescent="0.2">
      <c r="A711" s="41"/>
      <c r="B711" s="152" t="s">
        <v>2</v>
      </c>
      <c r="C711" s="25">
        <v>920</v>
      </c>
      <c r="D711" s="1"/>
    </row>
    <row r="712" spans="1:4" s="3" customFormat="1" x14ac:dyDescent="0.2">
      <c r="A712" s="62" t="s">
        <v>62</v>
      </c>
      <c r="B712" s="62"/>
      <c r="C712" s="62"/>
    </row>
    <row r="713" spans="1:4" s="3" customFormat="1" x14ac:dyDescent="0.2">
      <c r="A713" s="40" t="s">
        <v>15</v>
      </c>
      <c r="B713" s="24" t="s">
        <v>1</v>
      </c>
      <c r="C713" s="25">
        <f>C714</f>
        <v>549</v>
      </c>
    </row>
    <row r="714" spans="1:4" s="3" customFormat="1" x14ac:dyDescent="0.2">
      <c r="A714" s="41" t="s">
        <v>16</v>
      </c>
      <c r="B714" s="27" t="s">
        <v>2</v>
      </c>
      <c r="C714" s="25">
        <f>C716+C770</f>
        <v>549</v>
      </c>
    </row>
    <row r="715" spans="1:4" s="3" customFormat="1" x14ac:dyDescent="0.2">
      <c r="A715" s="71" t="s">
        <v>21</v>
      </c>
      <c r="B715" s="24" t="s">
        <v>1</v>
      </c>
      <c r="C715" s="25">
        <f>C716</f>
        <v>191</v>
      </c>
    </row>
    <row r="716" spans="1:4" s="3" customFormat="1" x14ac:dyDescent="0.2">
      <c r="A716" s="41" t="s">
        <v>22</v>
      </c>
      <c r="B716" s="27" t="s">
        <v>2</v>
      </c>
      <c r="C716" s="25">
        <f>C718</f>
        <v>191</v>
      </c>
    </row>
    <row r="717" spans="1:4" s="3" customFormat="1" x14ac:dyDescent="0.2">
      <c r="A717" s="36" t="s">
        <v>10</v>
      </c>
      <c r="B717" s="45" t="s">
        <v>1</v>
      </c>
      <c r="C717" s="25">
        <f>C718</f>
        <v>191</v>
      </c>
    </row>
    <row r="718" spans="1:4" s="3" customFormat="1" x14ac:dyDescent="0.2">
      <c r="A718" s="37"/>
      <c r="B718" s="45" t="s">
        <v>2</v>
      </c>
      <c r="C718" s="25">
        <f>C720+C738+C744</f>
        <v>191</v>
      </c>
    </row>
    <row r="719" spans="1:4" x14ac:dyDescent="0.2">
      <c r="A719" s="71" t="s">
        <v>17</v>
      </c>
      <c r="B719" s="24" t="s">
        <v>1</v>
      </c>
      <c r="C719" s="25">
        <f>C720</f>
        <v>117</v>
      </c>
      <c r="D719" s="1"/>
    </row>
    <row r="720" spans="1:4" x14ac:dyDescent="0.2">
      <c r="A720" s="41"/>
      <c r="B720" s="27" t="s">
        <v>2</v>
      </c>
      <c r="C720" s="25">
        <f>C722+C726+C732</f>
        <v>117</v>
      </c>
      <c r="D720" s="1"/>
    </row>
    <row r="721" spans="1:4" s="137" customFormat="1" x14ac:dyDescent="0.2">
      <c r="A721" s="69" t="s">
        <v>380</v>
      </c>
      <c r="B721" s="174" t="s">
        <v>1</v>
      </c>
      <c r="C721" s="67">
        <f>C722</f>
        <v>4</v>
      </c>
    </row>
    <row r="722" spans="1:4" s="137" customFormat="1" x14ac:dyDescent="0.2">
      <c r="A722" s="140"/>
      <c r="B722" s="173" t="s">
        <v>2</v>
      </c>
      <c r="C722" s="67">
        <f>C724</f>
        <v>4</v>
      </c>
    </row>
    <row r="723" spans="1:4" x14ac:dyDescent="0.2">
      <c r="A723" s="40" t="s">
        <v>367</v>
      </c>
      <c r="B723" s="24" t="s">
        <v>1</v>
      </c>
      <c r="C723" s="25">
        <f>C724</f>
        <v>4</v>
      </c>
      <c r="D723" s="1"/>
    </row>
    <row r="724" spans="1:4" x14ac:dyDescent="0.2">
      <c r="A724" s="41"/>
      <c r="B724" s="27" t="s">
        <v>2</v>
      </c>
      <c r="C724" s="25">
        <v>4</v>
      </c>
      <c r="D724" s="1"/>
    </row>
    <row r="725" spans="1:4" s="137" customFormat="1" x14ac:dyDescent="0.2">
      <c r="A725" s="114" t="s">
        <v>336</v>
      </c>
      <c r="B725" s="177" t="s">
        <v>1</v>
      </c>
      <c r="C725" s="67">
        <f>C726</f>
        <v>42</v>
      </c>
    </row>
    <row r="726" spans="1:4" s="137" customFormat="1" x14ac:dyDescent="0.2">
      <c r="A726" s="56"/>
      <c r="B726" s="178" t="s">
        <v>2</v>
      </c>
      <c r="C726" s="67">
        <f>C728+C730</f>
        <v>42</v>
      </c>
    </row>
    <row r="727" spans="1:4" x14ac:dyDescent="0.2">
      <c r="A727" s="40" t="s">
        <v>66</v>
      </c>
      <c r="B727" s="39" t="s">
        <v>1</v>
      </c>
      <c r="C727" s="25">
        <f>C728</f>
        <v>35</v>
      </c>
      <c r="D727" s="1"/>
    </row>
    <row r="728" spans="1:4" x14ac:dyDescent="0.2">
      <c r="A728" s="41"/>
      <c r="B728" s="152" t="s">
        <v>2</v>
      </c>
      <c r="C728" s="25">
        <v>35</v>
      </c>
      <c r="D728" s="1"/>
    </row>
    <row r="729" spans="1:4" x14ac:dyDescent="0.2">
      <c r="A729" s="40" t="s">
        <v>67</v>
      </c>
      <c r="B729" s="39" t="s">
        <v>1</v>
      </c>
      <c r="C729" s="25">
        <f>C730</f>
        <v>7</v>
      </c>
      <c r="D729" s="1"/>
    </row>
    <row r="730" spans="1:4" x14ac:dyDescent="0.2">
      <c r="A730" s="41"/>
      <c r="B730" s="152" t="s">
        <v>2</v>
      </c>
      <c r="C730" s="25">
        <v>7</v>
      </c>
      <c r="D730" s="1"/>
    </row>
    <row r="731" spans="1:4" s="137" customFormat="1" x14ac:dyDescent="0.2">
      <c r="A731" s="69" t="s">
        <v>337</v>
      </c>
      <c r="B731" s="177" t="s">
        <v>1</v>
      </c>
      <c r="C731" s="67">
        <f>C733+C735</f>
        <v>71</v>
      </c>
    </row>
    <row r="732" spans="1:4" s="137" customFormat="1" x14ac:dyDescent="0.2">
      <c r="A732" s="56"/>
      <c r="B732" s="178" t="s">
        <v>2</v>
      </c>
      <c r="C732" s="67">
        <f>C734+C736</f>
        <v>71</v>
      </c>
    </row>
    <row r="733" spans="1:4" x14ac:dyDescent="0.2">
      <c r="A733" s="40" t="s">
        <v>338</v>
      </c>
      <c r="B733" s="39" t="s">
        <v>1</v>
      </c>
      <c r="C733" s="25">
        <v>61</v>
      </c>
      <c r="D733" s="1"/>
    </row>
    <row r="734" spans="1:4" x14ac:dyDescent="0.2">
      <c r="A734" s="41"/>
      <c r="B734" s="152" t="s">
        <v>2</v>
      </c>
      <c r="C734" s="25">
        <v>61</v>
      </c>
      <c r="D734" s="1"/>
    </row>
    <row r="735" spans="1:4" x14ac:dyDescent="0.2">
      <c r="A735" s="40" t="s">
        <v>339</v>
      </c>
      <c r="B735" s="39" t="s">
        <v>1</v>
      </c>
      <c r="C735" s="25">
        <v>10</v>
      </c>
      <c r="D735" s="1"/>
    </row>
    <row r="736" spans="1:4" x14ac:dyDescent="0.2">
      <c r="A736" s="41"/>
      <c r="B736" s="152" t="s">
        <v>2</v>
      </c>
      <c r="C736" s="25">
        <v>10</v>
      </c>
      <c r="D736" s="1"/>
    </row>
    <row r="737" spans="1:4" x14ac:dyDescent="0.2">
      <c r="A737" s="71" t="s">
        <v>75</v>
      </c>
      <c r="B737" s="24" t="s">
        <v>1</v>
      </c>
      <c r="C737" s="25">
        <f>C738</f>
        <v>60</v>
      </c>
      <c r="D737" s="1"/>
    </row>
    <row r="738" spans="1:4" x14ac:dyDescent="0.2">
      <c r="A738" s="41"/>
      <c r="B738" s="27" t="s">
        <v>2</v>
      </c>
      <c r="C738" s="25">
        <f>C742</f>
        <v>60</v>
      </c>
      <c r="D738" s="1"/>
    </row>
    <row r="739" spans="1:4" s="137" customFormat="1" x14ac:dyDescent="0.2">
      <c r="A739" s="69" t="s">
        <v>81</v>
      </c>
      <c r="B739" s="174" t="s">
        <v>1</v>
      </c>
      <c r="C739" s="67">
        <f>C740</f>
        <v>60</v>
      </c>
    </row>
    <row r="740" spans="1:4" s="137" customFormat="1" x14ac:dyDescent="0.2">
      <c r="A740" s="140"/>
      <c r="B740" s="173" t="s">
        <v>2</v>
      </c>
      <c r="C740" s="67">
        <f>C742</f>
        <v>60</v>
      </c>
    </row>
    <row r="741" spans="1:4" x14ac:dyDescent="0.2">
      <c r="A741" s="70" t="s">
        <v>80</v>
      </c>
      <c r="B741" s="24" t="s">
        <v>1</v>
      </c>
      <c r="C741" s="25">
        <f>C742</f>
        <v>60</v>
      </c>
      <c r="D741" s="1"/>
    </row>
    <row r="742" spans="1:4" x14ac:dyDescent="0.2">
      <c r="A742" s="68"/>
      <c r="B742" s="27" t="s">
        <v>2</v>
      </c>
      <c r="C742" s="25">
        <v>60</v>
      </c>
      <c r="D742" s="1"/>
    </row>
    <row r="743" spans="1:4" x14ac:dyDescent="0.2">
      <c r="A743" s="176" t="s">
        <v>26</v>
      </c>
      <c r="B743" s="45" t="s">
        <v>1</v>
      </c>
      <c r="C743" s="25">
        <f>C744</f>
        <v>14</v>
      </c>
      <c r="D743" s="1"/>
    </row>
    <row r="744" spans="1:4" x14ac:dyDescent="0.2">
      <c r="A744" s="41"/>
      <c r="B744" s="27" t="s">
        <v>2</v>
      </c>
      <c r="C744" s="25">
        <f>C746+C754+C762</f>
        <v>14</v>
      </c>
      <c r="D744" s="1"/>
    </row>
    <row r="745" spans="1:4" s="137" customFormat="1" x14ac:dyDescent="0.2">
      <c r="A745" s="69" t="s">
        <v>342</v>
      </c>
      <c r="B745" s="174" t="s">
        <v>1</v>
      </c>
      <c r="C745" s="67">
        <f>C747+C749+C751</f>
        <v>8</v>
      </c>
    </row>
    <row r="746" spans="1:4" s="137" customFormat="1" x14ac:dyDescent="0.2">
      <c r="A746" s="56"/>
      <c r="B746" s="173" t="s">
        <v>2</v>
      </c>
      <c r="C746" s="67">
        <f>C748+C752+C750</f>
        <v>8</v>
      </c>
    </row>
    <row r="747" spans="1:4" x14ac:dyDescent="0.2">
      <c r="A747" s="70" t="s">
        <v>343</v>
      </c>
      <c r="B747" s="24" t="s">
        <v>1</v>
      </c>
      <c r="C747" s="25">
        <v>3.5</v>
      </c>
      <c r="D747" s="1"/>
    </row>
    <row r="748" spans="1:4" x14ac:dyDescent="0.2">
      <c r="A748" s="41"/>
      <c r="B748" s="27" t="s">
        <v>2</v>
      </c>
      <c r="C748" s="25">
        <v>3.5</v>
      </c>
      <c r="D748" s="1"/>
    </row>
    <row r="749" spans="1:4" x14ac:dyDescent="0.2">
      <c r="A749" s="70" t="s">
        <v>344</v>
      </c>
      <c r="B749" s="24" t="s">
        <v>1</v>
      </c>
      <c r="C749" s="25">
        <v>3.5</v>
      </c>
      <c r="D749" s="1"/>
    </row>
    <row r="750" spans="1:4" x14ac:dyDescent="0.2">
      <c r="A750" s="41"/>
      <c r="B750" s="27" t="s">
        <v>2</v>
      </c>
      <c r="C750" s="25">
        <v>3.5</v>
      </c>
      <c r="D750" s="1"/>
    </row>
    <row r="751" spans="1:4" x14ac:dyDescent="0.2">
      <c r="A751" s="70" t="s">
        <v>345</v>
      </c>
      <c r="B751" s="24" t="s">
        <v>1</v>
      </c>
      <c r="C751" s="25">
        <v>1</v>
      </c>
      <c r="D751" s="1"/>
    </row>
    <row r="752" spans="1:4" x14ac:dyDescent="0.2">
      <c r="A752" s="41"/>
      <c r="B752" s="27" t="s">
        <v>2</v>
      </c>
      <c r="C752" s="25">
        <v>1</v>
      </c>
      <c r="D752" s="1"/>
    </row>
    <row r="753" spans="1:4" s="137" customFormat="1" x14ac:dyDescent="0.2">
      <c r="A753" s="69" t="s">
        <v>378</v>
      </c>
      <c r="B753" s="174" t="s">
        <v>1</v>
      </c>
      <c r="C753" s="67">
        <f>C754</f>
        <v>2</v>
      </c>
    </row>
    <row r="754" spans="1:4" s="137" customFormat="1" x14ac:dyDescent="0.2">
      <c r="A754" s="140"/>
      <c r="B754" s="173" t="s">
        <v>2</v>
      </c>
      <c r="C754" s="67">
        <f>C756+C758+C760</f>
        <v>2</v>
      </c>
    </row>
    <row r="755" spans="1:4" x14ac:dyDescent="0.2">
      <c r="A755" s="253" t="s">
        <v>63</v>
      </c>
      <c r="B755" s="24" t="s">
        <v>1</v>
      </c>
      <c r="C755" s="25">
        <f>C756</f>
        <v>0.75</v>
      </c>
      <c r="D755" s="1"/>
    </row>
    <row r="756" spans="1:4" x14ac:dyDescent="0.2">
      <c r="A756" s="187"/>
      <c r="B756" s="27" t="s">
        <v>2</v>
      </c>
      <c r="C756" s="25">
        <v>0.75</v>
      </c>
      <c r="D756" s="1"/>
    </row>
    <row r="757" spans="1:4" x14ac:dyDescent="0.2">
      <c r="A757" s="70" t="s">
        <v>64</v>
      </c>
      <c r="B757" s="45" t="s">
        <v>1</v>
      </c>
      <c r="C757" s="25">
        <f>C758</f>
        <v>1.05</v>
      </c>
      <c r="D757" s="1"/>
    </row>
    <row r="758" spans="1:4" x14ac:dyDescent="0.2">
      <c r="A758" s="58"/>
      <c r="B758" s="27" t="s">
        <v>2</v>
      </c>
      <c r="C758" s="25">
        <v>1.05</v>
      </c>
      <c r="D758" s="1"/>
    </row>
    <row r="759" spans="1:4" x14ac:dyDescent="0.2">
      <c r="A759" s="70" t="s">
        <v>65</v>
      </c>
      <c r="B759" s="39" t="s">
        <v>1</v>
      </c>
      <c r="C759" s="25">
        <f>C760</f>
        <v>0.2</v>
      </c>
      <c r="D759" s="1"/>
    </row>
    <row r="760" spans="1:4" x14ac:dyDescent="0.2">
      <c r="A760" s="68"/>
      <c r="B760" s="39" t="s">
        <v>2</v>
      </c>
      <c r="C760" s="25">
        <v>0.2</v>
      </c>
      <c r="D760" s="1"/>
    </row>
    <row r="761" spans="1:4" s="137" customFormat="1" x14ac:dyDescent="0.2">
      <c r="A761" s="114" t="s">
        <v>379</v>
      </c>
      <c r="B761" s="177" t="s">
        <v>1</v>
      </c>
      <c r="C761" s="67">
        <f>C762</f>
        <v>4</v>
      </c>
    </row>
    <row r="762" spans="1:4" s="137" customFormat="1" x14ac:dyDescent="0.2">
      <c r="A762" s="80"/>
      <c r="B762" s="178" t="s">
        <v>2</v>
      </c>
      <c r="C762" s="67">
        <f>C764+C766+C768</f>
        <v>4</v>
      </c>
    </row>
    <row r="763" spans="1:4" x14ac:dyDescent="0.2">
      <c r="A763" s="70" t="s">
        <v>63</v>
      </c>
      <c r="B763" s="39" t="s">
        <v>1</v>
      </c>
      <c r="C763" s="25">
        <f>C764</f>
        <v>1</v>
      </c>
      <c r="D763" s="1"/>
    </row>
    <row r="764" spans="1:4" x14ac:dyDescent="0.2">
      <c r="A764" s="51"/>
      <c r="B764" s="152" t="s">
        <v>2</v>
      </c>
      <c r="C764" s="25">
        <v>1</v>
      </c>
      <c r="D764" s="1"/>
    </row>
    <row r="765" spans="1:4" x14ac:dyDescent="0.2">
      <c r="A765" s="70" t="s">
        <v>72</v>
      </c>
      <c r="B765" s="39" t="s">
        <v>1</v>
      </c>
      <c r="C765" s="25">
        <f>C766</f>
        <v>1</v>
      </c>
      <c r="D765" s="1"/>
    </row>
    <row r="766" spans="1:4" x14ac:dyDescent="0.2">
      <c r="A766" s="68"/>
      <c r="B766" s="152" t="s">
        <v>2</v>
      </c>
      <c r="C766" s="25">
        <v>1</v>
      </c>
      <c r="D766" s="1"/>
    </row>
    <row r="767" spans="1:4" x14ac:dyDescent="0.2">
      <c r="A767" s="51" t="s">
        <v>346</v>
      </c>
      <c r="B767" s="45" t="s">
        <v>1</v>
      </c>
      <c r="C767" s="25">
        <f>C768</f>
        <v>2</v>
      </c>
      <c r="D767" s="1"/>
    </row>
    <row r="768" spans="1:4" x14ac:dyDescent="0.2">
      <c r="A768" s="41"/>
      <c r="B768" s="27" t="s">
        <v>2</v>
      </c>
      <c r="C768" s="25">
        <v>2</v>
      </c>
      <c r="D768" s="1"/>
    </row>
    <row r="769" spans="1:4" s="3" customFormat="1" ht="13.5" x14ac:dyDescent="0.25">
      <c r="A769" s="23" t="s">
        <v>19</v>
      </c>
      <c r="B769" s="24" t="s">
        <v>1</v>
      </c>
      <c r="C769" s="25">
        <f>C770</f>
        <v>358</v>
      </c>
    </row>
    <row r="770" spans="1:4" s="3" customFormat="1" x14ac:dyDescent="0.2">
      <c r="A770" s="26" t="s">
        <v>9</v>
      </c>
      <c r="B770" s="27" t="s">
        <v>2</v>
      </c>
      <c r="C770" s="25">
        <f>C772</f>
        <v>358</v>
      </c>
    </row>
    <row r="771" spans="1:4" s="3" customFormat="1" x14ac:dyDescent="0.2">
      <c r="A771" s="36" t="s">
        <v>10</v>
      </c>
      <c r="B771" s="45" t="s">
        <v>1</v>
      </c>
      <c r="C771" s="25">
        <f>C772</f>
        <v>358</v>
      </c>
    </row>
    <row r="772" spans="1:4" s="3" customFormat="1" x14ac:dyDescent="0.2">
      <c r="A772" s="37"/>
      <c r="B772" s="27" t="s">
        <v>2</v>
      </c>
      <c r="C772" s="25">
        <f>C774+C796</f>
        <v>358</v>
      </c>
    </row>
    <row r="773" spans="1:4" x14ac:dyDescent="0.2">
      <c r="A773" s="71" t="s">
        <v>17</v>
      </c>
      <c r="B773" s="24" t="s">
        <v>1</v>
      </c>
      <c r="C773" s="25">
        <f>C774</f>
        <v>295</v>
      </c>
      <c r="D773" s="1"/>
    </row>
    <row r="774" spans="1:4" x14ac:dyDescent="0.2">
      <c r="A774" s="41"/>
      <c r="B774" s="27" t="s">
        <v>2</v>
      </c>
      <c r="C774" s="25">
        <f>C776+C790</f>
        <v>295</v>
      </c>
      <c r="D774" s="1"/>
    </row>
    <row r="775" spans="1:4" s="172" customFormat="1" x14ac:dyDescent="0.2">
      <c r="A775" s="114" t="s">
        <v>77</v>
      </c>
      <c r="B775" s="177" t="s">
        <v>1</v>
      </c>
      <c r="C775" s="67">
        <f>C776</f>
        <v>235</v>
      </c>
    </row>
    <row r="776" spans="1:4" s="172" customFormat="1" x14ac:dyDescent="0.2">
      <c r="A776" s="80"/>
      <c r="B776" s="178" t="s">
        <v>2</v>
      </c>
      <c r="C776" s="67">
        <f>C778+C780+C782+C784+C786+C788</f>
        <v>235</v>
      </c>
    </row>
    <row r="777" spans="1:4" s="3" customFormat="1" x14ac:dyDescent="0.2">
      <c r="A777" s="70" t="s">
        <v>68</v>
      </c>
      <c r="B777" s="39" t="s">
        <v>1</v>
      </c>
      <c r="C777" s="25">
        <f>C778</f>
        <v>31</v>
      </c>
    </row>
    <row r="778" spans="1:4" s="3" customFormat="1" x14ac:dyDescent="0.2">
      <c r="A778" s="58"/>
      <c r="B778" s="152" t="s">
        <v>2</v>
      </c>
      <c r="C778" s="25">
        <v>31</v>
      </c>
    </row>
    <row r="779" spans="1:4" s="3" customFormat="1" x14ac:dyDescent="0.2">
      <c r="A779" s="70" t="s">
        <v>69</v>
      </c>
      <c r="B779" s="39" t="s">
        <v>1</v>
      </c>
      <c r="C779" s="25">
        <f>C780</f>
        <v>96</v>
      </c>
    </row>
    <row r="780" spans="1:4" s="3" customFormat="1" x14ac:dyDescent="0.2">
      <c r="A780" s="58"/>
      <c r="B780" s="152" t="s">
        <v>2</v>
      </c>
      <c r="C780" s="25">
        <v>96</v>
      </c>
    </row>
    <row r="781" spans="1:4" s="3" customFormat="1" x14ac:dyDescent="0.2">
      <c r="A781" s="70" t="s">
        <v>70</v>
      </c>
      <c r="B781" s="39" t="s">
        <v>1</v>
      </c>
      <c r="C781" s="25">
        <f>C782</f>
        <v>40</v>
      </c>
    </row>
    <row r="782" spans="1:4" s="3" customFormat="1" x14ac:dyDescent="0.2">
      <c r="A782" s="58"/>
      <c r="B782" s="152" t="s">
        <v>2</v>
      </c>
      <c r="C782" s="25">
        <v>40</v>
      </c>
    </row>
    <row r="783" spans="1:4" s="3" customFormat="1" x14ac:dyDescent="0.2">
      <c r="A783" s="70" t="s">
        <v>71</v>
      </c>
      <c r="B783" s="39" t="s">
        <v>1</v>
      </c>
      <c r="C783" s="25">
        <f>C784</f>
        <v>34</v>
      </c>
    </row>
    <row r="784" spans="1:4" s="3" customFormat="1" x14ac:dyDescent="0.2">
      <c r="A784" s="41"/>
      <c r="B784" s="152" t="s">
        <v>2</v>
      </c>
      <c r="C784" s="25">
        <v>34</v>
      </c>
    </row>
    <row r="785" spans="1:3" s="3" customFormat="1" x14ac:dyDescent="0.2">
      <c r="A785" s="70" t="s">
        <v>340</v>
      </c>
      <c r="B785" s="39" t="s">
        <v>1</v>
      </c>
      <c r="C785" s="25">
        <v>17</v>
      </c>
    </row>
    <row r="786" spans="1:3" s="3" customFormat="1" x14ac:dyDescent="0.2">
      <c r="A786" s="41"/>
      <c r="B786" s="152" t="s">
        <v>2</v>
      </c>
      <c r="C786" s="25">
        <v>17</v>
      </c>
    </row>
    <row r="787" spans="1:3" s="3" customFormat="1" x14ac:dyDescent="0.2">
      <c r="A787" s="70" t="s">
        <v>341</v>
      </c>
      <c r="B787" s="39" t="s">
        <v>1</v>
      </c>
      <c r="C787" s="25">
        <v>17</v>
      </c>
    </row>
    <row r="788" spans="1:3" s="3" customFormat="1" x14ac:dyDescent="0.2">
      <c r="A788" s="41"/>
      <c r="B788" s="152" t="s">
        <v>2</v>
      </c>
      <c r="C788" s="25">
        <v>17</v>
      </c>
    </row>
    <row r="789" spans="1:3" s="172" customFormat="1" x14ac:dyDescent="0.2">
      <c r="A789" s="71" t="s">
        <v>78</v>
      </c>
      <c r="B789" s="171" t="s">
        <v>1</v>
      </c>
      <c r="C789" s="67">
        <f>C790</f>
        <v>60</v>
      </c>
    </row>
    <row r="790" spans="1:3" s="172" customFormat="1" x14ac:dyDescent="0.2">
      <c r="A790" s="80"/>
      <c r="B790" s="173" t="s">
        <v>2</v>
      </c>
      <c r="C790" s="67">
        <f>C792+C794</f>
        <v>60</v>
      </c>
    </row>
    <row r="791" spans="1:3" s="3" customFormat="1" x14ac:dyDescent="0.2">
      <c r="A791" s="40" t="s">
        <v>73</v>
      </c>
      <c r="B791" s="42" t="s">
        <v>1</v>
      </c>
      <c r="C791" s="25">
        <f>C792</f>
        <v>32</v>
      </c>
    </row>
    <row r="792" spans="1:3" s="3" customFormat="1" x14ac:dyDescent="0.2">
      <c r="A792" s="58"/>
      <c r="B792" s="152" t="s">
        <v>2</v>
      </c>
      <c r="C792" s="25">
        <v>32</v>
      </c>
    </row>
    <row r="793" spans="1:3" s="3" customFormat="1" x14ac:dyDescent="0.2">
      <c r="A793" s="40" t="s">
        <v>74</v>
      </c>
      <c r="B793" s="42" t="s">
        <v>1</v>
      </c>
      <c r="C793" s="25">
        <f>C794</f>
        <v>28</v>
      </c>
    </row>
    <row r="794" spans="1:3" s="3" customFormat="1" x14ac:dyDescent="0.2">
      <c r="A794" s="41"/>
      <c r="B794" s="152" t="s">
        <v>2</v>
      </c>
      <c r="C794" s="25">
        <v>28</v>
      </c>
    </row>
    <row r="795" spans="1:3" s="3" customFormat="1" x14ac:dyDescent="0.2">
      <c r="A795" s="176" t="s">
        <v>75</v>
      </c>
      <c r="B795" s="45" t="s">
        <v>1</v>
      </c>
      <c r="C795" s="25">
        <f>C796</f>
        <v>63</v>
      </c>
    </row>
    <row r="796" spans="1:3" s="3" customFormat="1" x14ac:dyDescent="0.2">
      <c r="A796" s="41"/>
      <c r="B796" s="27" t="s">
        <v>2</v>
      </c>
      <c r="C796" s="25">
        <f>C798</f>
        <v>63</v>
      </c>
    </row>
    <row r="797" spans="1:3" s="172" customFormat="1" x14ac:dyDescent="0.2">
      <c r="A797" s="71" t="s">
        <v>79</v>
      </c>
      <c r="B797" s="174" t="s">
        <v>1</v>
      </c>
      <c r="C797" s="67">
        <f>C798</f>
        <v>63</v>
      </c>
    </row>
    <row r="798" spans="1:3" s="172" customFormat="1" x14ac:dyDescent="0.2">
      <c r="A798" s="80"/>
      <c r="B798" s="173" t="s">
        <v>2</v>
      </c>
      <c r="C798" s="67">
        <f>C800</f>
        <v>63</v>
      </c>
    </row>
    <row r="799" spans="1:3" s="3" customFormat="1" x14ac:dyDescent="0.2">
      <c r="A799" s="40" t="s">
        <v>76</v>
      </c>
      <c r="B799" s="39" t="s">
        <v>1</v>
      </c>
      <c r="C799" s="25">
        <f>C800</f>
        <v>63</v>
      </c>
    </row>
    <row r="800" spans="1:3" s="3" customFormat="1" x14ac:dyDescent="0.2">
      <c r="A800" s="41"/>
      <c r="B800" s="152" t="s">
        <v>2</v>
      </c>
      <c r="C800" s="25">
        <v>63</v>
      </c>
    </row>
    <row r="801" spans="1:10" x14ac:dyDescent="0.2">
      <c r="A801" s="72" t="s">
        <v>349</v>
      </c>
      <c r="B801" s="73"/>
      <c r="C801" s="74"/>
      <c r="D801" s="75"/>
      <c r="E801" s="75"/>
      <c r="F801" s="75"/>
      <c r="G801" s="75"/>
      <c r="H801" s="75"/>
      <c r="I801" s="75"/>
      <c r="J801" s="93"/>
    </row>
    <row r="802" spans="1:10" x14ac:dyDescent="0.2">
      <c r="A802" s="58" t="s">
        <v>15</v>
      </c>
      <c r="B802" s="132" t="s">
        <v>1</v>
      </c>
      <c r="C802" s="25">
        <f>C803</f>
        <v>25</v>
      </c>
      <c r="D802" s="61"/>
      <c r="E802" s="61"/>
      <c r="F802" s="61"/>
      <c r="G802" s="61"/>
      <c r="H802" s="61"/>
      <c r="I802" s="61"/>
      <c r="J802" s="93"/>
    </row>
    <row r="803" spans="1:10" x14ac:dyDescent="0.2">
      <c r="A803" s="41" t="s">
        <v>16</v>
      </c>
      <c r="B803" s="131" t="s">
        <v>2</v>
      </c>
      <c r="C803" s="25">
        <f>C805</f>
        <v>25</v>
      </c>
      <c r="D803" s="61"/>
      <c r="E803" s="61"/>
      <c r="F803" s="61"/>
      <c r="G803" s="61"/>
      <c r="H803" s="61"/>
      <c r="I803" s="61"/>
      <c r="J803" s="93"/>
    </row>
    <row r="804" spans="1:10" x14ac:dyDescent="0.2">
      <c r="A804" s="80" t="s">
        <v>83</v>
      </c>
      <c r="B804" s="132" t="s">
        <v>1</v>
      </c>
      <c r="C804" s="25">
        <f>C805</f>
        <v>25</v>
      </c>
      <c r="D804" s="61"/>
      <c r="E804" s="61"/>
      <c r="F804" s="61"/>
      <c r="G804" s="61"/>
      <c r="H804" s="61"/>
      <c r="I804" s="61"/>
      <c r="J804" s="93"/>
    </row>
    <row r="805" spans="1:10" x14ac:dyDescent="0.2">
      <c r="A805" s="41" t="s">
        <v>84</v>
      </c>
      <c r="B805" s="131" t="s">
        <v>2</v>
      </c>
      <c r="C805" s="25">
        <f>C807</f>
        <v>25</v>
      </c>
      <c r="D805" s="61"/>
      <c r="E805" s="61"/>
      <c r="F805" s="61"/>
      <c r="G805" s="61"/>
      <c r="H805" s="61"/>
      <c r="I805" s="61"/>
      <c r="J805" s="93"/>
    </row>
    <row r="806" spans="1:10" x14ac:dyDescent="0.2">
      <c r="A806" s="36" t="s">
        <v>10</v>
      </c>
      <c r="B806" s="130" t="s">
        <v>1</v>
      </c>
      <c r="C806" s="25">
        <f>C807</f>
        <v>25</v>
      </c>
      <c r="D806" s="61"/>
      <c r="E806" s="61"/>
      <c r="F806" s="61"/>
      <c r="G806" s="61"/>
      <c r="H806" s="61"/>
      <c r="I806" s="61"/>
      <c r="J806" s="93"/>
    </row>
    <row r="807" spans="1:10" x14ac:dyDescent="0.2">
      <c r="A807" s="37"/>
      <c r="B807" s="131" t="s">
        <v>2</v>
      </c>
      <c r="C807" s="25">
        <f>C809</f>
        <v>25</v>
      </c>
      <c r="D807" s="61"/>
      <c r="E807" s="61"/>
      <c r="F807" s="61"/>
      <c r="G807" s="61"/>
      <c r="H807" s="61"/>
      <c r="I807" s="61"/>
      <c r="J807" s="93"/>
    </row>
    <row r="808" spans="1:10" x14ac:dyDescent="0.2">
      <c r="A808" s="40" t="s">
        <v>14</v>
      </c>
      <c r="B808" s="188" t="s">
        <v>1</v>
      </c>
      <c r="C808" s="25">
        <f>C809</f>
        <v>25</v>
      </c>
      <c r="D808" s="61"/>
      <c r="E808" s="61"/>
      <c r="F808" s="61"/>
      <c r="G808" s="61"/>
      <c r="H808" s="61"/>
      <c r="I808" s="61"/>
      <c r="J808" s="93"/>
    </row>
    <row r="809" spans="1:10" x14ac:dyDescent="0.2">
      <c r="A809" s="41"/>
      <c r="B809" s="189" t="s">
        <v>2</v>
      </c>
      <c r="C809" s="25">
        <f>C811</f>
        <v>25</v>
      </c>
      <c r="D809" s="61"/>
      <c r="E809" s="61"/>
      <c r="F809" s="61"/>
      <c r="G809" s="61"/>
      <c r="H809" s="61"/>
      <c r="I809" s="61"/>
      <c r="J809" s="93"/>
    </row>
    <row r="810" spans="1:10" s="119" customFormat="1" x14ac:dyDescent="0.2">
      <c r="A810" s="190" t="s">
        <v>17</v>
      </c>
      <c r="B810" s="191" t="s">
        <v>1</v>
      </c>
      <c r="C810" s="67">
        <f>C811</f>
        <v>25</v>
      </c>
      <c r="D810" s="192"/>
      <c r="E810" s="192"/>
      <c r="F810" s="192"/>
      <c r="G810" s="192"/>
      <c r="H810" s="192"/>
      <c r="I810" s="192"/>
      <c r="J810" s="193"/>
    </row>
    <row r="811" spans="1:10" s="119" customFormat="1" x14ac:dyDescent="0.2">
      <c r="A811" s="127"/>
      <c r="B811" s="194" t="s">
        <v>2</v>
      </c>
      <c r="C811" s="67">
        <f>C813</f>
        <v>25</v>
      </c>
      <c r="D811" s="192"/>
      <c r="E811" s="192"/>
      <c r="F811" s="192"/>
      <c r="G811" s="192"/>
      <c r="H811" s="192"/>
      <c r="I811" s="192"/>
      <c r="J811" s="193"/>
    </row>
    <row r="812" spans="1:10" s="119" customFormat="1" x14ac:dyDescent="0.2">
      <c r="A812" s="181" t="s">
        <v>351</v>
      </c>
      <c r="B812" s="191" t="s">
        <v>1</v>
      </c>
      <c r="C812" s="67">
        <f>C813</f>
        <v>25</v>
      </c>
      <c r="D812" s="192"/>
      <c r="E812" s="192"/>
      <c r="F812" s="192"/>
      <c r="G812" s="192"/>
      <c r="H812" s="192"/>
      <c r="I812" s="192"/>
      <c r="J812" s="193"/>
    </row>
    <row r="813" spans="1:10" s="119" customFormat="1" x14ac:dyDescent="0.2">
      <c r="A813" s="127"/>
      <c r="B813" s="194" t="s">
        <v>2</v>
      </c>
      <c r="C813" s="67">
        <f>C815</f>
        <v>25</v>
      </c>
      <c r="D813" s="192"/>
      <c r="E813" s="192"/>
      <c r="F813" s="192"/>
      <c r="G813" s="192"/>
      <c r="H813" s="192"/>
      <c r="I813" s="192"/>
      <c r="J813" s="193"/>
    </row>
    <row r="814" spans="1:10" s="3" customFormat="1" x14ac:dyDescent="0.2">
      <c r="A814" s="51" t="s">
        <v>368</v>
      </c>
      <c r="B814" s="132" t="s">
        <v>1</v>
      </c>
      <c r="C814" s="25">
        <f>C815</f>
        <v>25</v>
      </c>
      <c r="D814" s="61"/>
      <c r="E814" s="61"/>
      <c r="F814" s="61"/>
      <c r="G814" s="61"/>
      <c r="H814" s="61"/>
      <c r="I814" s="61"/>
      <c r="J814" s="59"/>
    </row>
    <row r="815" spans="1:10" s="3" customFormat="1" x14ac:dyDescent="0.2">
      <c r="A815" s="41"/>
      <c r="B815" s="131" t="s">
        <v>2</v>
      </c>
      <c r="C815" s="25">
        <v>25</v>
      </c>
      <c r="D815" s="61"/>
      <c r="E815" s="61"/>
      <c r="F815" s="61"/>
      <c r="G815" s="61"/>
      <c r="H815" s="61"/>
      <c r="I815" s="61"/>
      <c r="J815" s="59"/>
    </row>
    <row r="816" spans="1:10" x14ac:dyDescent="0.2">
      <c r="A816" s="179" t="s">
        <v>117</v>
      </c>
      <c r="B816" s="180"/>
      <c r="C816" s="180"/>
      <c r="D816" s="1"/>
    </row>
    <row r="817" spans="1:4" s="137" customFormat="1" x14ac:dyDescent="0.2">
      <c r="A817" s="80" t="s">
        <v>15</v>
      </c>
      <c r="B817" s="174" t="s">
        <v>1</v>
      </c>
      <c r="C817" s="67">
        <f t="shared" ref="C817:C822" si="18">C819</f>
        <v>1938</v>
      </c>
    </row>
    <row r="818" spans="1:4" s="137" customFormat="1" x14ac:dyDescent="0.2">
      <c r="A818" s="56" t="s">
        <v>16</v>
      </c>
      <c r="B818" s="173" t="s">
        <v>2</v>
      </c>
      <c r="C818" s="67">
        <f t="shared" si="18"/>
        <v>1938</v>
      </c>
    </row>
    <row r="819" spans="1:4" ht="13.5" x14ac:dyDescent="0.25">
      <c r="A819" s="23" t="s">
        <v>31</v>
      </c>
      <c r="B819" s="24" t="s">
        <v>1</v>
      </c>
      <c r="C819" s="25">
        <f t="shared" si="18"/>
        <v>1938</v>
      </c>
      <c r="D819" s="1"/>
    </row>
    <row r="820" spans="1:4" x14ac:dyDescent="0.2">
      <c r="A820" s="26" t="s">
        <v>9</v>
      </c>
      <c r="B820" s="27" t="s">
        <v>2</v>
      </c>
      <c r="C820" s="25">
        <f t="shared" si="18"/>
        <v>1938</v>
      </c>
      <c r="D820" s="1"/>
    </row>
    <row r="821" spans="1:4" x14ac:dyDescent="0.2">
      <c r="A821" s="36" t="s">
        <v>10</v>
      </c>
      <c r="B821" s="45" t="s">
        <v>1</v>
      </c>
      <c r="C821" s="25">
        <f t="shared" si="18"/>
        <v>1938</v>
      </c>
      <c r="D821" s="1"/>
    </row>
    <row r="822" spans="1:4" x14ac:dyDescent="0.2">
      <c r="A822" s="37"/>
      <c r="B822" s="27" t="s">
        <v>2</v>
      </c>
      <c r="C822" s="25">
        <f t="shared" si="18"/>
        <v>1938</v>
      </c>
      <c r="D822" s="1"/>
    </row>
    <row r="823" spans="1:4" x14ac:dyDescent="0.2">
      <c r="A823" s="40" t="s">
        <v>14</v>
      </c>
      <c r="B823" s="45" t="s">
        <v>1</v>
      </c>
      <c r="C823" s="25">
        <f>C825</f>
        <v>1938</v>
      </c>
      <c r="D823" s="1"/>
    </row>
    <row r="824" spans="1:4" x14ac:dyDescent="0.2">
      <c r="A824" s="44"/>
      <c r="B824" s="45" t="s">
        <v>2</v>
      </c>
      <c r="C824" s="25">
        <f>C826</f>
        <v>1938</v>
      </c>
      <c r="D824" s="1"/>
    </row>
    <row r="825" spans="1:4" s="137" customFormat="1" x14ac:dyDescent="0.2">
      <c r="A825" s="69" t="s">
        <v>17</v>
      </c>
      <c r="B825" s="174" t="s">
        <v>1</v>
      </c>
      <c r="C825" s="67">
        <f>C827+C829+C831++C833+C835+C837</f>
        <v>1938</v>
      </c>
    </row>
    <row r="826" spans="1:4" s="137" customFormat="1" x14ac:dyDescent="0.2">
      <c r="A826" s="56"/>
      <c r="B826" s="173" t="s">
        <v>2</v>
      </c>
      <c r="C826" s="67">
        <f>C828+C830+C832++C834+C836+C838</f>
        <v>1938</v>
      </c>
    </row>
    <row r="827" spans="1:4" s="30" customFormat="1" x14ac:dyDescent="0.2">
      <c r="A827" s="129" t="s">
        <v>288</v>
      </c>
      <c r="B827" s="29" t="s">
        <v>1</v>
      </c>
      <c r="C827" s="25">
        <v>9</v>
      </c>
    </row>
    <row r="828" spans="1:4" s="30" customFormat="1" x14ac:dyDescent="0.2">
      <c r="A828" s="106"/>
      <c r="B828" s="32" t="s">
        <v>2</v>
      </c>
      <c r="C828" s="25">
        <v>9</v>
      </c>
    </row>
    <row r="829" spans="1:4" s="30" customFormat="1" x14ac:dyDescent="0.2">
      <c r="A829" s="129" t="s">
        <v>289</v>
      </c>
      <c r="B829" s="29" t="s">
        <v>1</v>
      </c>
      <c r="C829" s="25">
        <v>68</v>
      </c>
    </row>
    <row r="830" spans="1:4" s="30" customFormat="1" x14ac:dyDescent="0.2">
      <c r="A830" s="106"/>
      <c r="B830" s="32" t="s">
        <v>2</v>
      </c>
      <c r="C830" s="25">
        <v>68</v>
      </c>
    </row>
    <row r="831" spans="1:4" s="30" customFormat="1" x14ac:dyDescent="0.2">
      <c r="A831" s="129" t="s">
        <v>290</v>
      </c>
      <c r="B831" s="29" t="s">
        <v>1</v>
      </c>
      <c r="C831" s="25">
        <v>1062</v>
      </c>
    </row>
    <row r="832" spans="1:4" s="30" customFormat="1" x14ac:dyDescent="0.2">
      <c r="A832" s="106"/>
      <c r="B832" s="32" t="s">
        <v>2</v>
      </c>
      <c r="C832" s="25">
        <v>1062</v>
      </c>
    </row>
    <row r="833" spans="1:4" s="30" customFormat="1" x14ac:dyDescent="0.2">
      <c r="A833" s="129" t="s">
        <v>291</v>
      </c>
      <c r="B833" s="29" t="s">
        <v>1</v>
      </c>
      <c r="C833" s="25">
        <v>598</v>
      </c>
    </row>
    <row r="834" spans="1:4" s="30" customFormat="1" x14ac:dyDescent="0.2">
      <c r="A834" s="106"/>
      <c r="B834" s="32" t="s">
        <v>2</v>
      </c>
      <c r="C834" s="25">
        <v>598</v>
      </c>
    </row>
    <row r="835" spans="1:4" s="30" customFormat="1" x14ac:dyDescent="0.2">
      <c r="A835" s="129" t="s">
        <v>292</v>
      </c>
      <c r="B835" s="29" t="s">
        <v>1</v>
      </c>
      <c r="C835" s="25">
        <v>165</v>
      </c>
    </row>
    <row r="836" spans="1:4" s="30" customFormat="1" x14ac:dyDescent="0.2">
      <c r="A836" s="106"/>
      <c r="B836" s="32" t="s">
        <v>2</v>
      </c>
      <c r="C836" s="25">
        <v>165</v>
      </c>
    </row>
    <row r="837" spans="1:4" s="30" customFormat="1" x14ac:dyDescent="0.2">
      <c r="A837" s="129" t="s">
        <v>293</v>
      </c>
      <c r="B837" s="29" t="s">
        <v>1</v>
      </c>
      <c r="C837" s="25">
        <v>36</v>
      </c>
    </row>
    <row r="838" spans="1:4" s="30" customFormat="1" x14ac:dyDescent="0.2">
      <c r="A838" s="106"/>
      <c r="B838" s="32" t="s">
        <v>2</v>
      </c>
      <c r="C838" s="25">
        <v>36</v>
      </c>
    </row>
    <row r="839" spans="1:4" x14ac:dyDescent="0.2">
      <c r="A839" s="195" t="s">
        <v>86</v>
      </c>
      <c r="B839" s="195"/>
      <c r="C839" s="195"/>
      <c r="D839" s="1"/>
    </row>
    <row r="840" spans="1:4" x14ac:dyDescent="0.2">
      <c r="A840" s="196" t="s">
        <v>15</v>
      </c>
      <c r="B840" s="196"/>
      <c r="C840" s="196"/>
      <c r="D840" s="1"/>
    </row>
    <row r="841" spans="1:4" x14ac:dyDescent="0.2">
      <c r="A841" s="58" t="s">
        <v>24</v>
      </c>
      <c r="B841" s="45" t="s">
        <v>1</v>
      </c>
      <c r="C841" s="25">
        <f>C843+C851</f>
        <v>5611</v>
      </c>
      <c r="D841" s="1"/>
    </row>
    <row r="842" spans="1:4" ht="13.5" thickBot="1" x14ac:dyDescent="0.25">
      <c r="A842" s="197"/>
      <c r="B842" s="198" t="s">
        <v>2</v>
      </c>
      <c r="C842" s="25">
        <f>C844+C852</f>
        <v>5611</v>
      </c>
      <c r="D842" s="1"/>
    </row>
    <row r="843" spans="1:4" s="3" customFormat="1" ht="13.5" x14ac:dyDescent="0.25">
      <c r="A843" s="165" t="s">
        <v>21</v>
      </c>
      <c r="B843" s="45" t="s">
        <v>1</v>
      </c>
      <c r="C843" s="25">
        <f t="shared" ref="C843:C848" si="19">C845</f>
        <v>3486</v>
      </c>
    </row>
    <row r="844" spans="1:4" s="3" customFormat="1" x14ac:dyDescent="0.2">
      <c r="A844" s="41" t="s">
        <v>22</v>
      </c>
      <c r="B844" s="27" t="s">
        <v>2</v>
      </c>
      <c r="C844" s="25">
        <f t="shared" si="19"/>
        <v>3486</v>
      </c>
    </row>
    <row r="845" spans="1:4" s="3" customFormat="1" x14ac:dyDescent="0.2">
      <c r="A845" s="36" t="s">
        <v>10</v>
      </c>
      <c r="B845" s="45" t="s">
        <v>1</v>
      </c>
      <c r="C845" s="25">
        <f t="shared" si="19"/>
        <v>3486</v>
      </c>
    </row>
    <row r="846" spans="1:4" s="3" customFormat="1" x14ac:dyDescent="0.2">
      <c r="A846" s="37"/>
      <c r="B846" s="27" t="s">
        <v>2</v>
      </c>
      <c r="C846" s="25">
        <f t="shared" si="19"/>
        <v>3486</v>
      </c>
    </row>
    <row r="847" spans="1:4" s="3" customFormat="1" x14ac:dyDescent="0.2">
      <c r="A847" s="199" t="s">
        <v>25</v>
      </c>
      <c r="B847" s="45" t="s">
        <v>1</v>
      </c>
      <c r="C847" s="25">
        <f t="shared" si="19"/>
        <v>3486</v>
      </c>
    </row>
    <row r="848" spans="1:4" s="3" customFormat="1" x14ac:dyDescent="0.2">
      <c r="A848" s="41"/>
      <c r="B848" s="27" t="s">
        <v>2</v>
      </c>
      <c r="C848" s="25">
        <f t="shared" si="19"/>
        <v>3486</v>
      </c>
    </row>
    <row r="849" spans="1:4" s="3" customFormat="1" x14ac:dyDescent="0.2">
      <c r="A849" s="44" t="s">
        <v>26</v>
      </c>
      <c r="B849" s="45" t="s">
        <v>1</v>
      </c>
      <c r="C849" s="25">
        <f>C850</f>
        <v>3486</v>
      </c>
    </row>
    <row r="850" spans="1:4" s="3" customFormat="1" x14ac:dyDescent="0.2">
      <c r="A850" s="41"/>
      <c r="B850" s="27" t="s">
        <v>2</v>
      </c>
      <c r="C850" s="25">
        <f>C869+C896+C994+C1033+C1048</f>
        <v>3486</v>
      </c>
    </row>
    <row r="851" spans="1:4" s="3" customFormat="1" ht="13.5" x14ac:dyDescent="0.25">
      <c r="A851" s="200" t="s">
        <v>19</v>
      </c>
      <c r="B851" s="132" t="s">
        <v>1</v>
      </c>
      <c r="C851" s="25">
        <f>C852</f>
        <v>2125</v>
      </c>
    </row>
    <row r="852" spans="1:4" s="3" customFormat="1" x14ac:dyDescent="0.2">
      <c r="A852" s="48" t="s">
        <v>9</v>
      </c>
      <c r="B852" s="131" t="s">
        <v>2</v>
      </c>
      <c r="C852" s="25">
        <f>C854</f>
        <v>2125</v>
      </c>
    </row>
    <row r="853" spans="1:4" s="3" customFormat="1" x14ac:dyDescent="0.2">
      <c r="A853" s="36" t="s">
        <v>10</v>
      </c>
      <c r="B853" s="45" t="s">
        <v>1</v>
      </c>
      <c r="C853" s="25">
        <f>C854</f>
        <v>2125</v>
      </c>
    </row>
    <row r="854" spans="1:4" s="3" customFormat="1" x14ac:dyDescent="0.2">
      <c r="A854" s="37"/>
      <c r="B854" s="27" t="s">
        <v>2</v>
      </c>
      <c r="C854" s="25">
        <f>C856</f>
        <v>2125</v>
      </c>
    </row>
    <row r="855" spans="1:4" s="3" customFormat="1" x14ac:dyDescent="0.2">
      <c r="A855" s="169" t="s">
        <v>25</v>
      </c>
      <c r="B855" s="132" t="s">
        <v>1</v>
      </c>
      <c r="C855" s="25">
        <f>C856</f>
        <v>2125</v>
      </c>
    </row>
    <row r="856" spans="1:4" s="3" customFormat="1" x14ac:dyDescent="0.2">
      <c r="A856" s="170"/>
      <c r="B856" s="131" t="s">
        <v>2</v>
      </c>
      <c r="C856" s="25">
        <f>C911+C1014</f>
        <v>2125</v>
      </c>
    </row>
    <row r="857" spans="1:4" s="3" customFormat="1" x14ac:dyDescent="0.2">
      <c r="A857" s="38" t="s">
        <v>26</v>
      </c>
      <c r="B857" s="132" t="s">
        <v>1</v>
      </c>
      <c r="C857" s="25">
        <f>C858</f>
        <v>2125</v>
      </c>
    </row>
    <row r="858" spans="1:4" s="3" customFormat="1" x14ac:dyDescent="0.2">
      <c r="A858" s="26"/>
      <c r="B858" s="131" t="s">
        <v>2</v>
      </c>
      <c r="C858" s="25">
        <f>C913+C1016</f>
        <v>2125</v>
      </c>
    </row>
    <row r="859" spans="1:4" x14ac:dyDescent="0.2">
      <c r="A859" s="104" t="s">
        <v>20</v>
      </c>
      <c r="B859" s="105"/>
      <c r="C859" s="105"/>
      <c r="D859" s="1"/>
    </row>
    <row r="860" spans="1:4" s="30" customFormat="1" x14ac:dyDescent="0.2">
      <c r="A860" s="99" t="s">
        <v>15</v>
      </c>
      <c r="B860" s="29" t="s">
        <v>1</v>
      </c>
      <c r="C860" s="25">
        <f t="shared" ref="C860:C867" si="20">C862</f>
        <v>2280</v>
      </c>
    </row>
    <row r="861" spans="1:4" s="30" customFormat="1" x14ac:dyDescent="0.2">
      <c r="A861" s="106" t="s">
        <v>16</v>
      </c>
      <c r="B861" s="32" t="s">
        <v>2</v>
      </c>
      <c r="C861" s="25">
        <f t="shared" si="20"/>
        <v>2280</v>
      </c>
    </row>
    <row r="862" spans="1:4" s="30" customFormat="1" ht="13.5" x14ac:dyDescent="0.25">
      <c r="A862" s="107" t="s">
        <v>21</v>
      </c>
      <c r="B862" s="34" t="s">
        <v>1</v>
      </c>
      <c r="C862" s="25">
        <f t="shared" si="20"/>
        <v>2280</v>
      </c>
    </row>
    <row r="863" spans="1:4" s="30" customFormat="1" x14ac:dyDescent="0.2">
      <c r="A863" s="106" t="s">
        <v>22</v>
      </c>
      <c r="B863" s="32" t="s">
        <v>2</v>
      </c>
      <c r="C863" s="25">
        <f t="shared" si="20"/>
        <v>2280</v>
      </c>
    </row>
    <row r="864" spans="1:4" s="30" customFormat="1" x14ac:dyDescent="0.2">
      <c r="A864" s="145" t="s">
        <v>10</v>
      </c>
      <c r="B864" s="34" t="s">
        <v>1</v>
      </c>
      <c r="C864" s="25">
        <f t="shared" si="20"/>
        <v>2280</v>
      </c>
    </row>
    <row r="865" spans="1:3" s="30" customFormat="1" x14ac:dyDescent="0.2">
      <c r="A865" s="31"/>
      <c r="B865" s="32" t="s">
        <v>2</v>
      </c>
      <c r="C865" s="25">
        <f t="shared" si="20"/>
        <v>2280</v>
      </c>
    </row>
    <row r="866" spans="1:3" s="30" customFormat="1" x14ac:dyDescent="0.2">
      <c r="A866" s="146" t="s">
        <v>25</v>
      </c>
      <c r="B866" s="34" t="s">
        <v>1</v>
      </c>
      <c r="C866" s="25">
        <f t="shared" si="20"/>
        <v>2280</v>
      </c>
    </row>
    <row r="867" spans="1:3" s="30" customFormat="1" x14ac:dyDescent="0.2">
      <c r="A867" s="106"/>
      <c r="B867" s="32" t="s">
        <v>2</v>
      </c>
      <c r="C867" s="25">
        <f t="shared" si="20"/>
        <v>2280</v>
      </c>
    </row>
    <row r="868" spans="1:3" s="119" customFormat="1" x14ac:dyDescent="0.2">
      <c r="A868" s="147" t="s">
        <v>26</v>
      </c>
      <c r="B868" s="148" t="s">
        <v>1</v>
      </c>
      <c r="C868" s="67">
        <f>C869</f>
        <v>2280</v>
      </c>
    </row>
    <row r="869" spans="1:3" s="119" customFormat="1" x14ac:dyDescent="0.2">
      <c r="A869" s="149"/>
      <c r="B869" s="128" t="s">
        <v>2</v>
      </c>
      <c r="C869" s="67">
        <f>C871+C873+C875+C877+C879+C881+C883+C885</f>
        <v>2280</v>
      </c>
    </row>
    <row r="870" spans="1:3" s="30" customFormat="1" ht="51" x14ac:dyDescent="0.2">
      <c r="A870" s="84" t="s">
        <v>97</v>
      </c>
      <c r="B870" s="112" t="s">
        <v>1</v>
      </c>
      <c r="C870" s="25">
        <f>C871</f>
        <v>90</v>
      </c>
    </row>
    <row r="871" spans="1:3" s="30" customFormat="1" ht="15" customHeight="1" x14ac:dyDescent="0.2">
      <c r="A871" s="31"/>
      <c r="B871" s="32" t="s">
        <v>2</v>
      </c>
      <c r="C871" s="25">
        <v>90</v>
      </c>
    </row>
    <row r="872" spans="1:3" s="30" customFormat="1" x14ac:dyDescent="0.2">
      <c r="A872" s="108" t="s">
        <v>98</v>
      </c>
      <c r="B872" s="112" t="s">
        <v>1</v>
      </c>
      <c r="C872" s="25">
        <f>C873</f>
        <v>120</v>
      </c>
    </row>
    <row r="873" spans="1:3" s="30" customFormat="1" ht="47.25" customHeight="1" x14ac:dyDescent="0.2">
      <c r="A873" s="110"/>
      <c r="B873" s="112" t="s">
        <v>2</v>
      </c>
      <c r="C873" s="25">
        <v>120</v>
      </c>
    </row>
    <row r="874" spans="1:3" s="30" customFormat="1" ht="51" x14ac:dyDescent="0.2">
      <c r="A874" s="84" t="s">
        <v>328</v>
      </c>
      <c r="B874" s="201" t="s">
        <v>1</v>
      </c>
      <c r="C874" s="25">
        <f>C875</f>
        <v>150</v>
      </c>
    </row>
    <row r="875" spans="1:3" s="30" customFormat="1" ht="16.5" customHeight="1" x14ac:dyDescent="0.2">
      <c r="A875" s="106"/>
      <c r="B875" s="202" t="s">
        <v>2</v>
      </c>
      <c r="C875" s="25">
        <v>150</v>
      </c>
    </row>
    <row r="876" spans="1:3" s="30" customFormat="1" x14ac:dyDescent="0.2">
      <c r="A876" s="108" t="s">
        <v>327</v>
      </c>
      <c r="B876" s="112" t="s">
        <v>1</v>
      </c>
      <c r="C876" s="25">
        <f>C877</f>
        <v>200</v>
      </c>
    </row>
    <row r="877" spans="1:3" s="30" customFormat="1" ht="17.25" customHeight="1" x14ac:dyDescent="0.2">
      <c r="A877" s="110"/>
      <c r="B877" s="112" t="s">
        <v>2</v>
      </c>
      <c r="C877" s="25">
        <v>200</v>
      </c>
    </row>
    <row r="878" spans="1:3" s="30" customFormat="1" x14ac:dyDescent="0.2">
      <c r="A878" s="203" t="s">
        <v>99</v>
      </c>
      <c r="B878" s="112" t="s">
        <v>1</v>
      </c>
      <c r="C878" s="25">
        <f>C879</f>
        <v>1400</v>
      </c>
    </row>
    <row r="879" spans="1:3" s="30" customFormat="1" x14ac:dyDescent="0.2">
      <c r="A879" s="203"/>
      <c r="B879" s="112" t="s">
        <v>2</v>
      </c>
      <c r="C879" s="25">
        <v>1400</v>
      </c>
    </row>
    <row r="880" spans="1:3" s="30" customFormat="1" x14ac:dyDescent="0.2">
      <c r="A880" s="108" t="s">
        <v>313</v>
      </c>
      <c r="B880" s="112" t="s">
        <v>1</v>
      </c>
      <c r="C880" s="25">
        <f>C881</f>
        <v>150</v>
      </c>
    </row>
    <row r="881" spans="1:10" s="30" customFormat="1" ht="42.75" customHeight="1" x14ac:dyDescent="0.2">
      <c r="A881" s="110"/>
      <c r="B881" s="112" t="s">
        <v>2</v>
      </c>
      <c r="C881" s="25">
        <v>150</v>
      </c>
    </row>
    <row r="882" spans="1:10" s="30" customFormat="1" ht="25.5" x14ac:dyDescent="0.2">
      <c r="A882" s="204" t="s">
        <v>353</v>
      </c>
      <c r="B882" s="112" t="s">
        <v>1</v>
      </c>
      <c r="C882" s="25">
        <v>120</v>
      </c>
    </row>
    <row r="883" spans="1:10" s="30" customFormat="1" x14ac:dyDescent="0.2">
      <c r="A883" s="205"/>
      <c r="B883" s="112" t="s">
        <v>2</v>
      </c>
      <c r="C883" s="25">
        <v>120</v>
      </c>
    </row>
    <row r="884" spans="1:10" s="30" customFormat="1" x14ac:dyDescent="0.2">
      <c r="A884" s="206" t="s">
        <v>352</v>
      </c>
      <c r="B884" s="207" t="s">
        <v>1</v>
      </c>
      <c r="C884" s="25">
        <v>50</v>
      </c>
    </row>
    <row r="885" spans="1:10" s="30" customFormat="1" ht="51" customHeight="1" x14ac:dyDescent="0.2">
      <c r="A885" s="208"/>
      <c r="B885" s="39" t="s">
        <v>2</v>
      </c>
      <c r="C885" s="43">
        <v>50</v>
      </c>
    </row>
    <row r="886" spans="1:10" x14ac:dyDescent="0.2">
      <c r="A886" s="209" t="s">
        <v>42</v>
      </c>
      <c r="B886" s="209"/>
      <c r="C886" s="209"/>
      <c r="D886" s="210"/>
      <c r="E886" s="210"/>
      <c r="F886" s="210"/>
      <c r="G886" s="210"/>
      <c r="H886" s="210"/>
      <c r="I886" s="210"/>
      <c r="J886" s="93"/>
    </row>
    <row r="887" spans="1:10" x14ac:dyDescent="0.2">
      <c r="A887" s="58" t="s">
        <v>15</v>
      </c>
      <c r="B887" s="24" t="s">
        <v>1</v>
      </c>
      <c r="C887" s="25">
        <f>C888</f>
        <v>60</v>
      </c>
      <c r="D887" s="61"/>
      <c r="E887" s="61"/>
      <c r="F887" s="61"/>
      <c r="G887" s="61"/>
      <c r="H887" s="61"/>
      <c r="I887" s="61"/>
      <c r="J887" s="93"/>
    </row>
    <row r="888" spans="1:10" x14ac:dyDescent="0.2">
      <c r="A888" s="41" t="s">
        <v>16</v>
      </c>
      <c r="B888" s="27" t="s">
        <v>2</v>
      </c>
      <c r="C888" s="25">
        <f>C890</f>
        <v>60</v>
      </c>
      <c r="D888" s="61"/>
      <c r="E888" s="61"/>
      <c r="F888" s="61"/>
      <c r="G888" s="61"/>
      <c r="H888" s="61"/>
      <c r="I888" s="61"/>
      <c r="J888" s="93"/>
    </row>
    <row r="889" spans="1:10" ht="13.5" x14ac:dyDescent="0.25">
      <c r="A889" s="165" t="s">
        <v>21</v>
      </c>
      <c r="B889" s="45" t="s">
        <v>1</v>
      </c>
      <c r="C889" s="25">
        <f>C890</f>
        <v>60</v>
      </c>
      <c r="D889" s="61"/>
      <c r="E889" s="61"/>
      <c r="F889" s="61"/>
      <c r="G889" s="61"/>
      <c r="H889" s="61"/>
      <c r="I889" s="61"/>
      <c r="J889" s="93"/>
    </row>
    <row r="890" spans="1:10" x14ac:dyDescent="0.2">
      <c r="A890" s="41" t="s">
        <v>22</v>
      </c>
      <c r="B890" s="27" t="s">
        <v>2</v>
      </c>
      <c r="C890" s="25">
        <f>C892</f>
        <v>60</v>
      </c>
      <c r="D890" s="61"/>
      <c r="E890" s="61"/>
      <c r="F890" s="61"/>
      <c r="G890" s="61"/>
      <c r="H890" s="61"/>
      <c r="I890" s="61"/>
      <c r="J890" s="93"/>
    </row>
    <row r="891" spans="1:10" x14ac:dyDescent="0.2">
      <c r="A891" s="36" t="s">
        <v>10</v>
      </c>
      <c r="B891" s="45" t="s">
        <v>1</v>
      </c>
      <c r="C891" s="25">
        <f>C892</f>
        <v>60</v>
      </c>
      <c r="D891" s="61"/>
      <c r="E891" s="61"/>
      <c r="F891" s="61"/>
      <c r="G891" s="61"/>
      <c r="H891" s="61"/>
      <c r="I891" s="61"/>
      <c r="J891" s="93"/>
    </row>
    <row r="892" spans="1:10" x14ac:dyDescent="0.2">
      <c r="A892" s="37"/>
      <c r="B892" s="27" t="s">
        <v>2</v>
      </c>
      <c r="C892" s="25">
        <f>C894</f>
        <v>60</v>
      </c>
      <c r="D892" s="61"/>
      <c r="E892" s="61"/>
      <c r="F892" s="61"/>
      <c r="G892" s="61"/>
      <c r="H892" s="61"/>
      <c r="I892" s="61"/>
      <c r="J892" s="93"/>
    </row>
    <row r="893" spans="1:10" x14ac:dyDescent="0.2">
      <c r="A893" s="199" t="s">
        <v>25</v>
      </c>
      <c r="B893" s="45" t="s">
        <v>1</v>
      </c>
      <c r="C893" s="25">
        <f>C894</f>
        <v>60</v>
      </c>
      <c r="D893" s="61"/>
      <c r="E893" s="61"/>
      <c r="F893" s="61"/>
      <c r="G893" s="61"/>
      <c r="H893" s="61"/>
      <c r="I893" s="61"/>
      <c r="J893" s="93"/>
    </row>
    <row r="894" spans="1:10" x14ac:dyDescent="0.2">
      <c r="A894" s="41"/>
      <c r="B894" s="27" t="s">
        <v>2</v>
      </c>
      <c r="C894" s="25">
        <f>C896</f>
        <v>60</v>
      </c>
      <c r="D894" s="61"/>
      <c r="E894" s="61"/>
      <c r="F894" s="61"/>
      <c r="G894" s="61"/>
      <c r="H894" s="61"/>
      <c r="I894" s="61"/>
      <c r="J894" s="93"/>
    </row>
    <row r="895" spans="1:10" s="137" customFormat="1" x14ac:dyDescent="0.2">
      <c r="A895" s="176" t="s">
        <v>26</v>
      </c>
      <c r="B895" s="171" t="s">
        <v>1</v>
      </c>
      <c r="C895" s="67">
        <f>C896</f>
        <v>60</v>
      </c>
      <c r="D895" s="135"/>
      <c r="E895" s="135"/>
      <c r="F895" s="135"/>
      <c r="G895" s="135"/>
      <c r="H895" s="135"/>
      <c r="I895" s="135"/>
      <c r="J895" s="136"/>
    </row>
    <row r="896" spans="1:10" s="137" customFormat="1" x14ac:dyDescent="0.2">
      <c r="A896" s="211"/>
      <c r="B896" s="173" t="s">
        <v>2</v>
      </c>
      <c r="C896" s="67">
        <f>C898</f>
        <v>60</v>
      </c>
      <c r="D896" s="135"/>
      <c r="E896" s="135"/>
      <c r="F896" s="135"/>
      <c r="G896" s="135"/>
      <c r="H896" s="135"/>
      <c r="I896" s="135"/>
      <c r="J896" s="136"/>
    </row>
    <row r="897" spans="1:10" s="30" customFormat="1" x14ac:dyDescent="0.2">
      <c r="A897" s="116" t="s">
        <v>100</v>
      </c>
      <c r="B897" s="29" t="s">
        <v>1</v>
      </c>
      <c r="C897" s="25">
        <f>C898</f>
        <v>60</v>
      </c>
      <c r="D897" s="101"/>
      <c r="E897" s="101"/>
      <c r="F897" s="101"/>
      <c r="G897" s="101"/>
      <c r="H897" s="101"/>
      <c r="I897" s="101"/>
      <c r="J897" s="89"/>
    </row>
    <row r="898" spans="1:10" s="30" customFormat="1" x14ac:dyDescent="0.2">
      <c r="A898" s="106"/>
      <c r="B898" s="32" t="s">
        <v>2</v>
      </c>
      <c r="C898" s="25">
        <f>C900+C902</f>
        <v>60</v>
      </c>
      <c r="D898" s="101"/>
      <c r="E898" s="101"/>
      <c r="F898" s="101"/>
      <c r="G898" s="101"/>
      <c r="H898" s="101"/>
      <c r="I898" s="101"/>
      <c r="J898" s="89"/>
    </row>
    <row r="899" spans="1:10" s="30" customFormat="1" x14ac:dyDescent="0.2">
      <c r="A899" s="129" t="s">
        <v>101</v>
      </c>
      <c r="B899" s="29" t="s">
        <v>1</v>
      </c>
      <c r="C899" s="25">
        <f>C900</f>
        <v>50</v>
      </c>
      <c r="D899" s="101"/>
      <c r="E899" s="101"/>
      <c r="F899" s="101"/>
      <c r="G899" s="101"/>
      <c r="H899" s="101"/>
      <c r="I899" s="101"/>
      <c r="J899" s="89"/>
    </row>
    <row r="900" spans="1:10" s="30" customFormat="1" x14ac:dyDescent="0.2">
      <c r="A900" s="106"/>
      <c r="B900" s="32" t="s">
        <v>2</v>
      </c>
      <c r="C900" s="25">
        <v>50</v>
      </c>
      <c r="D900" s="101"/>
      <c r="E900" s="101"/>
      <c r="F900" s="101"/>
      <c r="G900" s="101"/>
      <c r="H900" s="101"/>
      <c r="I900" s="101"/>
      <c r="J900" s="89"/>
    </row>
    <row r="901" spans="1:10" s="30" customFormat="1" x14ac:dyDescent="0.2">
      <c r="A901" s="129" t="s">
        <v>102</v>
      </c>
      <c r="B901" s="29" t="s">
        <v>1</v>
      </c>
      <c r="C901" s="25">
        <f>C902</f>
        <v>10</v>
      </c>
      <c r="D901" s="101"/>
      <c r="E901" s="101"/>
      <c r="F901" s="101"/>
      <c r="G901" s="101"/>
      <c r="H901" s="101"/>
      <c r="I901" s="101"/>
      <c r="J901" s="89"/>
    </row>
    <row r="902" spans="1:10" s="30" customFormat="1" x14ac:dyDescent="0.2">
      <c r="A902" s="106"/>
      <c r="B902" s="32" t="s">
        <v>2</v>
      </c>
      <c r="C902" s="25">
        <v>10</v>
      </c>
      <c r="D902" s="101"/>
      <c r="E902" s="101"/>
      <c r="F902" s="101"/>
      <c r="G902" s="101"/>
      <c r="H902" s="101"/>
      <c r="I902" s="101"/>
      <c r="J902" s="89"/>
    </row>
    <row r="903" spans="1:10" x14ac:dyDescent="0.2">
      <c r="A903" s="179" t="s">
        <v>87</v>
      </c>
      <c r="B903" s="180"/>
      <c r="C903" s="180"/>
      <c r="D903" s="1"/>
    </row>
    <row r="904" spans="1:10" x14ac:dyDescent="0.2">
      <c r="A904" s="58" t="s">
        <v>15</v>
      </c>
      <c r="B904" s="24" t="s">
        <v>1</v>
      </c>
      <c r="C904" s="100">
        <f t="shared" ref="C904:C911" si="21">C906</f>
        <v>2075</v>
      </c>
      <c r="D904" s="1"/>
    </row>
    <row r="905" spans="1:10" x14ac:dyDescent="0.2">
      <c r="A905" s="41" t="s">
        <v>16</v>
      </c>
      <c r="B905" s="27" t="s">
        <v>2</v>
      </c>
      <c r="C905" s="100">
        <f t="shared" si="21"/>
        <v>2075</v>
      </c>
      <c r="D905" s="1"/>
    </row>
    <row r="906" spans="1:10" ht="13.5" x14ac:dyDescent="0.25">
      <c r="A906" s="165" t="s">
        <v>88</v>
      </c>
      <c r="B906" s="24" t="s">
        <v>1</v>
      </c>
      <c r="C906" s="100">
        <f t="shared" si="21"/>
        <v>2075</v>
      </c>
      <c r="D906" s="1"/>
    </row>
    <row r="907" spans="1:10" x14ac:dyDescent="0.2">
      <c r="A907" s="41" t="s">
        <v>22</v>
      </c>
      <c r="B907" s="27" t="s">
        <v>2</v>
      </c>
      <c r="C907" s="100">
        <f t="shared" si="21"/>
        <v>2075</v>
      </c>
      <c r="D907" s="1"/>
    </row>
    <row r="908" spans="1:10" x14ac:dyDescent="0.2">
      <c r="A908" s="36" t="s">
        <v>10</v>
      </c>
      <c r="B908" s="45" t="s">
        <v>1</v>
      </c>
      <c r="C908" s="100">
        <f t="shared" si="21"/>
        <v>2075</v>
      </c>
      <c r="D908" s="1"/>
    </row>
    <row r="909" spans="1:10" x14ac:dyDescent="0.2">
      <c r="A909" s="37"/>
      <c r="B909" s="27" t="s">
        <v>2</v>
      </c>
      <c r="C909" s="100">
        <f t="shared" si="21"/>
        <v>2075</v>
      </c>
      <c r="D909" s="1"/>
    </row>
    <row r="910" spans="1:10" x14ac:dyDescent="0.2">
      <c r="A910" s="199" t="s">
        <v>25</v>
      </c>
      <c r="B910" s="45" t="s">
        <v>1</v>
      </c>
      <c r="C910" s="100">
        <f t="shared" si="21"/>
        <v>2075</v>
      </c>
      <c r="D910" s="1"/>
    </row>
    <row r="911" spans="1:10" x14ac:dyDescent="0.2">
      <c r="A911" s="26"/>
      <c r="B911" s="27" t="s">
        <v>2</v>
      </c>
      <c r="C911" s="100">
        <f t="shared" si="21"/>
        <v>2075</v>
      </c>
      <c r="D911" s="1"/>
    </row>
    <row r="912" spans="1:10" s="119" customFormat="1" x14ac:dyDescent="0.2">
      <c r="A912" s="147" t="s">
        <v>26</v>
      </c>
      <c r="B912" s="126" t="s">
        <v>1</v>
      </c>
      <c r="C912" s="118">
        <f>C914+C930+C938+C942+C960+C966+C980</f>
        <v>2075</v>
      </c>
    </row>
    <row r="913" spans="1:3" s="119" customFormat="1" x14ac:dyDescent="0.2">
      <c r="A913" s="149"/>
      <c r="B913" s="128" t="s">
        <v>2</v>
      </c>
      <c r="C913" s="118">
        <f>C915+C931+C939+C943+C961+C967+C981</f>
        <v>2075</v>
      </c>
    </row>
    <row r="914" spans="1:3" s="119" customFormat="1" x14ac:dyDescent="0.2">
      <c r="A914" s="190" t="s">
        <v>255</v>
      </c>
      <c r="B914" s="126" t="s">
        <v>1</v>
      </c>
      <c r="C914" s="118">
        <f>C916+C918+C920+C922+C924+C926+C928</f>
        <v>949</v>
      </c>
    </row>
    <row r="915" spans="1:3" s="119" customFormat="1" x14ac:dyDescent="0.2">
      <c r="A915" s="149"/>
      <c r="B915" s="128" t="s">
        <v>2</v>
      </c>
      <c r="C915" s="118">
        <f>C917+C919+C921+C923+C925+C927+C929</f>
        <v>949</v>
      </c>
    </row>
    <row r="916" spans="1:3" s="30" customFormat="1" x14ac:dyDescent="0.2">
      <c r="A916" s="212" t="s">
        <v>355</v>
      </c>
      <c r="B916" s="29" t="s">
        <v>1</v>
      </c>
      <c r="C916" s="25">
        <v>10</v>
      </c>
    </row>
    <row r="917" spans="1:3" s="30" customFormat="1" x14ac:dyDescent="0.2">
      <c r="A917" s="175"/>
      <c r="B917" s="32" t="s">
        <v>2</v>
      </c>
      <c r="C917" s="25">
        <v>10</v>
      </c>
    </row>
    <row r="918" spans="1:3" s="30" customFormat="1" x14ac:dyDescent="0.2">
      <c r="A918" s="212" t="s">
        <v>258</v>
      </c>
      <c r="B918" s="29" t="s">
        <v>1</v>
      </c>
      <c r="C918" s="25">
        <v>79</v>
      </c>
    </row>
    <row r="919" spans="1:3" s="30" customFormat="1" x14ac:dyDescent="0.2">
      <c r="A919" s="175"/>
      <c r="B919" s="32" t="s">
        <v>2</v>
      </c>
      <c r="C919" s="25">
        <v>79</v>
      </c>
    </row>
    <row r="920" spans="1:3" s="30" customFormat="1" x14ac:dyDescent="0.2">
      <c r="A920" s="212" t="s">
        <v>259</v>
      </c>
      <c r="B920" s="29" t="s">
        <v>1</v>
      </c>
      <c r="C920" s="25">
        <v>380</v>
      </c>
    </row>
    <row r="921" spans="1:3" s="30" customFormat="1" x14ac:dyDescent="0.2">
      <c r="A921" s="175"/>
      <c r="B921" s="32" t="s">
        <v>2</v>
      </c>
      <c r="C921" s="25">
        <v>380</v>
      </c>
    </row>
    <row r="922" spans="1:3" s="30" customFormat="1" x14ac:dyDescent="0.2">
      <c r="A922" s="212" t="s">
        <v>260</v>
      </c>
      <c r="B922" s="29" t="s">
        <v>1</v>
      </c>
      <c r="C922" s="25">
        <v>80</v>
      </c>
    </row>
    <row r="923" spans="1:3" s="30" customFormat="1" x14ac:dyDescent="0.2">
      <c r="A923" s="175"/>
      <c r="B923" s="32" t="s">
        <v>2</v>
      </c>
      <c r="C923" s="25">
        <v>80</v>
      </c>
    </row>
    <row r="924" spans="1:3" s="30" customFormat="1" x14ac:dyDescent="0.2">
      <c r="A924" s="212" t="s">
        <v>261</v>
      </c>
      <c r="B924" s="29" t="s">
        <v>1</v>
      </c>
      <c r="C924" s="25">
        <v>300</v>
      </c>
    </row>
    <row r="925" spans="1:3" s="30" customFormat="1" x14ac:dyDescent="0.2">
      <c r="A925" s="175"/>
      <c r="B925" s="32" t="s">
        <v>2</v>
      </c>
      <c r="C925" s="25">
        <v>300</v>
      </c>
    </row>
    <row r="926" spans="1:3" s="30" customFormat="1" x14ac:dyDescent="0.2">
      <c r="A926" s="212" t="s">
        <v>262</v>
      </c>
      <c r="B926" s="29" t="s">
        <v>1</v>
      </c>
      <c r="C926" s="25">
        <v>90</v>
      </c>
    </row>
    <row r="927" spans="1:3" s="30" customFormat="1" x14ac:dyDescent="0.2">
      <c r="A927" s="175"/>
      <c r="B927" s="32" t="s">
        <v>2</v>
      </c>
      <c r="C927" s="25">
        <v>90</v>
      </c>
    </row>
    <row r="928" spans="1:3" s="30" customFormat="1" x14ac:dyDescent="0.2">
      <c r="A928" s="212" t="s">
        <v>263</v>
      </c>
      <c r="B928" s="29" t="s">
        <v>1</v>
      </c>
      <c r="C928" s="25">
        <v>10</v>
      </c>
    </row>
    <row r="929" spans="1:3" s="30" customFormat="1" x14ac:dyDescent="0.2">
      <c r="A929" s="175"/>
      <c r="B929" s="32" t="s">
        <v>2</v>
      </c>
      <c r="C929" s="25">
        <v>10</v>
      </c>
    </row>
    <row r="930" spans="1:3" s="119" customFormat="1" x14ac:dyDescent="0.2">
      <c r="A930" s="190" t="s">
        <v>257</v>
      </c>
      <c r="B930" s="126" t="s">
        <v>1</v>
      </c>
      <c r="C930" s="67">
        <f>C932+C934+C936</f>
        <v>240</v>
      </c>
    </row>
    <row r="931" spans="1:3" s="119" customFormat="1" x14ac:dyDescent="0.2">
      <c r="A931" s="149"/>
      <c r="B931" s="128" t="s">
        <v>2</v>
      </c>
      <c r="C931" s="67">
        <f>C933+C935+C937</f>
        <v>240</v>
      </c>
    </row>
    <row r="932" spans="1:3" s="30" customFormat="1" x14ac:dyDescent="0.2">
      <c r="A932" s="84" t="s">
        <v>264</v>
      </c>
      <c r="B932" s="29" t="s">
        <v>1</v>
      </c>
      <c r="C932" s="25">
        <v>150</v>
      </c>
    </row>
    <row r="933" spans="1:3" s="30" customFormat="1" x14ac:dyDescent="0.2">
      <c r="A933" s="175"/>
      <c r="B933" s="32" t="s">
        <v>2</v>
      </c>
      <c r="C933" s="25">
        <v>150</v>
      </c>
    </row>
    <row r="934" spans="1:3" s="30" customFormat="1" ht="25.5" x14ac:dyDescent="0.2">
      <c r="A934" s="84" t="s">
        <v>265</v>
      </c>
      <c r="B934" s="29" t="s">
        <v>1</v>
      </c>
      <c r="C934" s="25">
        <v>25</v>
      </c>
    </row>
    <row r="935" spans="1:3" s="30" customFormat="1" x14ac:dyDescent="0.2">
      <c r="A935" s="175"/>
      <c r="B935" s="32" t="s">
        <v>2</v>
      </c>
      <c r="C935" s="25">
        <v>25</v>
      </c>
    </row>
    <row r="936" spans="1:3" s="30" customFormat="1" x14ac:dyDescent="0.2">
      <c r="A936" s="212" t="s">
        <v>377</v>
      </c>
      <c r="B936" s="34" t="s">
        <v>1</v>
      </c>
      <c r="C936" s="25">
        <v>65</v>
      </c>
    </row>
    <row r="937" spans="1:3" s="30" customFormat="1" x14ac:dyDescent="0.2">
      <c r="A937" s="175"/>
      <c r="B937" s="34" t="s">
        <v>2</v>
      </c>
      <c r="C937" s="25">
        <v>65</v>
      </c>
    </row>
    <row r="938" spans="1:3" s="119" customFormat="1" x14ac:dyDescent="0.2">
      <c r="A938" s="181" t="s">
        <v>266</v>
      </c>
      <c r="B938" s="126" t="s">
        <v>1</v>
      </c>
      <c r="C938" s="67">
        <f t="shared" ref="C938:C939" si="22">C940</f>
        <v>95</v>
      </c>
    </row>
    <row r="939" spans="1:3" s="119" customFormat="1" x14ac:dyDescent="0.2">
      <c r="A939" s="149"/>
      <c r="B939" s="128" t="s">
        <v>2</v>
      </c>
      <c r="C939" s="67">
        <f t="shared" si="22"/>
        <v>95</v>
      </c>
    </row>
    <row r="940" spans="1:3" s="30" customFormat="1" x14ac:dyDescent="0.2">
      <c r="A940" s="84" t="s">
        <v>322</v>
      </c>
      <c r="B940" s="29" t="s">
        <v>1</v>
      </c>
      <c r="C940" s="25">
        <v>95</v>
      </c>
    </row>
    <row r="941" spans="1:3" s="30" customFormat="1" x14ac:dyDescent="0.2">
      <c r="A941" s="175"/>
      <c r="B941" s="32" t="s">
        <v>2</v>
      </c>
      <c r="C941" s="25">
        <v>95</v>
      </c>
    </row>
    <row r="942" spans="1:3" s="119" customFormat="1" x14ac:dyDescent="0.2">
      <c r="A942" s="125" t="s">
        <v>267</v>
      </c>
      <c r="B942" s="126" t="s">
        <v>1</v>
      </c>
      <c r="C942" s="67">
        <f>C944+C946+C948+C950+C952+C954+C956+C958</f>
        <v>26</v>
      </c>
    </row>
    <row r="943" spans="1:3" s="119" customFormat="1" x14ac:dyDescent="0.2">
      <c r="A943" s="127"/>
      <c r="B943" s="128" t="s">
        <v>2</v>
      </c>
      <c r="C943" s="67">
        <f>C945+C947+C949+C951+C953+C955+C957+C959</f>
        <v>26</v>
      </c>
    </row>
    <row r="944" spans="1:3" s="30" customFormat="1" x14ac:dyDescent="0.2">
      <c r="A944" s="129" t="s">
        <v>268</v>
      </c>
      <c r="B944" s="29" t="s">
        <v>1</v>
      </c>
      <c r="C944" s="25">
        <v>5</v>
      </c>
    </row>
    <row r="945" spans="1:3" s="30" customFormat="1" x14ac:dyDescent="0.2">
      <c r="A945" s="106"/>
      <c r="B945" s="32" t="s">
        <v>2</v>
      </c>
      <c r="C945" s="25">
        <v>5</v>
      </c>
    </row>
    <row r="946" spans="1:3" s="30" customFormat="1" x14ac:dyDescent="0.2">
      <c r="A946" s="129" t="s">
        <v>323</v>
      </c>
      <c r="B946" s="29" t="s">
        <v>1</v>
      </c>
      <c r="C946" s="25">
        <v>7</v>
      </c>
    </row>
    <row r="947" spans="1:3" s="30" customFormat="1" x14ac:dyDescent="0.2">
      <c r="A947" s="106"/>
      <c r="B947" s="32" t="s">
        <v>2</v>
      </c>
      <c r="C947" s="25">
        <v>7</v>
      </c>
    </row>
    <row r="948" spans="1:3" s="30" customFormat="1" x14ac:dyDescent="0.2">
      <c r="A948" s="129" t="s">
        <v>324</v>
      </c>
      <c r="B948" s="29" t="s">
        <v>1</v>
      </c>
      <c r="C948" s="25">
        <v>4</v>
      </c>
    </row>
    <row r="949" spans="1:3" s="30" customFormat="1" x14ac:dyDescent="0.2">
      <c r="A949" s="106"/>
      <c r="B949" s="32" t="s">
        <v>2</v>
      </c>
      <c r="C949" s="25">
        <v>4</v>
      </c>
    </row>
    <row r="950" spans="1:3" s="30" customFormat="1" x14ac:dyDescent="0.2">
      <c r="A950" s="129" t="s">
        <v>269</v>
      </c>
      <c r="B950" s="29" t="s">
        <v>1</v>
      </c>
      <c r="C950" s="25">
        <v>3</v>
      </c>
    </row>
    <row r="951" spans="1:3" s="30" customFormat="1" x14ac:dyDescent="0.2">
      <c r="A951" s="106"/>
      <c r="B951" s="32" t="s">
        <v>2</v>
      </c>
      <c r="C951" s="25">
        <v>3</v>
      </c>
    </row>
    <row r="952" spans="1:3" s="30" customFormat="1" x14ac:dyDescent="0.2">
      <c r="A952" s="129" t="s">
        <v>270</v>
      </c>
      <c r="B952" s="29" t="s">
        <v>1</v>
      </c>
      <c r="C952" s="25">
        <v>0.5</v>
      </c>
    </row>
    <row r="953" spans="1:3" s="30" customFormat="1" x14ac:dyDescent="0.2">
      <c r="A953" s="106"/>
      <c r="B953" s="32" t="s">
        <v>2</v>
      </c>
      <c r="C953" s="25">
        <v>0.5</v>
      </c>
    </row>
    <row r="954" spans="1:3" s="30" customFormat="1" ht="25.5" x14ac:dyDescent="0.2">
      <c r="A954" s="84" t="s">
        <v>271</v>
      </c>
      <c r="B954" s="29" t="s">
        <v>1</v>
      </c>
      <c r="C954" s="25">
        <v>1</v>
      </c>
    </row>
    <row r="955" spans="1:3" s="30" customFormat="1" x14ac:dyDescent="0.2">
      <c r="A955" s="106"/>
      <c r="B955" s="32" t="s">
        <v>2</v>
      </c>
      <c r="C955" s="25">
        <v>1</v>
      </c>
    </row>
    <row r="956" spans="1:3" s="30" customFormat="1" x14ac:dyDescent="0.2">
      <c r="A956" s="84" t="s">
        <v>272</v>
      </c>
      <c r="B956" s="29" t="s">
        <v>1</v>
      </c>
      <c r="C956" s="25">
        <v>0.5</v>
      </c>
    </row>
    <row r="957" spans="1:3" s="30" customFormat="1" x14ac:dyDescent="0.2">
      <c r="A957" s="106"/>
      <c r="B957" s="32" t="s">
        <v>2</v>
      </c>
      <c r="C957" s="25">
        <v>0.5</v>
      </c>
    </row>
    <row r="958" spans="1:3" s="30" customFormat="1" x14ac:dyDescent="0.2">
      <c r="A958" s="84" t="s">
        <v>273</v>
      </c>
      <c r="B958" s="29" t="s">
        <v>1</v>
      </c>
      <c r="C958" s="25">
        <v>5</v>
      </c>
    </row>
    <row r="959" spans="1:3" s="30" customFormat="1" x14ac:dyDescent="0.2">
      <c r="A959" s="106"/>
      <c r="B959" s="32" t="s">
        <v>2</v>
      </c>
      <c r="C959" s="25">
        <v>5</v>
      </c>
    </row>
    <row r="960" spans="1:3" s="119" customFormat="1" x14ac:dyDescent="0.2">
      <c r="A960" s="125" t="s">
        <v>274</v>
      </c>
      <c r="B960" s="126" t="s">
        <v>1</v>
      </c>
      <c r="C960" s="67">
        <f>C962+C964</f>
        <v>500</v>
      </c>
    </row>
    <row r="961" spans="1:3" s="119" customFormat="1" x14ac:dyDescent="0.2">
      <c r="A961" s="127"/>
      <c r="B961" s="128" t="s">
        <v>2</v>
      </c>
      <c r="C961" s="67">
        <f>C963+C965</f>
        <v>500</v>
      </c>
    </row>
    <row r="962" spans="1:3" s="30" customFormat="1" ht="25.5" x14ac:dyDescent="0.2">
      <c r="A962" s="84" t="s">
        <v>311</v>
      </c>
      <c r="B962" s="29" t="s">
        <v>1</v>
      </c>
      <c r="C962" s="25">
        <v>300</v>
      </c>
    </row>
    <row r="963" spans="1:3" s="30" customFormat="1" x14ac:dyDescent="0.2">
      <c r="A963" s="106"/>
      <c r="B963" s="32" t="s">
        <v>2</v>
      </c>
      <c r="C963" s="25">
        <v>300</v>
      </c>
    </row>
    <row r="964" spans="1:3" s="30" customFormat="1" x14ac:dyDescent="0.2">
      <c r="A964" s="84" t="s">
        <v>275</v>
      </c>
      <c r="B964" s="29" t="s">
        <v>1</v>
      </c>
      <c r="C964" s="25">
        <v>200</v>
      </c>
    </row>
    <row r="965" spans="1:3" s="30" customFormat="1" x14ac:dyDescent="0.2">
      <c r="A965" s="106"/>
      <c r="B965" s="32" t="s">
        <v>2</v>
      </c>
      <c r="C965" s="25">
        <v>200</v>
      </c>
    </row>
    <row r="966" spans="1:3" s="119" customFormat="1" x14ac:dyDescent="0.2">
      <c r="A966" s="181" t="s">
        <v>294</v>
      </c>
      <c r="B966" s="126" t="s">
        <v>1</v>
      </c>
      <c r="C966" s="67">
        <f>C968+C970+C972+C974+C976+C978</f>
        <v>165</v>
      </c>
    </row>
    <row r="967" spans="1:3" s="119" customFormat="1" x14ac:dyDescent="0.2">
      <c r="A967" s="149"/>
      <c r="B967" s="128" t="s">
        <v>2</v>
      </c>
      <c r="C967" s="67">
        <f>C969+C971+C973+C975+C977+C979</f>
        <v>165</v>
      </c>
    </row>
    <row r="968" spans="1:3" s="30" customFormat="1" x14ac:dyDescent="0.2">
      <c r="A968" s="84" t="s">
        <v>276</v>
      </c>
      <c r="B968" s="29" t="s">
        <v>1</v>
      </c>
      <c r="C968" s="25">
        <v>9</v>
      </c>
    </row>
    <row r="969" spans="1:3" s="30" customFormat="1" x14ac:dyDescent="0.2">
      <c r="A969" s="175"/>
      <c r="B969" s="32" t="s">
        <v>2</v>
      </c>
      <c r="C969" s="25">
        <v>9</v>
      </c>
    </row>
    <row r="970" spans="1:3" s="30" customFormat="1" ht="25.5" x14ac:dyDescent="0.2">
      <c r="A970" s="84" t="s">
        <v>277</v>
      </c>
      <c r="B970" s="29" t="s">
        <v>1</v>
      </c>
      <c r="C970" s="25">
        <v>2</v>
      </c>
    </row>
    <row r="971" spans="1:3" s="30" customFormat="1" x14ac:dyDescent="0.2">
      <c r="A971" s="175"/>
      <c r="B971" s="32" t="s">
        <v>2</v>
      </c>
      <c r="C971" s="25">
        <v>2</v>
      </c>
    </row>
    <row r="972" spans="1:3" s="30" customFormat="1" ht="25.5" x14ac:dyDescent="0.2">
      <c r="A972" s="84" t="s">
        <v>278</v>
      </c>
      <c r="B972" s="29" t="s">
        <v>1</v>
      </c>
      <c r="C972" s="25">
        <v>7</v>
      </c>
    </row>
    <row r="973" spans="1:3" s="30" customFormat="1" x14ac:dyDescent="0.2">
      <c r="A973" s="175"/>
      <c r="B973" s="32" t="s">
        <v>2</v>
      </c>
      <c r="C973" s="25">
        <v>7</v>
      </c>
    </row>
    <row r="974" spans="1:3" s="30" customFormat="1" x14ac:dyDescent="0.2">
      <c r="A974" s="84" t="s">
        <v>279</v>
      </c>
      <c r="B974" s="29" t="s">
        <v>1</v>
      </c>
      <c r="C974" s="25">
        <v>5</v>
      </c>
    </row>
    <row r="975" spans="1:3" s="30" customFormat="1" x14ac:dyDescent="0.2">
      <c r="A975" s="175"/>
      <c r="B975" s="32" t="s">
        <v>2</v>
      </c>
      <c r="C975" s="25">
        <v>5</v>
      </c>
    </row>
    <row r="976" spans="1:3" s="30" customFormat="1" ht="25.5" x14ac:dyDescent="0.2">
      <c r="A976" s="84" t="s">
        <v>280</v>
      </c>
      <c r="B976" s="29" t="s">
        <v>1</v>
      </c>
      <c r="C976" s="25">
        <v>2</v>
      </c>
    </row>
    <row r="977" spans="1:4" s="30" customFormat="1" x14ac:dyDescent="0.2">
      <c r="A977" s="175"/>
      <c r="B977" s="32" t="s">
        <v>2</v>
      </c>
      <c r="C977" s="25">
        <v>2</v>
      </c>
    </row>
    <row r="978" spans="1:4" s="30" customFormat="1" x14ac:dyDescent="0.2">
      <c r="A978" s="84" t="s">
        <v>281</v>
      </c>
      <c r="B978" s="29" t="s">
        <v>1</v>
      </c>
      <c r="C978" s="25">
        <v>140</v>
      </c>
    </row>
    <row r="979" spans="1:4" s="30" customFormat="1" x14ac:dyDescent="0.2">
      <c r="A979" s="175"/>
      <c r="B979" s="32" t="s">
        <v>2</v>
      </c>
      <c r="C979" s="25">
        <v>140</v>
      </c>
    </row>
    <row r="980" spans="1:4" s="119" customFormat="1" x14ac:dyDescent="0.2">
      <c r="A980" s="125" t="s">
        <v>325</v>
      </c>
      <c r="B980" s="126" t="s">
        <v>1</v>
      </c>
      <c r="C980" s="67">
        <f>C982</f>
        <v>100</v>
      </c>
    </row>
    <row r="981" spans="1:4" s="119" customFormat="1" x14ac:dyDescent="0.2">
      <c r="A981" s="127"/>
      <c r="B981" s="128" t="s">
        <v>2</v>
      </c>
      <c r="C981" s="67">
        <f>C983</f>
        <v>100</v>
      </c>
    </row>
    <row r="982" spans="1:4" s="30" customFormat="1" x14ac:dyDescent="0.2">
      <c r="A982" s="84" t="s">
        <v>281</v>
      </c>
      <c r="B982" s="29" t="s">
        <v>1</v>
      </c>
      <c r="C982" s="25">
        <v>100</v>
      </c>
    </row>
    <row r="983" spans="1:4" s="30" customFormat="1" x14ac:dyDescent="0.2">
      <c r="A983" s="106"/>
      <c r="B983" s="32" t="s">
        <v>2</v>
      </c>
      <c r="C983" s="25">
        <v>100</v>
      </c>
    </row>
    <row r="984" spans="1:4" x14ac:dyDescent="0.2">
      <c r="A984" s="62" t="s">
        <v>89</v>
      </c>
      <c r="B984" s="62"/>
      <c r="C984" s="62"/>
      <c r="D984" s="1"/>
    </row>
    <row r="985" spans="1:4" x14ac:dyDescent="0.2">
      <c r="A985" s="58" t="s">
        <v>15</v>
      </c>
      <c r="B985" s="24" t="s">
        <v>1</v>
      </c>
      <c r="C985" s="25">
        <f>C986</f>
        <v>573</v>
      </c>
      <c r="D985" s="1"/>
    </row>
    <row r="986" spans="1:4" x14ac:dyDescent="0.2">
      <c r="A986" s="41" t="s">
        <v>16</v>
      </c>
      <c r="B986" s="27" t="s">
        <v>2</v>
      </c>
      <c r="C986" s="25">
        <f>C988+C1010</f>
        <v>573</v>
      </c>
      <c r="D986" s="1"/>
    </row>
    <row r="987" spans="1:4" s="137" customFormat="1" x14ac:dyDescent="0.2">
      <c r="A987" s="213" t="s">
        <v>21</v>
      </c>
      <c r="B987" s="174" t="s">
        <v>1</v>
      </c>
      <c r="C987" s="67">
        <f>C989</f>
        <v>523</v>
      </c>
    </row>
    <row r="988" spans="1:4" s="137" customFormat="1" x14ac:dyDescent="0.2">
      <c r="A988" s="56" t="s">
        <v>90</v>
      </c>
      <c r="B988" s="173" t="s">
        <v>2</v>
      </c>
      <c r="C988" s="67">
        <f>C990</f>
        <v>523</v>
      </c>
    </row>
    <row r="989" spans="1:4" x14ac:dyDescent="0.2">
      <c r="A989" s="36" t="s">
        <v>10</v>
      </c>
      <c r="B989" s="45" t="s">
        <v>1</v>
      </c>
      <c r="C989" s="25">
        <f>C991</f>
        <v>523</v>
      </c>
      <c r="D989" s="1"/>
    </row>
    <row r="990" spans="1:4" x14ac:dyDescent="0.2">
      <c r="A990" s="37"/>
      <c r="B990" s="27" t="s">
        <v>2</v>
      </c>
      <c r="C990" s="25">
        <f>C992</f>
        <v>523</v>
      </c>
      <c r="D990" s="1"/>
    </row>
    <row r="991" spans="1:4" x14ac:dyDescent="0.2">
      <c r="A991" s="58" t="s">
        <v>14</v>
      </c>
      <c r="B991" s="24" t="s">
        <v>1</v>
      </c>
      <c r="C991" s="25">
        <f>C992</f>
        <v>523</v>
      </c>
      <c r="D991" s="1"/>
    </row>
    <row r="992" spans="1:4" x14ac:dyDescent="0.2">
      <c r="A992" s="41"/>
      <c r="B992" s="27" t="s">
        <v>2</v>
      </c>
      <c r="C992" s="25">
        <f>C994</f>
        <v>523</v>
      </c>
      <c r="D992" s="1"/>
    </row>
    <row r="993" spans="1:3" s="137" customFormat="1" x14ac:dyDescent="0.2">
      <c r="A993" s="186" t="s">
        <v>91</v>
      </c>
      <c r="B993" s="174" t="s">
        <v>1</v>
      </c>
      <c r="C993" s="67">
        <f>C994</f>
        <v>523</v>
      </c>
    </row>
    <row r="994" spans="1:3" s="137" customFormat="1" x14ac:dyDescent="0.2">
      <c r="A994" s="56"/>
      <c r="B994" s="173" t="s">
        <v>2</v>
      </c>
      <c r="C994" s="67">
        <f>C996+C1006</f>
        <v>523</v>
      </c>
    </row>
    <row r="995" spans="1:3" s="215" customFormat="1" x14ac:dyDescent="0.2">
      <c r="A995" s="116" t="s">
        <v>304</v>
      </c>
      <c r="B995" s="214" t="s">
        <v>1</v>
      </c>
      <c r="C995" s="118">
        <f>C996</f>
        <v>504</v>
      </c>
    </row>
    <row r="996" spans="1:3" s="215" customFormat="1" x14ac:dyDescent="0.2">
      <c r="A996" s="120"/>
      <c r="B996" s="216" t="s">
        <v>2</v>
      </c>
      <c r="C996" s="118">
        <f>C998+C1000+C1002+C1004</f>
        <v>504</v>
      </c>
    </row>
    <row r="997" spans="1:3" s="30" customFormat="1" ht="25.5" x14ac:dyDescent="0.2">
      <c r="A997" s="70" t="s">
        <v>356</v>
      </c>
      <c r="B997" s="201" t="s">
        <v>1</v>
      </c>
      <c r="C997" s="25">
        <f>C998</f>
        <v>94.2</v>
      </c>
    </row>
    <row r="998" spans="1:3" s="30" customFormat="1" x14ac:dyDescent="0.2">
      <c r="A998" s="68"/>
      <c r="B998" s="202" t="s">
        <v>2</v>
      </c>
      <c r="C998" s="25">
        <v>94.2</v>
      </c>
    </row>
    <row r="999" spans="1:3" s="30" customFormat="1" ht="25.5" x14ac:dyDescent="0.2">
      <c r="A999" s="51" t="s">
        <v>357</v>
      </c>
      <c r="B999" s="217"/>
      <c r="C999" s="25">
        <f>C1000</f>
        <v>136.6</v>
      </c>
    </row>
    <row r="1000" spans="1:3" s="30" customFormat="1" x14ac:dyDescent="0.2">
      <c r="A1000" s="51"/>
      <c r="B1000" s="217"/>
      <c r="C1000" s="25">
        <v>136.6</v>
      </c>
    </row>
    <row r="1001" spans="1:3" s="30" customFormat="1" ht="25.5" x14ac:dyDescent="0.2">
      <c r="A1001" s="70" t="s">
        <v>358</v>
      </c>
      <c r="B1001" s="201" t="s">
        <v>1</v>
      </c>
      <c r="C1001" s="25">
        <f>C1002</f>
        <v>136.6</v>
      </c>
    </row>
    <row r="1002" spans="1:3" s="30" customFormat="1" x14ac:dyDescent="0.2">
      <c r="A1002" s="51"/>
      <c r="B1002" s="202" t="s">
        <v>2</v>
      </c>
      <c r="C1002" s="25">
        <v>136.6</v>
      </c>
    </row>
    <row r="1003" spans="1:3" s="30" customFormat="1" ht="25.5" x14ac:dyDescent="0.2">
      <c r="A1003" s="70" t="s">
        <v>359</v>
      </c>
      <c r="B1003" s="201" t="s">
        <v>1</v>
      </c>
      <c r="C1003" s="25">
        <f>C1004</f>
        <v>136.6</v>
      </c>
    </row>
    <row r="1004" spans="1:3" s="30" customFormat="1" x14ac:dyDescent="0.2">
      <c r="A1004" s="175"/>
      <c r="B1004" s="202" t="s">
        <v>2</v>
      </c>
      <c r="C1004" s="25">
        <v>136.6</v>
      </c>
    </row>
    <row r="1005" spans="1:3" s="215" customFormat="1" x14ac:dyDescent="0.2">
      <c r="A1005" s="116" t="s">
        <v>348</v>
      </c>
      <c r="B1005" s="214" t="s">
        <v>1</v>
      </c>
      <c r="C1005" s="67">
        <f>C1006</f>
        <v>19</v>
      </c>
    </row>
    <row r="1006" spans="1:3" s="215" customFormat="1" x14ac:dyDescent="0.2">
      <c r="A1006" s="120"/>
      <c r="B1006" s="216" t="s">
        <v>2</v>
      </c>
      <c r="C1006" s="67">
        <f>C1008</f>
        <v>19</v>
      </c>
    </row>
    <row r="1007" spans="1:3" s="30" customFormat="1" x14ac:dyDescent="0.2">
      <c r="A1007" s="70" t="s">
        <v>106</v>
      </c>
      <c r="B1007" s="201" t="s">
        <v>1</v>
      </c>
      <c r="C1007" s="25">
        <f>C1008</f>
        <v>19</v>
      </c>
    </row>
    <row r="1008" spans="1:3" s="30" customFormat="1" x14ac:dyDescent="0.2">
      <c r="A1008" s="175"/>
      <c r="B1008" s="202" t="s">
        <v>2</v>
      </c>
      <c r="C1008" s="25">
        <v>19</v>
      </c>
    </row>
    <row r="1009" spans="1:10" ht="13.5" x14ac:dyDescent="0.25">
      <c r="A1009" s="165" t="s">
        <v>88</v>
      </c>
      <c r="B1009" s="24" t="s">
        <v>1</v>
      </c>
      <c r="C1009" s="25">
        <f t="shared" ref="C1009:C1014" si="23">C1011</f>
        <v>50</v>
      </c>
      <c r="D1009" s="1"/>
    </row>
    <row r="1010" spans="1:10" x14ac:dyDescent="0.2">
      <c r="A1010" s="41" t="s">
        <v>22</v>
      </c>
      <c r="B1010" s="27" t="s">
        <v>2</v>
      </c>
      <c r="C1010" s="25">
        <f t="shared" si="23"/>
        <v>50</v>
      </c>
      <c r="D1010" s="1"/>
    </row>
    <row r="1011" spans="1:10" x14ac:dyDescent="0.2">
      <c r="A1011" s="36" t="s">
        <v>10</v>
      </c>
      <c r="B1011" s="45" t="s">
        <v>1</v>
      </c>
      <c r="C1011" s="25">
        <f t="shared" si="23"/>
        <v>50</v>
      </c>
      <c r="D1011" s="1"/>
    </row>
    <row r="1012" spans="1:10" x14ac:dyDescent="0.2">
      <c r="A1012" s="37"/>
      <c r="B1012" s="27" t="s">
        <v>2</v>
      </c>
      <c r="C1012" s="25">
        <f>C1014</f>
        <v>50</v>
      </c>
      <c r="D1012" s="1"/>
    </row>
    <row r="1013" spans="1:10" x14ac:dyDescent="0.2">
      <c r="A1013" s="199" t="s">
        <v>25</v>
      </c>
      <c r="B1013" s="45" t="s">
        <v>1</v>
      </c>
      <c r="C1013" s="25">
        <f t="shared" si="23"/>
        <v>50</v>
      </c>
      <c r="D1013" s="1"/>
    </row>
    <row r="1014" spans="1:10" x14ac:dyDescent="0.2">
      <c r="A1014" s="26"/>
      <c r="B1014" s="27" t="s">
        <v>2</v>
      </c>
      <c r="C1014" s="25">
        <f t="shared" si="23"/>
        <v>50</v>
      </c>
      <c r="D1014" s="1"/>
    </row>
    <row r="1015" spans="1:10" s="137" customFormat="1" x14ac:dyDescent="0.2">
      <c r="A1015" s="176" t="s">
        <v>26</v>
      </c>
      <c r="B1015" s="24" t="s">
        <v>1</v>
      </c>
      <c r="C1015" s="67">
        <f>C1016</f>
        <v>50</v>
      </c>
    </row>
    <row r="1016" spans="1:10" s="137" customFormat="1" x14ac:dyDescent="0.2">
      <c r="A1016" s="149"/>
      <c r="B1016" s="32" t="s">
        <v>2</v>
      </c>
      <c r="C1016" s="67">
        <f>C1018</f>
        <v>50</v>
      </c>
    </row>
    <row r="1017" spans="1:10" s="137" customFormat="1" x14ac:dyDescent="0.2">
      <c r="A1017" s="114" t="s">
        <v>312</v>
      </c>
      <c r="B1017" s="34"/>
      <c r="C1017" s="67">
        <f>C1018</f>
        <v>50</v>
      </c>
    </row>
    <row r="1018" spans="1:10" s="137" customFormat="1" x14ac:dyDescent="0.2">
      <c r="A1018" s="149"/>
      <c r="B1018" s="34"/>
      <c r="C1018" s="67">
        <f>C1022+C1020</f>
        <v>50</v>
      </c>
    </row>
    <row r="1019" spans="1:10" x14ac:dyDescent="0.2">
      <c r="A1019" s="44" t="s">
        <v>104</v>
      </c>
      <c r="B1019" s="24" t="s">
        <v>1</v>
      </c>
      <c r="C1019" s="25">
        <f>C1020</f>
        <v>28</v>
      </c>
    </row>
    <row r="1020" spans="1:10" x14ac:dyDescent="0.2">
      <c r="A1020" s="58"/>
      <c r="B1020" s="32" t="s">
        <v>2</v>
      </c>
      <c r="C1020" s="25">
        <v>28</v>
      </c>
    </row>
    <row r="1021" spans="1:10" x14ac:dyDescent="0.2">
      <c r="A1021" s="70" t="s">
        <v>371</v>
      </c>
      <c r="B1021" s="39" t="s">
        <v>1</v>
      </c>
      <c r="C1021" s="25">
        <f>C1022</f>
        <v>22</v>
      </c>
    </row>
    <row r="1022" spans="1:10" x14ac:dyDescent="0.2">
      <c r="A1022" s="58"/>
      <c r="B1022" s="152" t="s">
        <v>2</v>
      </c>
      <c r="C1022" s="25">
        <v>22</v>
      </c>
    </row>
    <row r="1023" spans="1:10" x14ac:dyDescent="0.2">
      <c r="A1023" s="72" t="s">
        <v>82</v>
      </c>
      <c r="B1023" s="73"/>
      <c r="C1023" s="73"/>
      <c r="D1023" s="75"/>
      <c r="E1023" s="75"/>
      <c r="F1023" s="75"/>
      <c r="G1023" s="75"/>
      <c r="H1023" s="75"/>
      <c r="I1023" s="75"/>
      <c r="J1023" s="93"/>
    </row>
    <row r="1024" spans="1:10" x14ac:dyDescent="0.2">
      <c r="A1024" s="58" t="s">
        <v>15</v>
      </c>
      <c r="B1024" s="24" t="s">
        <v>1</v>
      </c>
      <c r="C1024" s="25">
        <f>C1025</f>
        <v>100</v>
      </c>
      <c r="D1024" s="61"/>
      <c r="E1024" s="61"/>
      <c r="F1024" s="61"/>
      <c r="G1024" s="61"/>
      <c r="H1024" s="61"/>
      <c r="I1024" s="61"/>
      <c r="J1024" s="93"/>
    </row>
    <row r="1025" spans="1:10" x14ac:dyDescent="0.2">
      <c r="A1025" s="41" t="s">
        <v>16</v>
      </c>
      <c r="B1025" s="27" t="s">
        <v>2</v>
      </c>
      <c r="C1025" s="25">
        <f>C1027</f>
        <v>100</v>
      </c>
      <c r="D1025" s="61"/>
      <c r="E1025" s="61"/>
      <c r="F1025" s="61"/>
      <c r="G1025" s="61"/>
      <c r="H1025" s="61"/>
      <c r="I1025" s="61"/>
      <c r="J1025" s="93"/>
    </row>
    <row r="1026" spans="1:10" x14ac:dyDescent="0.2">
      <c r="A1026" s="80" t="s">
        <v>83</v>
      </c>
      <c r="B1026" s="24" t="s">
        <v>1</v>
      </c>
      <c r="C1026" s="25">
        <f>C1027</f>
        <v>100</v>
      </c>
      <c r="D1026" s="61"/>
      <c r="E1026" s="61"/>
      <c r="F1026" s="61"/>
      <c r="G1026" s="61"/>
      <c r="H1026" s="61"/>
      <c r="I1026" s="61"/>
      <c r="J1026" s="93"/>
    </row>
    <row r="1027" spans="1:10" x14ac:dyDescent="0.2">
      <c r="A1027" s="41" t="s">
        <v>84</v>
      </c>
      <c r="B1027" s="27" t="s">
        <v>2</v>
      </c>
      <c r="C1027" s="25">
        <f>C1029</f>
        <v>100</v>
      </c>
      <c r="D1027" s="61"/>
      <c r="E1027" s="61"/>
      <c r="F1027" s="61"/>
      <c r="G1027" s="61"/>
      <c r="H1027" s="61"/>
      <c r="I1027" s="61"/>
      <c r="J1027" s="93"/>
    </row>
    <row r="1028" spans="1:10" x14ac:dyDescent="0.2">
      <c r="A1028" s="36" t="s">
        <v>10</v>
      </c>
      <c r="B1028" s="45" t="s">
        <v>1</v>
      </c>
      <c r="C1028" s="25">
        <f>C1029</f>
        <v>100</v>
      </c>
      <c r="D1028" s="61"/>
      <c r="E1028" s="61"/>
      <c r="F1028" s="61"/>
      <c r="G1028" s="61"/>
      <c r="H1028" s="61"/>
      <c r="I1028" s="61"/>
      <c r="J1028" s="93"/>
    </row>
    <row r="1029" spans="1:10" x14ac:dyDescent="0.2">
      <c r="A1029" s="37"/>
      <c r="B1029" s="27" t="s">
        <v>2</v>
      </c>
      <c r="C1029" s="25">
        <f>C1031</f>
        <v>100</v>
      </c>
      <c r="D1029" s="61"/>
      <c r="E1029" s="61"/>
      <c r="F1029" s="61"/>
      <c r="G1029" s="61"/>
      <c r="H1029" s="61"/>
      <c r="I1029" s="61"/>
      <c r="J1029" s="93"/>
    </row>
    <row r="1030" spans="1:10" x14ac:dyDescent="0.2">
      <c r="A1030" s="40" t="s">
        <v>14</v>
      </c>
      <c r="B1030" s="218" t="s">
        <v>1</v>
      </c>
      <c r="C1030" s="25">
        <f>C1031</f>
        <v>100</v>
      </c>
      <c r="D1030" s="61"/>
      <c r="E1030" s="61"/>
      <c r="F1030" s="61"/>
      <c r="G1030" s="61"/>
      <c r="H1030" s="61"/>
      <c r="I1030" s="61"/>
      <c r="J1030" s="93"/>
    </row>
    <row r="1031" spans="1:10" x14ac:dyDescent="0.2">
      <c r="A1031" s="41"/>
      <c r="B1031" s="219" t="s">
        <v>2</v>
      </c>
      <c r="C1031" s="25">
        <f>C1033</f>
        <v>100</v>
      </c>
      <c r="D1031" s="61"/>
      <c r="E1031" s="61"/>
      <c r="F1031" s="61"/>
      <c r="G1031" s="61"/>
      <c r="H1031" s="61"/>
      <c r="I1031" s="61"/>
      <c r="J1031" s="93"/>
    </row>
    <row r="1032" spans="1:10" s="119" customFormat="1" x14ac:dyDescent="0.2">
      <c r="A1032" s="176" t="s">
        <v>26</v>
      </c>
      <c r="B1032" s="126" t="s">
        <v>1</v>
      </c>
      <c r="C1032" s="67">
        <f>C1033</f>
        <v>100</v>
      </c>
      <c r="D1032" s="192"/>
      <c r="E1032" s="192"/>
      <c r="F1032" s="192"/>
      <c r="G1032" s="192"/>
      <c r="H1032" s="192"/>
      <c r="I1032" s="192"/>
      <c r="J1032" s="193"/>
    </row>
    <row r="1033" spans="1:10" s="119" customFormat="1" x14ac:dyDescent="0.2">
      <c r="A1033" s="127"/>
      <c r="B1033" s="128" t="s">
        <v>2</v>
      </c>
      <c r="C1033" s="67">
        <f>C1035</f>
        <v>100</v>
      </c>
      <c r="D1033" s="192"/>
      <c r="E1033" s="192"/>
      <c r="F1033" s="192"/>
      <c r="G1033" s="192"/>
      <c r="H1033" s="192"/>
      <c r="I1033" s="192"/>
      <c r="J1033" s="193"/>
    </row>
    <row r="1034" spans="1:10" s="119" customFormat="1" x14ac:dyDescent="0.2">
      <c r="A1034" s="181" t="s">
        <v>85</v>
      </c>
      <c r="B1034" s="126" t="s">
        <v>1</v>
      </c>
      <c r="C1034" s="67">
        <f>C1035</f>
        <v>100</v>
      </c>
      <c r="D1034" s="192"/>
      <c r="E1034" s="192"/>
      <c r="F1034" s="192"/>
      <c r="G1034" s="192"/>
      <c r="H1034" s="192"/>
      <c r="I1034" s="192"/>
      <c r="J1034" s="193"/>
    </row>
    <row r="1035" spans="1:10" s="119" customFormat="1" x14ac:dyDescent="0.2">
      <c r="A1035" s="181"/>
      <c r="B1035" s="128" t="s">
        <v>2</v>
      </c>
      <c r="C1035" s="67">
        <f>C1037</f>
        <v>100</v>
      </c>
      <c r="D1035" s="192"/>
      <c r="E1035" s="192"/>
      <c r="F1035" s="192"/>
      <c r="G1035" s="192"/>
      <c r="H1035" s="192"/>
      <c r="I1035" s="192"/>
      <c r="J1035" s="193"/>
    </row>
    <row r="1036" spans="1:10" s="3" customFormat="1" x14ac:dyDescent="0.2">
      <c r="A1036" s="40" t="s">
        <v>107</v>
      </c>
      <c r="B1036" s="39" t="s">
        <v>1</v>
      </c>
      <c r="C1036" s="25">
        <f>C1037</f>
        <v>100</v>
      </c>
      <c r="D1036" s="61"/>
      <c r="E1036" s="61"/>
      <c r="F1036" s="61"/>
      <c r="G1036" s="61"/>
      <c r="H1036" s="61"/>
      <c r="I1036" s="61"/>
      <c r="J1036" s="59"/>
    </row>
    <row r="1037" spans="1:10" s="3" customFormat="1" x14ac:dyDescent="0.2">
      <c r="A1037" s="41"/>
      <c r="B1037" s="152" t="s">
        <v>2</v>
      </c>
      <c r="C1037" s="25">
        <v>100</v>
      </c>
      <c r="D1037" s="61"/>
      <c r="E1037" s="61"/>
      <c r="F1037" s="61"/>
      <c r="G1037" s="61"/>
      <c r="H1037" s="61"/>
      <c r="I1037" s="61"/>
      <c r="J1037" s="59"/>
    </row>
    <row r="1038" spans="1:10" x14ac:dyDescent="0.2">
      <c r="A1038" s="220" t="s">
        <v>96</v>
      </c>
      <c r="B1038" s="73"/>
      <c r="C1038" s="74"/>
      <c r="D1038" s="221"/>
      <c r="E1038" s="221"/>
      <c r="F1038" s="141"/>
      <c r="G1038" s="141"/>
      <c r="H1038" s="141"/>
      <c r="I1038" s="141"/>
    </row>
    <row r="1039" spans="1:10" s="30" customFormat="1" x14ac:dyDescent="0.2">
      <c r="A1039" s="99" t="s">
        <v>15</v>
      </c>
      <c r="B1039" s="102" t="s">
        <v>1</v>
      </c>
      <c r="C1039" s="25">
        <f t="shared" ref="C1039:C1046" si="24">C1041</f>
        <v>523</v>
      </c>
      <c r="D1039" s="59"/>
      <c r="E1039" s="59"/>
      <c r="F1039" s="59"/>
      <c r="G1039" s="59"/>
      <c r="H1039" s="59"/>
      <c r="I1039" s="59"/>
    </row>
    <row r="1040" spans="1:10" s="30" customFormat="1" x14ac:dyDescent="0.2">
      <c r="A1040" s="106" t="s">
        <v>16</v>
      </c>
      <c r="B1040" s="103" t="s">
        <v>2</v>
      </c>
      <c r="C1040" s="25">
        <f t="shared" si="24"/>
        <v>523</v>
      </c>
      <c r="D1040" s="59"/>
      <c r="E1040" s="59"/>
      <c r="F1040" s="59"/>
      <c r="G1040" s="59"/>
      <c r="H1040" s="59"/>
      <c r="I1040" s="59"/>
    </row>
    <row r="1041" spans="1:9" s="30" customFormat="1" ht="13.5" x14ac:dyDescent="0.25">
      <c r="A1041" s="107" t="s">
        <v>21</v>
      </c>
      <c r="B1041" s="142" t="s">
        <v>1</v>
      </c>
      <c r="C1041" s="25">
        <f t="shared" si="24"/>
        <v>523</v>
      </c>
      <c r="D1041" s="59"/>
      <c r="E1041" s="59"/>
      <c r="F1041" s="59"/>
      <c r="G1041" s="59"/>
      <c r="H1041" s="59"/>
      <c r="I1041" s="59"/>
    </row>
    <row r="1042" spans="1:9" s="30" customFormat="1" x14ac:dyDescent="0.2">
      <c r="A1042" s="106" t="s">
        <v>22</v>
      </c>
      <c r="B1042" s="32" t="s">
        <v>2</v>
      </c>
      <c r="C1042" s="25">
        <f t="shared" si="24"/>
        <v>523</v>
      </c>
    </row>
    <row r="1043" spans="1:9" s="30" customFormat="1" x14ac:dyDescent="0.2">
      <c r="A1043" s="145" t="s">
        <v>10</v>
      </c>
      <c r="B1043" s="34" t="s">
        <v>1</v>
      </c>
      <c r="C1043" s="25">
        <f t="shared" si="24"/>
        <v>523</v>
      </c>
    </row>
    <row r="1044" spans="1:9" s="30" customFormat="1" x14ac:dyDescent="0.2">
      <c r="A1044" s="31"/>
      <c r="B1044" s="32" t="s">
        <v>2</v>
      </c>
      <c r="C1044" s="25">
        <f t="shared" si="24"/>
        <v>523</v>
      </c>
    </row>
    <row r="1045" spans="1:9" s="30" customFormat="1" x14ac:dyDescent="0.2">
      <c r="A1045" s="146" t="s">
        <v>25</v>
      </c>
      <c r="B1045" s="34" t="s">
        <v>1</v>
      </c>
      <c r="C1045" s="25">
        <f t="shared" si="24"/>
        <v>523</v>
      </c>
    </row>
    <row r="1046" spans="1:9" s="30" customFormat="1" x14ac:dyDescent="0.2">
      <c r="A1046" s="106"/>
      <c r="B1046" s="32" t="s">
        <v>2</v>
      </c>
      <c r="C1046" s="25">
        <f t="shared" si="24"/>
        <v>523</v>
      </c>
    </row>
    <row r="1047" spans="1:9" s="119" customFormat="1" x14ac:dyDescent="0.2">
      <c r="A1047" s="176" t="s">
        <v>26</v>
      </c>
      <c r="B1047" s="148" t="s">
        <v>1</v>
      </c>
      <c r="C1047" s="67">
        <f>C1048</f>
        <v>523</v>
      </c>
    </row>
    <row r="1048" spans="1:9" s="119" customFormat="1" x14ac:dyDescent="0.2">
      <c r="A1048" s="149"/>
      <c r="B1048" s="128" t="s">
        <v>2</v>
      </c>
      <c r="C1048" s="67">
        <f>C1050+C1052+C1054+C1056</f>
        <v>523</v>
      </c>
    </row>
    <row r="1049" spans="1:9" s="30" customFormat="1" ht="38.25" x14ac:dyDescent="0.2">
      <c r="A1049" s="84" t="s">
        <v>108</v>
      </c>
      <c r="B1049" s="29" t="s">
        <v>1</v>
      </c>
      <c r="C1049" s="25">
        <f>C1050</f>
        <v>177</v>
      </c>
    </row>
    <row r="1050" spans="1:9" s="30" customFormat="1" x14ac:dyDescent="0.2">
      <c r="A1050" s="31"/>
      <c r="B1050" s="32" t="s">
        <v>2</v>
      </c>
      <c r="C1050" s="25">
        <v>177</v>
      </c>
    </row>
    <row r="1051" spans="1:9" s="30" customFormat="1" x14ac:dyDescent="0.2">
      <c r="A1051" s="108" t="s">
        <v>109</v>
      </c>
      <c r="B1051" s="112" t="s">
        <v>1</v>
      </c>
      <c r="C1051" s="25">
        <f>C1052</f>
        <v>138</v>
      </c>
    </row>
    <row r="1052" spans="1:9" s="30" customFormat="1" ht="29.25" customHeight="1" x14ac:dyDescent="0.2">
      <c r="A1052" s="110"/>
      <c r="B1052" s="112" t="s">
        <v>2</v>
      </c>
      <c r="C1052" s="25">
        <v>138</v>
      </c>
    </row>
    <row r="1053" spans="1:9" s="30" customFormat="1" ht="30" customHeight="1" x14ac:dyDescent="0.2">
      <c r="A1053" s="222" t="s">
        <v>135</v>
      </c>
      <c r="B1053" s="29" t="s">
        <v>1</v>
      </c>
      <c r="C1053" s="25">
        <f>C1054</f>
        <v>8</v>
      </c>
    </row>
    <row r="1054" spans="1:9" s="30" customFormat="1" ht="18.75" customHeight="1" x14ac:dyDescent="0.2">
      <c r="A1054" s="223"/>
      <c r="B1054" s="32" t="s">
        <v>2</v>
      </c>
      <c r="C1054" s="25">
        <v>8</v>
      </c>
    </row>
    <row r="1055" spans="1:9" s="30" customFormat="1" ht="18.75" customHeight="1" x14ac:dyDescent="0.2">
      <c r="A1055" s="206" t="s">
        <v>369</v>
      </c>
      <c r="B1055" s="24" t="s">
        <v>1</v>
      </c>
      <c r="C1055" s="43">
        <f>C1056</f>
        <v>200</v>
      </c>
    </row>
    <row r="1056" spans="1:9" s="30" customFormat="1" ht="18.75" customHeight="1" x14ac:dyDescent="0.2">
      <c r="A1056" s="208"/>
      <c r="B1056" s="24" t="s">
        <v>2</v>
      </c>
      <c r="C1056" s="43">
        <v>200</v>
      </c>
    </row>
    <row r="1057" spans="1:11" x14ac:dyDescent="0.2">
      <c r="A1057" s="224" t="s">
        <v>33</v>
      </c>
      <c r="B1057" s="159"/>
      <c r="C1057" s="160"/>
      <c r="D1057" s="75"/>
      <c r="E1057" s="75"/>
      <c r="F1057" s="75"/>
      <c r="G1057" s="75"/>
      <c r="H1057" s="75"/>
      <c r="I1057" s="75"/>
      <c r="J1057" s="93"/>
    </row>
    <row r="1058" spans="1:11" x14ac:dyDescent="0.2">
      <c r="A1058" s="186" t="s">
        <v>15</v>
      </c>
      <c r="B1058" s="24" t="s">
        <v>1</v>
      </c>
      <c r="C1058" s="43">
        <f>C1059</f>
        <v>7490</v>
      </c>
      <c r="D1058" s="75"/>
      <c r="E1058" s="75"/>
      <c r="F1058" s="75"/>
      <c r="G1058" s="75"/>
      <c r="H1058" s="75"/>
      <c r="I1058" s="162"/>
    </row>
    <row r="1059" spans="1:11" x14ac:dyDescent="0.2">
      <c r="A1059" s="41" t="s">
        <v>24</v>
      </c>
      <c r="B1059" s="27" t="s">
        <v>2</v>
      </c>
      <c r="C1059" s="57">
        <f>C1061+C1067</f>
        <v>7490</v>
      </c>
      <c r="D1059" s="61"/>
      <c r="E1059" s="61"/>
      <c r="F1059" s="61"/>
      <c r="G1059" s="61"/>
      <c r="H1059" s="61"/>
      <c r="I1059" s="61"/>
      <c r="J1059" s="93"/>
      <c r="K1059" s="93"/>
    </row>
    <row r="1060" spans="1:11" ht="13.5" x14ac:dyDescent="0.25">
      <c r="A1060" s="165" t="s">
        <v>21</v>
      </c>
      <c r="B1060" s="166" t="s">
        <v>1</v>
      </c>
      <c r="C1060" s="25">
        <f>C1061</f>
        <v>1698</v>
      </c>
      <c r="D1060" s="61"/>
      <c r="E1060" s="167"/>
      <c r="F1060" s="167"/>
      <c r="G1060" s="167"/>
      <c r="H1060" s="167"/>
      <c r="I1060" s="167"/>
      <c r="J1060" s="93"/>
      <c r="K1060" s="93"/>
    </row>
    <row r="1061" spans="1:11" x14ac:dyDescent="0.2">
      <c r="A1061" s="41" t="s">
        <v>22</v>
      </c>
      <c r="B1061" s="168" t="s">
        <v>2</v>
      </c>
      <c r="C1061" s="25">
        <f>C1063</f>
        <v>1698</v>
      </c>
      <c r="D1061" s="61"/>
      <c r="E1061" s="167"/>
      <c r="F1061" s="167"/>
      <c r="G1061" s="167"/>
      <c r="H1061" s="167"/>
      <c r="I1061" s="167"/>
      <c r="J1061" s="93"/>
      <c r="K1061" s="93"/>
    </row>
    <row r="1062" spans="1:11" x14ac:dyDescent="0.2">
      <c r="A1062" s="36" t="s">
        <v>10</v>
      </c>
      <c r="B1062" s="45" t="s">
        <v>1</v>
      </c>
      <c r="C1062" s="25">
        <f>C1063</f>
        <v>1698</v>
      </c>
      <c r="D1062" s="61"/>
      <c r="E1062" s="167"/>
      <c r="F1062" s="167"/>
      <c r="G1062" s="167"/>
      <c r="H1062" s="167"/>
      <c r="I1062" s="167"/>
      <c r="J1062" s="93"/>
      <c r="K1062" s="93"/>
    </row>
    <row r="1063" spans="1:11" x14ac:dyDescent="0.2">
      <c r="A1063" s="37"/>
      <c r="B1063" s="27" t="s">
        <v>2</v>
      </c>
      <c r="C1063" s="25">
        <f>C1065</f>
        <v>1698</v>
      </c>
      <c r="D1063" s="61"/>
      <c r="E1063" s="167"/>
      <c r="F1063" s="167"/>
      <c r="G1063" s="167"/>
      <c r="H1063" s="167"/>
      <c r="I1063" s="167"/>
      <c r="J1063" s="93"/>
      <c r="K1063" s="93"/>
    </row>
    <row r="1064" spans="1:11" x14ac:dyDescent="0.2">
      <c r="A1064" s="225" t="s">
        <v>34</v>
      </c>
      <c r="B1064" s="130" t="s">
        <v>1</v>
      </c>
      <c r="C1064" s="25">
        <f>C1065</f>
        <v>1698</v>
      </c>
      <c r="D1064" s="61"/>
      <c r="E1064" s="61"/>
      <c r="F1064" s="61"/>
      <c r="G1064" s="61"/>
      <c r="H1064" s="61"/>
      <c r="I1064" s="61"/>
      <c r="J1064" s="93"/>
      <c r="K1064" s="93"/>
    </row>
    <row r="1065" spans="1:11" x14ac:dyDescent="0.2">
      <c r="A1065" s="37"/>
      <c r="B1065" s="131" t="s">
        <v>2</v>
      </c>
      <c r="C1065" s="25">
        <f>C1082</f>
        <v>1698</v>
      </c>
      <c r="D1065" s="61"/>
      <c r="E1065" s="61"/>
      <c r="F1065" s="61"/>
      <c r="G1065" s="61"/>
      <c r="H1065" s="61"/>
      <c r="I1065" s="61"/>
      <c r="J1065" s="93"/>
      <c r="K1065" s="93"/>
    </row>
    <row r="1066" spans="1:11" ht="13.5" x14ac:dyDescent="0.25">
      <c r="A1066" s="60" t="s">
        <v>19</v>
      </c>
      <c r="B1066" s="130" t="s">
        <v>1</v>
      </c>
      <c r="C1066" s="25">
        <f>C1067</f>
        <v>5792</v>
      </c>
      <c r="D1066" s="61"/>
      <c r="E1066" s="61"/>
      <c r="F1066" s="61"/>
      <c r="G1066" s="61"/>
      <c r="H1066" s="61"/>
      <c r="I1066" s="61"/>
      <c r="J1066" s="93"/>
      <c r="K1066" s="93"/>
    </row>
    <row r="1067" spans="1:11" x14ac:dyDescent="0.2">
      <c r="A1067" s="26" t="s">
        <v>9</v>
      </c>
      <c r="B1067" s="131" t="s">
        <v>2</v>
      </c>
      <c r="C1067" s="25">
        <f>C1069</f>
        <v>5792</v>
      </c>
      <c r="D1067" s="61"/>
      <c r="E1067" s="61"/>
      <c r="F1067" s="61"/>
      <c r="G1067" s="61"/>
      <c r="H1067" s="61"/>
      <c r="I1067" s="61"/>
      <c r="J1067" s="93"/>
      <c r="K1067" s="93"/>
    </row>
    <row r="1068" spans="1:11" x14ac:dyDescent="0.2">
      <c r="A1068" s="36" t="s">
        <v>10</v>
      </c>
      <c r="B1068" s="45" t="s">
        <v>1</v>
      </c>
      <c r="C1068" s="25">
        <f>C1069</f>
        <v>5792</v>
      </c>
      <c r="D1068" s="61"/>
      <c r="E1068" s="61"/>
      <c r="F1068" s="61"/>
      <c r="G1068" s="61"/>
      <c r="H1068" s="61"/>
      <c r="I1068" s="61"/>
      <c r="J1068" s="93"/>
      <c r="K1068" s="93"/>
    </row>
    <row r="1069" spans="1:11" x14ac:dyDescent="0.2">
      <c r="A1069" s="37"/>
      <c r="B1069" s="27" t="s">
        <v>2</v>
      </c>
      <c r="C1069" s="25">
        <f>C1071+C1073</f>
        <v>5792</v>
      </c>
      <c r="D1069" s="61"/>
      <c r="E1069" s="61"/>
      <c r="F1069" s="61"/>
      <c r="G1069" s="61"/>
      <c r="H1069" s="61"/>
      <c r="I1069" s="61"/>
      <c r="J1069" s="93"/>
      <c r="K1069" s="93"/>
    </row>
    <row r="1070" spans="1:11" s="137" customFormat="1" x14ac:dyDescent="0.2">
      <c r="A1070" s="36" t="s">
        <v>115</v>
      </c>
      <c r="B1070" s="45" t="s">
        <v>1</v>
      </c>
      <c r="C1070" s="100">
        <f>C1071</f>
        <v>505</v>
      </c>
    </row>
    <row r="1071" spans="1:11" s="137" customFormat="1" ht="13.5" x14ac:dyDescent="0.25">
      <c r="A1071" s="138"/>
      <c r="B1071" s="27" t="s">
        <v>2</v>
      </c>
      <c r="C1071" s="100">
        <f>C1099+C1169</f>
        <v>505</v>
      </c>
    </row>
    <row r="1072" spans="1:11" x14ac:dyDescent="0.2">
      <c r="A1072" s="225" t="s">
        <v>34</v>
      </c>
      <c r="B1072" s="130" t="s">
        <v>1</v>
      </c>
      <c r="C1072" s="43">
        <f>C1073</f>
        <v>5287</v>
      </c>
      <c r="D1072" s="61"/>
      <c r="E1072" s="61"/>
      <c r="F1072" s="61"/>
      <c r="G1072" s="61"/>
      <c r="H1072" s="61"/>
      <c r="I1072" s="61"/>
      <c r="J1072" s="93"/>
      <c r="K1072" s="93"/>
    </row>
    <row r="1073" spans="1:11" x14ac:dyDescent="0.2">
      <c r="A1073" s="37"/>
      <c r="B1073" s="131" t="s">
        <v>2</v>
      </c>
      <c r="C1073" s="25">
        <f>C1109+C1146+C1175</f>
        <v>5287</v>
      </c>
      <c r="D1073" s="61"/>
      <c r="E1073" s="61"/>
      <c r="F1073" s="61"/>
      <c r="G1073" s="61"/>
      <c r="H1073" s="61"/>
      <c r="I1073" s="61"/>
      <c r="J1073" s="93"/>
      <c r="K1073" s="93"/>
    </row>
    <row r="1074" spans="1:11" s="228" customFormat="1" x14ac:dyDescent="0.2">
      <c r="A1074" s="72" t="s">
        <v>308</v>
      </c>
      <c r="B1074" s="73"/>
      <c r="C1074" s="73"/>
      <c r="D1074" s="73"/>
      <c r="E1074" s="226"/>
      <c r="F1074" s="226"/>
      <c r="G1074" s="226"/>
      <c r="H1074" s="226"/>
      <c r="I1074" s="226"/>
      <c r="J1074" s="227"/>
    </row>
    <row r="1075" spans="1:11" s="30" customFormat="1" x14ac:dyDescent="0.2">
      <c r="A1075" s="181" t="s">
        <v>15</v>
      </c>
      <c r="B1075" s="142" t="s">
        <v>1</v>
      </c>
      <c r="C1075" s="25">
        <f>C1076</f>
        <v>1698</v>
      </c>
      <c r="D1075" s="229" t="e">
        <f t="shared" ref="D1075:D1078" si="25">D1077</f>
        <v>#REF!</v>
      </c>
      <c r="E1075" s="101"/>
      <c r="F1075" s="101"/>
      <c r="G1075" s="101"/>
      <c r="H1075" s="101"/>
      <c r="I1075" s="101"/>
      <c r="J1075" s="89"/>
    </row>
    <row r="1076" spans="1:11" s="30" customFormat="1" x14ac:dyDescent="0.2">
      <c r="A1076" s="106" t="s">
        <v>16</v>
      </c>
      <c r="B1076" s="103" t="s">
        <v>2</v>
      </c>
      <c r="C1076" s="25">
        <f>C1078</f>
        <v>1698</v>
      </c>
      <c r="D1076" s="229" t="e">
        <f t="shared" si="25"/>
        <v>#REF!</v>
      </c>
      <c r="E1076" s="101"/>
      <c r="F1076" s="101"/>
      <c r="G1076" s="101"/>
      <c r="H1076" s="101"/>
      <c r="I1076" s="101"/>
      <c r="J1076" s="89"/>
    </row>
    <row r="1077" spans="1:11" s="30" customFormat="1" ht="13.5" x14ac:dyDescent="0.25">
      <c r="A1077" s="107" t="s">
        <v>21</v>
      </c>
      <c r="B1077" s="102" t="s">
        <v>1</v>
      </c>
      <c r="C1077" s="25">
        <f>C1078</f>
        <v>1698</v>
      </c>
      <c r="D1077" s="229" t="e">
        <f t="shared" si="25"/>
        <v>#REF!</v>
      </c>
      <c r="E1077" s="101"/>
      <c r="F1077" s="101"/>
      <c r="G1077" s="101"/>
      <c r="H1077" s="101"/>
      <c r="I1077" s="101"/>
      <c r="J1077" s="89"/>
    </row>
    <row r="1078" spans="1:11" s="30" customFormat="1" x14ac:dyDescent="0.2">
      <c r="A1078" s="106" t="s">
        <v>22</v>
      </c>
      <c r="B1078" s="103" t="s">
        <v>2</v>
      </c>
      <c r="C1078" s="25">
        <f>C1080</f>
        <v>1698</v>
      </c>
      <c r="D1078" s="229" t="e">
        <f t="shared" si="25"/>
        <v>#REF!</v>
      </c>
      <c r="E1078" s="101"/>
      <c r="F1078" s="101"/>
      <c r="G1078" s="101"/>
      <c r="H1078" s="101"/>
      <c r="I1078" s="101"/>
      <c r="J1078" s="89"/>
    </row>
    <row r="1079" spans="1:11" s="30" customFormat="1" x14ac:dyDescent="0.2">
      <c r="A1079" s="145" t="s">
        <v>10</v>
      </c>
      <c r="B1079" s="34" t="s">
        <v>1</v>
      </c>
      <c r="C1079" s="25">
        <f>C1080</f>
        <v>1698</v>
      </c>
      <c r="D1079" s="229" t="e">
        <f>D1081</f>
        <v>#REF!</v>
      </c>
      <c r="E1079" s="101"/>
      <c r="F1079" s="101"/>
      <c r="G1079" s="101"/>
      <c r="H1079" s="101"/>
      <c r="I1079" s="101"/>
      <c r="J1079" s="89"/>
    </row>
    <row r="1080" spans="1:11" s="30" customFormat="1" x14ac:dyDescent="0.2">
      <c r="A1080" s="31"/>
      <c r="B1080" s="32" t="s">
        <v>2</v>
      </c>
      <c r="C1080" s="25">
        <f>C1082</f>
        <v>1698</v>
      </c>
      <c r="D1080" s="229" t="e">
        <f>D1082</f>
        <v>#REF!</v>
      </c>
      <c r="E1080" s="101"/>
      <c r="F1080" s="101"/>
      <c r="G1080" s="101"/>
      <c r="H1080" s="101"/>
      <c r="I1080" s="101"/>
      <c r="J1080" s="89"/>
    </row>
    <row r="1081" spans="1:11" s="119" customFormat="1" ht="13.5" x14ac:dyDescent="0.25">
      <c r="A1081" s="230" t="s">
        <v>34</v>
      </c>
      <c r="B1081" s="231" t="s">
        <v>1</v>
      </c>
      <c r="C1081" s="67">
        <f>C1082</f>
        <v>1698</v>
      </c>
      <c r="D1081" s="232" t="e">
        <f>#REF!+D1083+#REF!</f>
        <v>#REF!</v>
      </c>
      <c r="E1081" s="192"/>
      <c r="F1081" s="192"/>
      <c r="G1081" s="192"/>
      <c r="H1081" s="192"/>
      <c r="I1081" s="192"/>
      <c r="J1081" s="193"/>
    </row>
    <row r="1082" spans="1:11" s="119" customFormat="1" ht="13.5" x14ac:dyDescent="0.25">
      <c r="A1082" s="233"/>
      <c r="B1082" s="194" t="s">
        <v>2</v>
      </c>
      <c r="C1082" s="67">
        <f>C1084+C1086+C1088</f>
        <v>1698</v>
      </c>
      <c r="D1082" s="232" t="e">
        <f>#REF!+D1084+#REF!</f>
        <v>#REF!</v>
      </c>
      <c r="E1082" s="192"/>
      <c r="F1082" s="192"/>
      <c r="G1082" s="192"/>
      <c r="H1082" s="192"/>
      <c r="I1082" s="192"/>
      <c r="J1082" s="193"/>
    </row>
    <row r="1083" spans="1:11" s="30" customFormat="1" ht="25.5" x14ac:dyDescent="0.2">
      <c r="A1083" s="84" t="s">
        <v>309</v>
      </c>
      <c r="B1083" s="102" t="s">
        <v>1</v>
      </c>
      <c r="C1083" s="25">
        <f>C1084</f>
        <v>650</v>
      </c>
      <c r="D1083" s="229">
        <v>22</v>
      </c>
      <c r="E1083" s="101"/>
      <c r="F1083" s="101"/>
      <c r="G1083" s="101"/>
      <c r="H1083" s="101"/>
      <c r="I1083" s="101"/>
      <c r="J1083" s="89"/>
    </row>
    <row r="1084" spans="1:11" s="30" customFormat="1" x14ac:dyDescent="0.2">
      <c r="A1084" s="92"/>
      <c r="B1084" s="142" t="s">
        <v>2</v>
      </c>
      <c r="C1084" s="25">
        <v>650</v>
      </c>
      <c r="D1084" s="229">
        <v>22</v>
      </c>
      <c r="E1084" s="101"/>
      <c r="F1084" s="101"/>
      <c r="G1084" s="101"/>
      <c r="H1084" s="101"/>
      <c r="I1084" s="101"/>
      <c r="J1084" s="89"/>
    </row>
    <row r="1085" spans="1:11" s="30" customFormat="1" ht="25.5" x14ac:dyDescent="0.2">
      <c r="A1085" s="84" t="s">
        <v>310</v>
      </c>
      <c r="B1085" s="102" t="s">
        <v>1</v>
      </c>
      <c r="C1085" s="25">
        <f>C1086</f>
        <v>128</v>
      </c>
      <c r="D1085" s="229">
        <v>0</v>
      </c>
      <c r="E1085" s="101"/>
      <c r="F1085" s="101"/>
      <c r="G1085" s="101"/>
      <c r="H1085" s="101"/>
      <c r="I1085" s="101"/>
      <c r="J1085" s="89"/>
    </row>
    <row r="1086" spans="1:11" s="30" customFormat="1" x14ac:dyDescent="0.2">
      <c r="A1086" s="153"/>
      <c r="B1086" s="142" t="s">
        <v>2</v>
      </c>
      <c r="C1086" s="25">
        <v>128</v>
      </c>
      <c r="D1086" s="229">
        <v>0</v>
      </c>
      <c r="E1086" s="101"/>
      <c r="F1086" s="101">
        <v>0</v>
      </c>
      <c r="G1086" s="101">
        <v>0</v>
      </c>
      <c r="H1086" s="101">
        <v>0</v>
      </c>
      <c r="I1086" s="101">
        <v>0</v>
      </c>
      <c r="J1086" s="89"/>
    </row>
    <row r="1087" spans="1:11" s="30" customFormat="1" x14ac:dyDescent="0.2">
      <c r="A1087" s="84" t="s">
        <v>314</v>
      </c>
      <c r="B1087" s="234" t="s">
        <v>1</v>
      </c>
      <c r="C1087" s="25">
        <f>C1088</f>
        <v>920</v>
      </c>
      <c r="D1087" s="101"/>
      <c r="E1087" s="101"/>
      <c r="F1087" s="101"/>
      <c r="G1087" s="101"/>
      <c r="H1087" s="101"/>
      <c r="I1087" s="101"/>
      <c r="J1087" s="89"/>
    </row>
    <row r="1088" spans="1:11" s="30" customFormat="1" x14ac:dyDescent="0.2">
      <c r="A1088" s="92"/>
      <c r="B1088" s="234" t="s">
        <v>2</v>
      </c>
      <c r="C1088" s="25">
        <v>920</v>
      </c>
      <c r="D1088" s="101"/>
      <c r="E1088" s="101"/>
      <c r="F1088" s="101"/>
      <c r="G1088" s="101"/>
      <c r="H1088" s="101"/>
      <c r="I1088" s="101"/>
      <c r="J1088" s="89"/>
    </row>
    <row r="1089" spans="1:4" x14ac:dyDescent="0.2">
      <c r="A1089" s="235" t="s">
        <v>87</v>
      </c>
      <c r="B1089" s="236"/>
      <c r="C1089" s="180"/>
      <c r="D1089" s="1"/>
    </row>
    <row r="1090" spans="1:4" x14ac:dyDescent="0.2">
      <c r="A1090" s="58" t="s">
        <v>15</v>
      </c>
      <c r="B1090" s="130" t="s">
        <v>1</v>
      </c>
      <c r="C1090" s="100">
        <f t="shared" ref="C1090:C1092" si="26">C1092</f>
        <v>4811</v>
      </c>
      <c r="D1090" s="1"/>
    </row>
    <row r="1091" spans="1:4" x14ac:dyDescent="0.2">
      <c r="A1091" s="41" t="s">
        <v>16</v>
      </c>
      <c r="B1091" s="131" t="s">
        <v>2</v>
      </c>
      <c r="C1091" s="100">
        <f t="shared" si="26"/>
        <v>4811</v>
      </c>
      <c r="D1091" s="1"/>
    </row>
    <row r="1092" spans="1:4" ht="13.5" x14ac:dyDescent="0.25">
      <c r="A1092" s="60" t="s">
        <v>19</v>
      </c>
      <c r="B1092" s="132" t="s">
        <v>1</v>
      </c>
      <c r="C1092" s="100">
        <f t="shared" si="26"/>
        <v>4811</v>
      </c>
      <c r="D1092" s="1"/>
    </row>
    <row r="1093" spans="1:4" x14ac:dyDescent="0.2">
      <c r="A1093" s="26" t="s">
        <v>9</v>
      </c>
      <c r="B1093" s="131" t="s">
        <v>2</v>
      </c>
      <c r="C1093" s="100">
        <f>C1095</f>
        <v>4811</v>
      </c>
      <c r="D1093" s="1"/>
    </row>
    <row r="1094" spans="1:4" x14ac:dyDescent="0.2">
      <c r="A1094" s="36" t="s">
        <v>10</v>
      </c>
      <c r="B1094" s="45" t="s">
        <v>1</v>
      </c>
      <c r="C1094" s="100">
        <f>C1096+C1108</f>
        <v>4811</v>
      </c>
      <c r="D1094" s="1"/>
    </row>
    <row r="1095" spans="1:4" x14ac:dyDescent="0.2">
      <c r="A1095" s="37"/>
      <c r="B1095" s="27" t="s">
        <v>2</v>
      </c>
      <c r="C1095" s="100">
        <f>C1097+C1109</f>
        <v>4811</v>
      </c>
      <c r="D1095" s="1"/>
    </row>
    <row r="1096" spans="1:4" x14ac:dyDescent="0.2">
      <c r="A1096" s="36" t="s">
        <v>25</v>
      </c>
      <c r="B1096" s="45" t="s">
        <v>1</v>
      </c>
      <c r="C1096" s="100">
        <f t="shared" ref="C1096:C1105" si="27">C1098</f>
        <v>470</v>
      </c>
      <c r="D1096" s="1"/>
    </row>
    <row r="1097" spans="1:4" x14ac:dyDescent="0.2">
      <c r="A1097" s="37"/>
      <c r="B1097" s="27" t="s">
        <v>2</v>
      </c>
      <c r="C1097" s="100">
        <f t="shared" si="27"/>
        <v>470</v>
      </c>
      <c r="D1097" s="1"/>
    </row>
    <row r="1098" spans="1:4" s="137" customFormat="1" ht="13.5" x14ac:dyDescent="0.25">
      <c r="A1098" s="133" t="s">
        <v>115</v>
      </c>
      <c r="B1098" s="171" t="s">
        <v>1</v>
      </c>
      <c r="C1098" s="118">
        <f>C1104+C1100</f>
        <v>470</v>
      </c>
    </row>
    <row r="1099" spans="1:4" s="137" customFormat="1" ht="13.5" x14ac:dyDescent="0.25">
      <c r="A1099" s="138"/>
      <c r="B1099" s="173" t="s">
        <v>2</v>
      </c>
      <c r="C1099" s="118">
        <f>C1105+C1101</f>
        <v>470</v>
      </c>
    </row>
    <row r="1100" spans="1:4" s="137" customFormat="1" x14ac:dyDescent="0.2">
      <c r="A1100" s="125" t="s">
        <v>375</v>
      </c>
      <c r="B1100" s="174" t="s">
        <v>1</v>
      </c>
      <c r="C1100" s="67">
        <f>C1102</f>
        <v>450</v>
      </c>
    </row>
    <row r="1101" spans="1:4" s="137" customFormat="1" ht="13.5" x14ac:dyDescent="0.25">
      <c r="A1101" s="138"/>
      <c r="B1101" s="173" t="s">
        <v>2</v>
      </c>
      <c r="C1101" s="67">
        <f>C1103</f>
        <v>450</v>
      </c>
    </row>
    <row r="1102" spans="1:4" s="137" customFormat="1" x14ac:dyDescent="0.2">
      <c r="A1102" s="58" t="s">
        <v>318</v>
      </c>
      <c r="B1102" s="130" t="s">
        <v>1</v>
      </c>
      <c r="C1102" s="25">
        <v>450</v>
      </c>
    </row>
    <row r="1103" spans="1:4" s="137" customFormat="1" x14ac:dyDescent="0.2">
      <c r="A1103" s="58"/>
      <c r="B1103" s="130" t="s">
        <v>2</v>
      </c>
      <c r="C1103" s="25">
        <v>450</v>
      </c>
    </row>
    <row r="1104" spans="1:4" s="119" customFormat="1" x14ac:dyDescent="0.2">
      <c r="A1104" s="125" t="s">
        <v>374</v>
      </c>
      <c r="B1104" s="191" t="s">
        <v>1</v>
      </c>
      <c r="C1104" s="67">
        <f t="shared" si="27"/>
        <v>20</v>
      </c>
    </row>
    <row r="1105" spans="1:3" s="119" customFormat="1" x14ac:dyDescent="0.2">
      <c r="A1105" s="120"/>
      <c r="B1105" s="194" t="s">
        <v>2</v>
      </c>
      <c r="C1105" s="67">
        <f t="shared" si="27"/>
        <v>20</v>
      </c>
    </row>
    <row r="1106" spans="1:3" s="30" customFormat="1" ht="25.5" x14ac:dyDescent="0.2">
      <c r="A1106" s="70" t="s">
        <v>282</v>
      </c>
      <c r="B1106" s="132" t="s">
        <v>1</v>
      </c>
      <c r="C1106" s="25">
        <v>20</v>
      </c>
    </row>
    <row r="1107" spans="1:3" s="30" customFormat="1" x14ac:dyDescent="0.2">
      <c r="A1107" s="68"/>
      <c r="B1107" s="131" t="s">
        <v>2</v>
      </c>
      <c r="C1107" s="25">
        <v>20</v>
      </c>
    </row>
    <row r="1108" spans="1:3" s="119" customFormat="1" ht="13.5" x14ac:dyDescent="0.25">
      <c r="A1108" s="230" t="s">
        <v>34</v>
      </c>
      <c r="B1108" s="191" t="s">
        <v>1</v>
      </c>
      <c r="C1108" s="67">
        <f>C1110+C1114+C1122+C1126+C1134</f>
        <v>4341</v>
      </c>
    </row>
    <row r="1109" spans="1:3" s="119" customFormat="1" x14ac:dyDescent="0.2">
      <c r="A1109" s="149"/>
      <c r="B1109" s="194" t="s">
        <v>2</v>
      </c>
      <c r="C1109" s="67">
        <f>C1111+C1115+C1123+C1127+C1135</f>
        <v>4341</v>
      </c>
    </row>
    <row r="1110" spans="1:3" s="119" customFormat="1" x14ac:dyDescent="0.2">
      <c r="A1110" s="125" t="s">
        <v>255</v>
      </c>
      <c r="B1110" s="191" t="s">
        <v>1</v>
      </c>
      <c r="C1110" s="67">
        <f t="shared" ref="C1110:C1111" si="28">C1112</f>
        <v>473</v>
      </c>
    </row>
    <row r="1111" spans="1:3" s="119" customFormat="1" x14ac:dyDescent="0.2">
      <c r="A1111" s="120"/>
      <c r="B1111" s="194" t="s">
        <v>2</v>
      </c>
      <c r="C1111" s="67">
        <f t="shared" si="28"/>
        <v>473</v>
      </c>
    </row>
    <row r="1112" spans="1:3" s="30" customFormat="1" x14ac:dyDescent="0.2">
      <c r="A1112" s="129" t="s">
        <v>384</v>
      </c>
      <c r="B1112" s="102" t="s">
        <v>1</v>
      </c>
      <c r="C1112" s="25">
        <v>473</v>
      </c>
    </row>
    <row r="1113" spans="1:3" s="30" customFormat="1" x14ac:dyDescent="0.2">
      <c r="A1113" s="92"/>
      <c r="B1113" s="103" t="s">
        <v>2</v>
      </c>
      <c r="C1113" s="25">
        <v>473</v>
      </c>
    </row>
    <row r="1114" spans="1:3" s="119" customFormat="1" x14ac:dyDescent="0.2">
      <c r="A1114" s="125" t="s">
        <v>257</v>
      </c>
      <c r="B1114" s="191" t="s">
        <v>1</v>
      </c>
      <c r="C1114" s="67">
        <f>C1116+C1118+C1120</f>
        <v>2290</v>
      </c>
    </row>
    <row r="1115" spans="1:3" s="119" customFormat="1" x14ac:dyDescent="0.2">
      <c r="A1115" s="120"/>
      <c r="B1115" s="194" t="s">
        <v>2</v>
      </c>
      <c r="C1115" s="67">
        <f>C1117+C1119+C1121</f>
        <v>2290</v>
      </c>
    </row>
    <row r="1116" spans="1:3" s="30" customFormat="1" ht="25.5" x14ac:dyDescent="0.2">
      <c r="A1116" s="84" t="s">
        <v>283</v>
      </c>
      <c r="B1116" s="102" t="s">
        <v>1</v>
      </c>
      <c r="C1116" s="25">
        <v>665</v>
      </c>
    </row>
    <row r="1117" spans="1:3" s="30" customFormat="1" x14ac:dyDescent="0.2">
      <c r="A1117" s="92"/>
      <c r="B1117" s="103" t="s">
        <v>2</v>
      </c>
      <c r="C1117" s="25">
        <v>665</v>
      </c>
    </row>
    <row r="1118" spans="1:3" s="30" customFormat="1" x14ac:dyDescent="0.2">
      <c r="A1118" s="84" t="s">
        <v>372</v>
      </c>
      <c r="B1118" s="102" t="s">
        <v>1</v>
      </c>
      <c r="C1118" s="25">
        <v>1095</v>
      </c>
    </row>
    <row r="1119" spans="1:3" s="30" customFormat="1" x14ac:dyDescent="0.2">
      <c r="A1119" s="92"/>
      <c r="B1119" s="103" t="s">
        <v>2</v>
      </c>
      <c r="C1119" s="25">
        <v>1095</v>
      </c>
    </row>
    <row r="1120" spans="1:3" s="30" customFormat="1" x14ac:dyDescent="0.2">
      <c r="A1120" s="84" t="s">
        <v>373</v>
      </c>
      <c r="B1120" s="102" t="s">
        <v>1</v>
      </c>
      <c r="C1120" s="25">
        <v>530</v>
      </c>
    </row>
    <row r="1121" spans="1:3" s="30" customFormat="1" x14ac:dyDescent="0.2">
      <c r="A1121" s="92"/>
      <c r="B1121" s="103" t="s">
        <v>2</v>
      </c>
      <c r="C1121" s="25">
        <v>530</v>
      </c>
    </row>
    <row r="1122" spans="1:3" s="119" customFormat="1" x14ac:dyDescent="0.2">
      <c r="A1122" s="181" t="s">
        <v>284</v>
      </c>
      <c r="B1122" s="191" t="s">
        <v>1</v>
      </c>
      <c r="C1122" s="67">
        <f t="shared" ref="C1122:C1123" si="29">C1124</f>
        <v>1178</v>
      </c>
    </row>
    <row r="1123" spans="1:3" s="119" customFormat="1" x14ac:dyDescent="0.2">
      <c r="A1123" s="120"/>
      <c r="B1123" s="194" t="s">
        <v>2</v>
      </c>
      <c r="C1123" s="67">
        <f t="shared" si="29"/>
        <v>1178</v>
      </c>
    </row>
    <row r="1124" spans="1:3" s="30" customFormat="1" x14ac:dyDescent="0.2">
      <c r="A1124" s="84" t="s">
        <v>382</v>
      </c>
      <c r="B1124" s="102" t="s">
        <v>1</v>
      </c>
      <c r="C1124" s="25">
        <v>1178</v>
      </c>
    </row>
    <row r="1125" spans="1:3" s="30" customFormat="1" x14ac:dyDescent="0.2">
      <c r="A1125" s="92"/>
      <c r="B1125" s="103" t="s">
        <v>2</v>
      </c>
      <c r="C1125" s="25">
        <v>1178</v>
      </c>
    </row>
    <row r="1126" spans="1:3" s="119" customFormat="1" x14ac:dyDescent="0.2">
      <c r="A1126" s="125" t="s">
        <v>267</v>
      </c>
      <c r="B1126" s="126" t="s">
        <v>1</v>
      </c>
      <c r="C1126" s="67">
        <f>C1128+C1130+C1132</f>
        <v>350</v>
      </c>
    </row>
    <row r="1127" spans="1:3" s="119" customFormat="1" x14ac:dyDescent="0.2">
      <c r="A1127" s="127"/>
      <c r="B1127" s="128" t="s">
        <v>2</v>
      </c>
      <c r="C1127" s="67">
        <f>C1129+C1131+C1133</f>
        <v>350</v>
      </c>
    </row>
    <row r="1128" spans="1:3" s="30" customFormat="1" x14ac:dyDescent="0.2">
      <c r="A1128" s="129" t="s">
        <v>383</v>
      </c>
      <c r="B1128" s="29" t="s">
        <v>1</v>
      </c>
      <c r="C1128" s="25">
        <v>137</v>
      </c>
    </row>
    <row r="1129" spans="1:3" s="30" customFormat="1" x14ac:dyDescent="0.2">
      <c r="A1129" s="106"/>
      <c r="B1129" s="32" t="s">
        <v>2</v>
      </c>
      <c r="C1129" s="25">
        <v>137</v>
      </c>
    </row>
    <row r="1130" spans="1:3" s="30" customFormat="1" x14ac:dyDescent="0.2">
      <c r="A1130" s="129" t="s">
        <v>326</v>
      </c>
      <c r="B1130" s="29" t="s">
        <v>1</v>
      </c>
      <c r="C1130" s="25">
        <v>164</v>
      </c>
    </row>
    <row r="1131" spans="1:3" s="30" customFormat="1" x14ac:dyDescent="0.2">
      <c r="A1131" s="106"/>
      <c r="B1131" s="32" t="s">
        <v>2</v>
      </c>
      <c r="C1131" s="25">
        <v>164</v>
      </c>
    </row>
    <row r="1132" spans="1:3" s="30" customFormat="1" x14ac:dyDescent="0.2">
      <c r="A1132" s="129" t="s">
        <v>285</v>
      </c>
      <c r="B1132" s="29" t="s">
        <v>1</v>
      </c>
      <c r="C1132" s="25">
        <v>49</v>
      </c>
    </row>
    <row r="1133" spans="1:3" s="30" customFormat="1" x14ac:dyDescent="0.2">
      <c r="A1133" s="106"/>
      <c r="B1133" s="32" t="s">
        <v>2</v>
      </c>
      <c r="C1133" s="25">
        <v>49</v>
      </c>
    </row>
    <row r="1134" spans="1:3" s="119" customFormat="1" x14ac:dyDescent="0.2">
      <c r="A1134" s="181" t="s">
        <v>286</v>
      </c>
      <c r="B1134" s="126" t="s">
        <v>1</v>
      </c>
      <c r="C1134" s="67">
        <f>C1135</f>
        <v>50</v>
      </c>
    </row>
    <row r="1135" spans="1:3" s="119" customFormat="1" x14ac:dyDescent="0.2">
      <c r="A1135" s="149"/>
      <c r="B1135" s="128" t="s">
        <v>2</v>
      </c>
      <c r="C1135" s="67">
        <f>C1137</f>
        <v>50</v>
      </c>
    </row>
    <row r="1136" spans="1:3" s="30" customFormat="1" x14ac:dyDescent="0.2">
      <c r="A1136" s="84" t="s">
        <v>287</v>
      </c>
      <c r="B1136" s="29" t="s">
        <v>1</v>
      </c>
      <c r="C1136" s="25">
        <v>50</v>
      </c>
    </row>
    <row r="1137" spans="1:11" s="30" customFormat="1" x14ac:dyDescent="0.2">
      <c r="A1137" s="175"/>
      <c r="B1137" s="32" t="s">
        <v>2</v>
      </c>
      <c r="C1137" s="25">
        <v>50</v>
      </c>
    </row>
    <row r="1138" spans="1:11" x14ac:dyDescent="0.2">
      <c r="A1138" s="72" t="s">
        <v>110</v>
      </c>
      <c r="B1138" s="73"/>
      <c r="C1138" s="74"/>
      <c r="D1138" s="75"/>
      <c r="E1138" s="75"/>
      <c r="F1138" s="75"/>
      <c r="G1138" s="75"/>
      <c r="H1138" s="75"/>
      <c r="I1138" s="75"/>
      <c r="J1138" s="93"/>
      <c r="K1138" s="93"/>
    </row>
    <row r="1139" spans="1:11" x14ac:dyDescent="0.2">
      <c r="A1139" s="58" t="s">
        <v>15</v>
      </c>
      <c r="B1139" s="130" t="s">
        <v>1</v>
      </c>
      <c r="C1139" s="25">
        <f>C1140</f>
        <v>886</v>
      </c>
      <c r="D1139" s="61"/>
      <c r="E1139" s="61"/>
      <c r="F1139" s="61"/>
      <c r="G1139" s="61"/>
      <c r="H1139" s="61"/>
      <c r="I1139" s="61"/>
      <c r="J1139" s="93"/>
      <c r="K1139" s="93"/>
    </row>
    <row r="1140" spans="1:11" x14ac:dyDescent="0.2">
      <c r="A1140" s="41" t="s">
        <v>16</v>
      </c>
      <c r="B1140" s="131" t="s">
        <v>2</v>
      </c>
      <c r="C1140" s="25">
        <f>C1142</f>
        <v>886</v>
      </c>
      <c r="D1140" s="61"/>
      <c r="E1140" s="61"/>
      <c r="F1140" s="61"/>
      <c r="G1140" s="61"/>
      <c r="H1140" s="61"/>
      <c r="I1140" s="61"/>
      <c r="J1140" s="93"/>
      <c r="K1140" s="93"/>
    </row>
    <row r="1141" spans="1:11" ht="13.5" x14ac:dyDescent="0.25">
      <c r="A1141" s="60" t="s">
        <v>19</v>
      </c>
      <c r="B1141" s="132" t="s">
        <v>1</v>
      </c>
      <c r="C1141" s="25">
        <f>C1142</f>
        <v>886</v>
      </c>
      <c r="D1141" s="61"/>
      <c r="E1141" s="61"/>
      <c r="F1141" s="61"/>
      <c r="G1141" s="61"/>
      <c r="H1141" s="61"/>
      <c r="I1141" s="61"/>
      <c r="J1141" s="93"/>
      <c r="K1141" s="93"/>
    </row>
    <row r="1142" spans="1:11" x14ac:dyDescent="0.2">
      <c r="A1142" s="26" t="s">
        <v>9</v>
      </c>
      <c r="B1142" s="131" t="s">
        <v>2</v>
      </c>
      <c r="C1142" s="25">
        <f>C1144</f>
        <v>886</v>
      </c>
      <c r="D1142" s="61"/>
      <c r="E1142" s="61"/>
      <c r="F1142" s="61"/>
      <c r="G1142" s="61"/>
      <c r="H1142" s="61"/>
      <c r="I1142" s="61"/>
      <c r="J1142" s="93"/>
      <c r="K1142" s="93"/>
    </row>
    <row r="1143" spans="1:11" x14ac:dyDescent="0.2">
      <c r="A1143" s="36" t="s">
        <v>10</v>
      </c>
      <c r="B1143" s="130" t="s">
        <v>1</v>
      </c>
      <c r="C1143" s="25">
        <f>C1144</f>
        <v>886</v>
      </c>
      <c r="D1143" s="61"/>
      <c r="E1143" s="61"/>
      <c r="F1143" s="61"/>
      <c r="G1143" s="61"/>
      <c r="H1143" s="61"/>
      <c r="I1143" s="61"/>
      <c r="J1143" s="93"/>
      <c r="K1143" s="93"/>
    </row>
    <row r="1144" spans="1:11" x14ac:dyDescent="0.2">
      <c r="A1144" s="37"/>
      <c r="B1144" s="131" t="s">
        <v>2</v>
      </c>
      <c r="C1144" s="25">
        <f>C1146</f>
        <v>886</v>
      </c>
      <c r="D1144" s="61"/>
      <c r="E1144" s="61"/>
      <c r="F1144" s="61"/>
      <c r="G1144" s="61"/>
      <c r="H1144" s="61"/>
      <c r="I1144" s="61"/>
      <c r="J1144" s="93"/>
      <c r="K1144" s="93"/>
    </row>
    <row r="1145" spans="1:11" s="119" customFormat="1" ht="13.5" x14ac:dyDescent="0.25">
      <c r="A1145" s="230" t="s">
        <v>34</v>
      </c>
      <c r="B1145" s="191" t="s">
        <v>1</v>
      </c>
      <c r="C1145" s="118">
        <f>C1146</f>
        <v>886</v>
      </c>
      <c r="D1145" s="192"/>
      <c r="E1145" s="192"/>
      <c r="F1145" s="192"/>
      <c r="G1145" s="192"/>
      <c r="H1145" s="192"/>
      <c r="I1145" s="192"/>
      <c r="J1145" s="193"/>
      <c r="K1145" s="193"/>
    </row>
    <row r="1146" spans="1:11" s="119" customFormat="1" x14ac:dyDescent="0.2">
      <c r="A1146" s="149"/>
      <c r="B1146" s="194" t="s">
        <v>2</v>
      </c>
      <c r="C1146" s="118">
        <f>C1148+C1152</f>
        <v>886</v>
      </c>
      <c r="D1146" s="192"/>
      <c r="E1146" s="192"/>
      <c r="F1146" s="192"/>
      <c r="G1146" s="192"/>
      <c r="H1146" s="192"/>
      <c r="I1146" s="192"/>
      <c r="J1146" s="193"/>
      <c r="K1146" s="193"/>
    </row>
    <row r="1147" spans="1:11" s="119" customFormat="1" x14ac:dyDescent="0.2">
      <c r="A1147" s="125" t="s">
        <v>112</v>
      </c>
      <c r="B1147" s="191" t="s">
        <v>1</v>
      </c>
      <c r="C1147" s="67">
        <f>C1148</f>
        <v>343</v>
      </c>
      <c r="D1147" s="192"/>
      <c r="E1147" s="192"/>
      <c r="F1147" s="192"/>
      <c r="G1147" s="192"/>
      <c r="H1147" s="192"/>
      <c r="I1147" s="192"/>
      <c r="J1147" s="193"/>
      <c r="K1147" s="193"/>
    </row>
    <row r="1148" spans="1:11" s="119" customFormat="1" x14ac:dyDescent="0.2">
      <c r="A1148" s="120"/>
      <c r="B1148" s="194" t="s">
        <v>2</v>
      </c>
      <c r="C1148" s="67">
        <f>C1150</f>
        <v>343</v>
      </c>
      <c r="D1148" s="192"/>
      <c r="E1148" s="192"/>
      <c r="F1148" s="192"/>
      <c r="G1148" s="192"/>
      <c r="H1148" s="192"/>
      <c r="I1148" s="192"/>
      <c r="J1148" s="193"/>
      <c r="K1148" s="193"/>
    </row>
    <row r="1149" spans="1:11" s="30" customFormat="1" x14ac:dyDescent="0.2">
      <c r="A1149" s="129" t="s">
        <v>111</v>
      </c>
      <c r="B1149" s="102" t="s">
        <v>1</v>
      </c>
      <c r="C1149" s="25">
        <f>C1150</f>
        <v>343</v>
      </c>
      <c r="D1149" s="101"/>
      <c r="E1149" s="101"/>
      <c r="F1149" s="101"/>
      <c r="G1149" s="101"/>
      <c r="H1149" s="101"/>
      <c r="I1149" s="101"/>
      <c r="J1149" s="89"/>
      <c r="K1149" s="89"/>
    </row>
    <row r="1150" spans="1:11" s="30" customFormat="1" x14ac:dyDescent="0.2">
      <c r="A1150" s="92"/>
      <c r="B1150" s="103" t="s">
        <v>2</v>
      </c>
      <c r="C1150" s="25">
        <v>343</v>
      </c>
      <c r="D1150" s="101"/>
      <c r="E1150" s="101"/>
      <c r="F1150" s="101"/>
      <c r="G1150" s="101"/>
      <c r="H1150" s="101"/>
      <c r="I1150" s="101"/>
      <c r="J1150" s="89"/>
      <c r="K1150" s="89"/>
    </row>
    <row r="1151" spans="1:11" s="119" customFormat="1" x14ac:dyDescent="0.2">
      <c r="A1151" s="190" t="s">
        <v>370</v>
      </c>
      <c r="B1151" s="191" t="s">
        <v>1</v>
      </c>
      <c r="C1151" s="67">
        <f>C1152</f>
        <v>543</v>
      </c>
      <c r="D1151" s="192"/>
      <c r="E1151" s="192"/>
      <c r="F1151" s="192"/>
      <c r="G1151" s="192"/>
      <c r="H1151" s="192"/>
      <c r="I1151" s="192"/>
      <c r="J1151" s="193"/>
      <c r="K1151" s="193"/>
    </row>
    <row r="1152" spans="1:11" s="119" customFormat="1" x14ac:dyDescent="0.2">
      <c r="A1152" s="237"/>
      <c r="B1152" s="194" t="s">
        <v>2</v>
      </c>
      <c r="C1152" s="67">
        <f>C1156+C1154</f>
        <v>543</v>
      </c>
      <c r="D1152" s="192"/>
      <c r="E1152" s="192"/>
      <c r="F1152" s="192"/>
      <c r="G1152" s="192"/>
      <c r="H1152" s="192"/>
      <c r="I1152" s="192"/>
      <c r="J1152" s="193"/>
      <c r="K1152" s="193"/>
    </row>
    <row r="1153" spans="1:12" s="30" customFormat="1" ht="25.5" x14ac:dyDescent="0.2">
      <c r="A1153" s="70" t="s">
        <v>113</v>
      </c>
      <c r="B1153" s="122" t="s">
        <v>1</v>
      </c>
      <c r="C1153" s="25">
        <f>C1154</f>
        <v>520</v>
      </c>
      <c r="D1153" s="101"/>
      <c r="E1153" s="101"/>
      <c r="F1153" s="101"/>
      <c r="G1153" s="101"/>
      <c r="H1153" s="101"/>
      <c r="I1153" s="101"/>
      <c r="J1153" s="89"/>
      <c r="K1153" s="89"/>
    </row>
    <row r="1154" spans="1:12" s="30" customFormat="1" x14ac:dyDescent="0.2">
      <c r="A1154" s="92"/>
      <c r="B1154" s="124" t="s">
        <v>2</v>
      </c>
      <c r="C1154" s="25">
        <f>520</f>
        <v>520</v>
      </c>
      <c r="D1154" s="101"/>
      <c r="E1154" s="101"/>
      <c r="F1154" s="101"/>
      <c r="G1154" s="101"/>
      <c r="H1154" s="101"/>
      <c r="I1154" s="101"/>
      <c r="J1154" s="89"/>
      <c r="K1154" s="89"/>
    </row>
    <row r="1155" spans="1:12" s="30" customFormat="1" x14ac:dyDescent="0.2">
      <c r="A1155" s="58" t="s">
        <v>114</v>
      </c>
      <c r="B1155" s="122" t="s">
        <v>1</v>
      </c>
      <c r="C1155" s="25">
        <f>C1156</f>
        <v>23</v>
      </c>
      <c r="D1155" s="101"/>
      <c r="E1155" s="101"/>
      <c r="F1155" s="101"/>
      <c r="G1155" s="101"/>
      <c r="H1155" s="101"/>
      <c r="I1155" s="101"/>
      <c r="J1155" s="89"/>
      <c r="K1155" s="89"/>
    </row>
    <row r="1156" spans="1:12" s="30" customFormat="1" x14ac:dyDescent="0.2">
      <c r="A1156" s="92"/>
      <c r="B1156" s="124" t="s">
        <v>2</v>
      </c>
      <c r="C1156" s="25">
        <v>23</v>
      </c>
      <c r="D1156" s="101"/>
      <c r="E1156" s="101"/>
      <c r="F1156" s="101"/>
      <c r="G1156" s="101"/>
      <c r="H1156" s="101"/>
      <c r="I1156" s="101"/>
      <c r="J1156" s="89"/>
      <c r="K1156" s="89"/>
    </row>
    <row r="1157" spans="1:12" s="119" customFormat="1" hidden="1" x14ac:dyDescent="0.2">
      <c r="A1157" s="190"/>
      <c r="B1157" s="191"/>
      <c r="C1157" s="118"/>
      <c r="D1157" s="192"/>
      <c r="E1157" s="192"/>
      <c r="F1157" s="192"/>
      <c r="G1157" s="192"/>
      <c r="H1157" s="192"/>
      <c r="I1157" s="192"/>
      <c r="J1157" s="193"/>
      <c r="K1157" s="193"/>
    </row>
    <row r="1158" spans="1:12" s="119" customFormat="1" hidden="1" x14ac:dyDescent="0.2">
      <c r="A1158" s="237"/>
      <c r="B1158" s="194"/>
      <c r="C1158" s="118"/>
      <c r="D1158" s="192"/>
      <c r="E1158" s="192"/>
      <c r="F1158" s="192"/>
      <c r="G1158" s="192"/>
      <c r="H1158" s="192"/>
      <c r="I1158" s="192"/>
      <c r="J1158" s="193"/>
      <c r="K1158" s="193"/>
    </row>
    <row r="1159" spans="1:12" s="30" customFormat="1" hidden="1" x14ac:dyDescent="0.2">
      <c r="A1159" s="70"/>
      <c r="B1159" s="122"/>
      <c r="C1159" s="100"/>
      <c r="D1159" s="101"/>
      <c r="E1159" s="101"/>
      <c r="F1159" s="101"/>
      <c r="G1159" s="101"/>
      <c r="H1159" s="101"/>
      <c r="I1159" s="101"/>
      <c r="J1159" s="89"/>
      <c r="K1159" s="89"/>
    </row>
    <row r="1160" spans="1:12" s="30" customFormat="1" hidden="1" x14ac:dyDescent="0.2">
      <c r="A1160" s="92"/>
      <c r="B1160" s="124"/>
      <c r="C1160" s="100"/>
      <c r="D1160" s="101"/>
      <c r="E1160" s="101"/>
      <c r="F1160" s="101"/>
      <c r="G1160" s="101"/>
      <c r="H1160" s="101"/>
      <c r="I1160" s="101"/>
      <c r="J1160" s="89"/>
      <c r="K1160" s="89"/>
    </row>
    <row r="1161" spans="1:12" x14ac:dyDescent="0.2">
      <c r="A1161" s="72" t="s">
        <v>37</v>
      </c>
      <c r="B1161" s="73"/>
      <c r="C1161" s="74"/>
      <c r="D1161" s="75"/>
      <c r="E1161" s="75"/>
      <c r="F1161" s="75"/>
      <c r="G1161" s="75"/>
      <c r="H1161" s="75"/>
      <c r="I1161" s="75"/>
      <c r="J1161" s="93"/>
    </row>
    <row r="1162" spans="1:12" x14ac:dyDescent="0.2">
      <c r="A1162" s="80" t="s">
        <v>15</v>
      </c>
      <c r="B1162" s="130" t="s">
        <v>1</v>
      </c>
      <c r="C1162" s="25">
        <f>C1163</f>
        <v>95</v>
      </c>
      <c r="D1162" s="61"/>
      <c r="E1162" s="61"/>
      <c r="F1162" s="61"/>
      <c r="G1162" s="61"/>
      <c r="H1162" s="61"/>
      <c r="I1162" s="61"/>
      <c r="J1162" s="93"/>
    </row>
    <row r="1163" spans="1:12" x14ac:dyDescent="0.2">
      <c r="A1163" s="41" t="s">
        <v>16</v>
      </c>
      <c r="B1163" s="131" t="s">
        <v>2</v>
      </c>
      <c r="C1163" s="25">
        <f>C1165</f>
        <v>95</v>
      </c>
      <c r="D1163" s="61"/>
      <c r="E1163" s="61"/>
      <c r="F1163" s="61"/>
      <c r="G1163" s="61"/>
      <c r="H1163" s="61"/>
      <c r="I1163" s="61"/>
      <c r="J1163" s="93"/>
    </row>
    <row r="1164" spans="1:12" s="240" customFormat="1" ht="13.5" x14ac:dyDescent="0.25">
      <c r="A1164" s="238" t="s">
        <v>88</v>
      </c>
      <c r="B1164" s="102" t="s">
        <v>1</v>
      </c>
      <c r="C1164" s="25">
        <f>C1165</f>
        <v>95</v>
      </c>
      <c r="D1164" s="101"/>
      <c r="E1164" s="101"/>
      <c r="F1164" s="101"/>
      <c r="G1164" s="101"/>
      <c r="H1164" s="101"/>
      <c r="I1164" s="101"/>
      <c r="J1164" s="239"/>
      <c r="K1164" s="239"/>
      <c r="L1164" s="239"/>
    </row>
    <row r="1165" spans="1:12" s="240" customFormat="1" x14ac:dyDescent="0.2">
      <c r="A1165" s="106" t="s">
        <v>22</v>
      </c>
      <c r="B1165" s="103" t="s">
        <v>2</v>
      </c>
      <c r="C1165" s="25">
        <f>C1167</f>
        <v>95</v>
      </c>
      <c r="D1165" s="101"/>
      <c r="E1165" s="101"/>
      <c r="F1165" s="101"/>
      <c r="G1165" s="101"/>
      <c r="H1165" s="101"/>
      <c r="I1165" s="101"/>
      <c r="J1165" s="239"/>
      <c r="K1165" s="239"/>
      <c r="L1165" s="239"/>
    </row>
    <row r="1166" spans="1:12" s="240" customFormat="1" x14ac:dyDescent="0.2">
      <c r="A1166" s="145" t="s">
        <v>10</v>
      </c>
      <c r="B1166" s="142" t="s">
        <v>1</v>
      </c>
      <c r="C1166" s="25">
        <f>C1167</f>
        <v>95</v>
      </c>
      <c r="D1166" s="101"/>
      <c r="E1166" s="101"/>
      <c r="F1166" s="101"/>
      <c r="G1166" s="101"/>
      <c r="H1166" s="101"/>
      <c r="I1166" s="101"/>
      <c r="J1166" s="239"/>
      <c r="K1166" s="239"/>
      <c r="L1166" s="239"/>
    </row>
    <row r="1167" spans="1:12" s="240" customFormat="1" x14ac:dyDescent="0.2">
      <c r="A1167" s="31"/>
      <c r="B1167" s="103" t="s">
        <v>2</v>
      </c>
      <c r="C1167" s="25">
        <f>C1169+C1175</f>
        <v>95</v>
      </c>
      <c r="D1167" s="101"/>
      <c r="E1167" s="101"/>
      <c r="F1167" s="101"/>
      <c r="G1167" s="101"/>
      <c r="H1167" s="101"/>
      <c r="I1167" s="101"/>
      <c r="J1167" s="239"/>
      <c r="K1167" s="239"/>
      <c r="L1167" s="239"/>
    </row>
    <row r="1168" spans="1:12" s="240" customFormat="1" ht="13.5" x14ac:dyDescent="0.25">
      <c r="A1168" s="133" t="s">
        <v>115</v>
      </c>
      <c r="B1168" s="29" t="s">
        <v>1</v>
      </c>
      <c r="C1168" s="25">
        <f>C1169</f>
        <v>35</v>
      </c>
      <c r="D1168" s="101"/>
      <c r="E1168" s="101"/>
      <c r="F1168" s="101"/>
      <c r="G1168" s="101"/>
      <c r="H1168" s="101"/>
      <c r="I1168" s="101"/>
      <c r="J1168" s="239"/>
      <c r="K1168" s="239"/>
      <c r="L1168" s="239"/>
    </row>
    <row r="1169" spans="1:23" s="240" customFormat="1" x14ac:dyDescent="0.2">
      <c r="A1169" s="31"/>
      <c r="B1169" s="32" t="s">
        <v>2</v>
      </c>
      <c r="C1169" s="25">
        <f>C1171</f>
        <v>35</v>
      </c>
      <c r="D1169" s="101"/>
      <c r="E1169" s="101"/>
      <c r="F1169" s="101"/>
      <c r="G1169" s="101"/>
      <c r="H1169" s="101"/>
      <c r="I1169" s="101"/>
      <c r="J1169" s="239"/>
      <c r="K1169" s="239"/>
      <c r="L1169" s="239"/>
    </row>
    <row r="1170" spans="1:23" s="240" customFormat="1" x14ac:dyDescent="0.2">
      <c r="A1170" s="114" t="s">
        <v>312</v>
      </c>
      <c r="B1170" s="29" t="s">
        <v>1</v>
      </c>
      <c r="C1170" s="25">
        <f>C1171</f>
        <v>35</v>
      </c>
      <c r="D1170" s="101"/>
      <c r="E1170" s="101"/>
      <c r="F1170" s="101"/>
      <c r="G1170" s="101"/>
      <c r="H1170" s="101"/>
      <c r="I1170" s="101"/>
      <c r="J1170" s="239"/>
      <c r="K1170" s="239"/>
      <c r="L1170" s="239"/>
    </row>
    <row r="1171" spans="1:23" s="240" customFormat="1" x14ac:dyDescent="0.2">
      <c r="A1171" s="31"/>
      <c r="B1171" s="32" t="s">
        <v>2</v>
      </c>
      <c r="C1171" s="25">
        <f>C1173</f>
        <v>35</v>
      </c>
      <c r="D1171" s="101"/>
      <c r="E1171" s="101"/>
      <c r="F1171" s="101"/>
      <c r="G1171" s="101"/>
      <c r="H1171" s="101"/>
      <c r="I1171" s="101"/>
      <c r="J1171" s="239"/>
      <c r="K1171" s="239"/>
      <c r="L1171" s="239"/>
    </row>
    <row r="1172" spans="1:23" s="240" customFormat="1" x14ac:dyDescent="0.2">
      <c r="A1172" s="40" t="s">
        <v>105</v>
      </c>
      <c r="B1172" s="142" t="s">
        <v>1</v>
      </c>
      <c r="C1172" s="25">
        <f>C1173</f>
        <v>35</v>
      </c>
      <c r="D1172" s="101"/>
      <c r="E1172" s="101"/>
      <c r="F1172" s="101"/>
      <c r="G1172" s="101"/>
      <c r="H1172" s="101"/>
      <c r="I1172" s="101"/>
      <c r="J1172" s="239"/>
      <c r="K1172" s="239"/>
      <c r="L1172" s="239"/>
    </row>
    <row r="1173" spans="1:23" s="240" customFormat="1" x14ac:dyDescent="0.2">
      <c r="A1173" s="35"/>
      <c r="B1173" s="142" t="s">
        <v>2</v>
      </c>
      <c r="C1173" s="25">
        <v>35</v>
      </c>
      <c r="D1173" s="101"/>
      <c r="E1173" s="101"/>
      <c r="F1173" s="101"/>
      <c r="G1173" s="101"/>
      <c r="H1173" s="101"/>
      <c r="I1173" s="101"/>
      <c r="J1173" s="239"/>
      <c r="K1173" s="239"/>
      <c r="L1173" s="239"/>
    </row>
    <row r="1174" spans="1:23" s="215" customFormat="1" ht="13.5" x14ac:dyDescent="0.25">
      <c r="A1174" s="230" t="s">
        <v>34</v>
      </c>
      <c r="B1174" s="191" t="s">
        <v>1</v>
      </c>
      <c r="C1174" s="67">
        <f>C1175</f>
        <v>60</v>
      </c>
      <c r="D1174" s="192"/>
      <c r="E1174" s="192"/>
      <c r="F1174" s="192"/>
      <c r="G1174" s="192"/>
      <c r="H1174" s="192"/>
      <c r="I1174" s="192"/>
      <c r="J1174" s="241"/>
      <c r="K1174" s="241"/>
      <c r="L1174" s="241"/>
    </row>
    <row r="1175" spans="1:23" s="215" customFormat="1" ht="13.5" x14ac:dyDescent="0.25">
      <c r="A1175" s="242"/>
      <c r="B1175" s="194" t="s">
        <v>2</v>
      </c>
      <c r="C1175" s="67">
        <f>C1177</f>
        <v>60</v>
      </c>
      <c r="D1175" s="192"/>
      <c r="E1175" s="192"/>
      <c r="F1175" s="192"/>
      <c r="G1175" s="192"/>
      <c r="H1175" s="192"/>
      <c r="I1175" s="192"/>
      <c r="J1175" s="243"/>
      <c r="V1175" s="244"/>
      <c r="W1175" s="244"/>
    </row>
    <row r="1176" spans="1:23" s="246" customFormat="1" x14ac:dyDescent="0.2">
      <c r="A1176" s="114" t="s">
        <v>77</v>
      </c>
      <c r="B1176" s="132" t="s">
        <v>1</v>
      </c>
      <c r="C1176" s="25">
        <f>C1177</f>
        <v>60</v>
      </c>
      <c r="D1176" s="61"/>
      <c r="E1176" s="61"/>
      <c r="F1176" s="61"/>
      <c r="G1176" s="61"/>
      <c r="H1176" s="61"/>
      <c r="I1176" s="61"/>
      <c r="J1176" s="245"/>
      <c r="K1176" s="64"/>
      <c r="L1176" s="64"/>
      <c r="M1176" s="64"/>
      <c r="N1176" s="64"/>
      <c r="O1176" s="64"/>
      <c r="P1176" s="64"/>
      <c r="Q1176" s="64"/>
      <c r="R1176" s="64"/>
      <c r="S1176" s="64"/>
      <c r="T1176" s="64"/>
      <c r="U1176" s="64"/>
      <c r="V1176" s="64"/>
      <c r="W1176" s="64"/>
    </row>
    <row r="1177" spans="1:23" s="246" customFormat="1" x14ac:dyDescent="0.2">
      <c r="A1177" s="58"/>
      <c r="B1177" s="131" t="s">
        <v>2</v>
      </c>
      <c r="C1177" s="25">
        <f>C1179</f>
        <v>60</v>
      </c>
      <c r="D1177" s="61"/>
      <c r="E1177" s="61"/>
      <c r="F1177" s="61"/>
      <c r="G1177" s="61"/>
      <c r="H1177" s="61"/>
      <c r="I1177" s="61"/>
      <c r="J1177" s="245"/>
      <c r="K1177" s="64"/>
      <c r="L1177" s="64"/>
      <c r="M1177" s="64"/>
      <c r="N1177" s="64"/>
      <c r="O1177" s="64"/>
      <c r="P1177" s="64"/>
      <c r="Q1177" s="64"/>
      <c r="R1177" s="64"/>
      <c r="S1177" s="64"/>
      <c r="T1177" s="64"/>
      <c r="U1177" s="64"/>
      <c r="V1177" s="64"/>
      <c r="W1177" s="64"/>
    </row>
    <row r="1178" spans="1:23" s="64" customFormat="1" x14ac:dyDescent="0.2">
      <c r="A1178" s="254" t="s">
        <v>116</v>
      </c>
      <c r="B1178" s="247" t="s">
        <v>1</v>
      </c>
      <c r="C1178" s="25">
        <f>C1179</f>
        <v>60</v>
      </c>
      <c r="D1178" s="61"/>
      <c r="E1178" s="61"/>
      <c r="F1178" s="61"/>
      <c r="G1178" s="61"/>
      <c r="H1178" s="61"/>
      <c r="I1178" s="61"/>
      <c r="J1178" s="245"/>
    </row>
    <row r="1179" spans="1:23" s="64" customFormat="1" x14ac:dyDescent="0.2">
      <c r="A1179" s="41"/>
      <c r="B1179" s="248" t="s">
        <v>2</v>
      </c>
      <c r="C1179" s="25">
        <v>60</v>
      </c>
      <c r="D1179" s="61"/>
      <c r="E1179" s="61"/>
      <c r="F1179" s="61"/>
      <c r="G1179" s="61"/>
      <c r="H1179" s="61"/>
      <c r="I1179" s="61"/>
      <c r="J1179" s="245"/>
    </row>
    <row r="1182" spans="1:23" x14ac:dyDescent="0.2">
      <c r="A1182" s="249" t="s">
        <v>316</v>
      </c>
    </row>
    <row r="1183" spans="1:23" x14ac:dyDescent="0.2">
      <c r="A1183" s="249" t="s">
        <v>317</v>
      </c>
    </row>
  </sheetData>
  <mergeCells count="38">
    <mergeCell ref="A1089:C1089"/>
    <mergeCell ref="A880:A881"/>
    <mergeCell ref="A903:C903"/>
    <mergeCell ref="A984:C984"/>
    <mergeCell ref="D1038:I1038"/>
    <mergeCell ref="A1051:A1052"/>
    <mergeCell ref="A1053:A1054"/>
    <mergeCell ref="A884:A885"/>
    <mergeCell ref="A1055:A1056"/>
    <mergeCell ref="A878:A879"/>
    <mergeCell ref="A349:C349"/>
    <mergeCell ref="A372:C372"/>
    <mergeCell ref="A649:C649"/>
    <mergeCell ref="A712:C712"/>
    <mergeCell ref="A816:C816"/>
    <mergeCell ref="A839:C839"/>
    <mergeCell ref="A840:C840"/>
    <mergeCell ref="A859:C859"/>
    <mergeCell ref="A872:A873"/>
    <mergeCell ref="A876:A877"/>
    <mergeCell ref="A336:C336"/>
    <mergeCell ref="A114:C114"/>
    <mergeCell ref="A115:C115"/>
    <mergeCell ref="A162:C162"/>
    <mergeCell ref="A169:A170"/>
    <mergeCell ref="A173:C173"/>
    <mergeCell ref="A220:A221"/>
    <mergeCell ref="A228:A229"/>
    <mergeCell ref="A230:A231"/>
    <mergeCell ref="A248:C248"/>
    <mergeCell ref="A311:C311"/>
    <mergeCell ref="D213:I213"/>
    <mergeCell ref="B1:C1"/>
    <mergeCell ref="B2:C2"/>
    <mergeCell ref="A8:C9"/>
    <mergeCell ref="C11:C14"/>
    <mergeCell ref="A77:C77"/>
    <mergeCell ref="A78:C7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7 februarie</vt:lpstr>
      <vt:lpstr>'7 februarie'!Imprimare_titluri</vt:lpstr>
    </vt:vector>
  </TitlesOfParts>
  <Company>Ministerul Finantelor Publice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Ileana CRISTESCU</cp:lastModifiedBy>
  <cp:lastPrinted>2018-02-09T08:02:37Z</cp:lastPrinted>
  <dcterms:created xsi:type="dcterms:W3CDTF">2003-05-13T09:24:28Z</dcterms:created>
  <dcterms:modified xsi:type="dcterms:W3CDTF">2018-02-09T08:28:24Z</dcterms:modified>
</cp:coreProperties>
</file>