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anexa 1 " sheetId="1" r:id="rId1"/>
  </sheets>
  <definedNames>
    <definedName name="_xlnm.Print_Titles" localSheetId="0">'anexa 1 '!$11:$11</definedName>
  </definedNames>
  <calcPr calcId="125725"/>
</workbook>
</file>

<file path=xl/calcChain.xml><?xml version="1.0" encoding="utf-8"?>
<calcChain xmlns="http://schemas.openxmlformats.org/spreadsheetml/2006/main">
  <c r="E26" i="1"/>
  <c r="E21"/>
  <c r="D23"/>
  <c r="E22"/>
  <c r="E20" l="1"/>
  <c r="D20" s="1"/>
  <c r="D21"/>
  <c r="D22"/>
  <c r="E75" l="1"/>
  <c r="E92"/>
  <c r="D14"/>
  <c r="D15"/>
  <c r="D27"/>
  <c r="D30"/>
  <c r="D39"/>
  <c r="D43"/>
  <c r="D47"/>
  <c r="D51"/>
  <c r="D52"/>
  <c r="D56"/>
  <c r="D60"/>
  <c r="D64"/>
  <c r="D66"/>
  <c r="D69"/>
  <c r="D72"/>
  <c r="D76"/>
  <c r="D80"/>
  <c r="D84"/>
  <c r="D88"/>
  <c r="D89"/>
  <c r="D93"/>
  <c r="D97"/>
  <c r="E71"/>
  <c r="D71" s="1"/>
  <c r="E70" l="1"/>
  <c r="D70" s="1"/>
  <c r="E34"/>
  <c r="D34" s="1"/>
  <c r="E18"/>
  <c r="D18" s="1"/>
  <c r="E16"/>
  <c r="E79"/>
  <c r="D16" l="1"/>
  <c r="E13"/>
  <c r="E78"/>
  <c r="D79"/>
  <c r="E77" l="1"/>
  <c r="D77" s="1"/>
  <c r="D78"/>
  <c r="E83" l="1"/>
  <c r="D83" s="1"/>
  <c r="E65"/>
  <c r="D65" s="1"/>
  <c r="E82" l="1"/>
  <c r="E81" l="1"/>
  <c r="D81" s="1"/>
  <c r="D82"/>
  <c r="E50"/>
  <c r="D50" s="1"/>
  <c r="E87"/>
  <c r="D87" s="1"/>
  <c r="E59"/>
  <c r="E55"/>
  <c r="E46"/>
  <c r="E42"/>
  <c r="E54" l="1"/>
  <c r="D55"/>
  <c r="E58"/>
  <c r="D59"/>
  <c r="E45"/>
  <c r="D46"/>
  <c r="E41"/>
  <c r="D42"/>
  <c r="E86"/>
  <c r="D86" s="1"/>
  <c r="E44" l="1"/>
  <c r="D44" s="1"/>
  <c r="D45"/>
  <c r="E40"/>
  <c r="D40" s="1"/>
  <c r="D41"/>
  <c r="E57"/>
  <c r="D57" s="1"/>
  <c r="D58"/>
  <c r="E53"/>
  <c r="D53" s="1"/>
  <c r="D54"/>
  <c r="E85"/>
  <c r="D85" s="1"/>
  <c r="D26" l="1"/>
  <c r="D13" l="1"/>
  <c r="D92" l="1"/>
  <c r="D75"/>
  <c r="E33" l="1"/>
  <c r="D33" l="1"/>
  <c r="E32"/>
  <c r="E96"/>
  <c r="E17"/>
  <c r="D17" s="1"/>
  <c r="D96" l="1"/>
  <c r="E95"/>
  <c r="D95" s="1"/>
  <c r="E94" l="1"/>
  <c r="D94" s="1"/>
  <c r="E63" l="1"/>
  <c r="E62" l="1"/>
  <c r="D63"/>
  <c r="E38"/>
  <c r="D38" s="1"/>
  <c r="D62" l="1"/>
  <c r="E37"/>
  <c r="D37" s="1"/>
  <c r="E36" l="1"/>
  <c r="D36" s="1"/>
  <c r="E68"/>
  <c r="D68" s="1"/>
  <c r="E67" l="1"/>
  <c r="E74"/>
  <c r="D74" s="1"/>
  <c r="D67" l="1"/>
  <c r="E73"/>
  <c r="D73" s="1"/>
  <c r="E29"/>
  <c r="D29" s="1"/>
  <c r="E61" l="1"/>
  <c r="E28"/>
  <c r="D28" s="1"/>
  <c r="E25"/>
  <c r="E91"/>
  <c r="D91" s="1"/>
  <c r="E49"/>
  <c r="D49" s="1"/>
  <c r="E12"/>
  <c r="D12" s="1"/>
  <c r="D61" l="1"/>
  <c r="D25"/>
  <c r="E24"/>
  <c r="D32"/>
  <c r="E31"/>
  <c r="D31" s="1"/>
  <c r="E90"/>
  <c r="D90" s="1"/>
  <c r="E48"/>
  <c r="D24" l="1"/>
  <c r="E35"/>
  <c r="D35" s="1"/>
  <c r="D48"/>
  <c r="E19" l="1"/>
  <c r="D19" s="1"/>
  <c r="E98" l="1"/>
  <c r="D98" s="1"/>
</calcChain>
</file>

<file path=xl/sharedStrings.xml><?xml version="1.0" encoding="utf-8"?>
<sst xmlns="http://schemas.openxmlformats.org/spreadsheetml/2006/main" count="149" uniqueCount="95">
  <si>
    <t>CONSILIUL JUDETEAN ARGES</t>
  </si>
  <si>
    <t xml:space="preserve">                       ANEXA 1</t>
  </si>
  <si>
    <t>INFLUENTE</t>
  </si>
  <si>
    <r>
      <rPr>
        <sz val="7"/>
        <rFont val="Times New Roman"/>
        <family val="1"/>
        <charset val="238"/>
      </rPr>
      <t xml:space="preserve">    </t>
    </r>
    <r>
      <rPr>
        <b/>
        <sz val="12"/>
        <rFont val="Times New Roman"/>
        <family val="1"/>
        <charset val="238"/>
      </rPr>
      <t xml:space="preserve">PENTRU ACTIVITATEA PROPRIE  A CONSILIULUI JUDETEAN </t>
    </r>
  </si>
  <si>
    <t>mii lei</t>
  </si>
  <si>
    <t>Nr. Crt.</t>
  </si>
  <si>
    <t xml:space="preserve"> DENUMIRE INDICATORI</t>
  </si>
  <si>
    <t>COD</t>
  </si>
  <si>
    <t>TRIM. IV</t>
  </si>
  <si>
    <t>TOTAL  VENITURI (A+B)</t>
  </si>
  <si>
    <t>A</t>
  </si>
  <si>
    <t>SECTIUNEA DE FUNCTIONARE</t>
  </si>
  <si>
    <r>
      <t xml:space="preserve">Cote defalcate din impozitul pe venit  </t>
    </r>
    <r>
      <rPr>
        <b/>
        <sz val="10"/>
        <rFont val="Times New Roman"/>
        <family val="1"/>
        <charset val="238"/>
      </rPr>
      <t>(11.25% )</t>
    </r>
  </si>
  <si>
    <t>.04.02.01</t>
  </si>
  <si>
    <t>Varsaminte din sectiunea de functionare pentru finantarea sectiunii de dezvoltare a bugetului local</t>
  </si>
  <si>
    <t>37.02.03</t>
  </si>
  <si>
    <t>B</t>
  </si>
  <si>
    <t xml:space="preserve">SECTIUNEA DE DEZVOLTARE </t>
  </si>
  <si>
    <t>Varsaminte din sectiunea de functionare</t>
  </si>
  <si>
    <t>37.02.04</t>
  </si>
  <si>
    <t>INVATAMANT</t>
  </si>
  <si>
    <t>65.02</t>
  </si>
  <si>
    <t>Centrul Scolar de Educatie Incluziva "Sf. Filofteia" Stefanesti</t>
  </si>
  <si>
    <t>65.02.07.04.01</t>
  </si>
  <si>
    <t>Cheltuieli de personal</t>
  </si>
  <si>
    <t>65.02.07.04.03</t>
  </si>
  <si>
    <t>C</t>
  </si>
  <si>
    <t>SANATATE</t>
  </si>
  <si>
    <t>66.02</t>
  </si>
  <si>
    <t>Unitatea de asistenta medico-sociala Suici</t>
  </si>
  <si>
    <t>Transferuri din bugetele locale pentru finantarea unitatilor medico-sociale , din care:</t>
  </si>
  <si>
    <t>51.01.39</t>
  </si>
  <si>
    <t>Alte institutii si actiuni sanitare</t>
  </si>
  <si>
    <t>66.02.50.50</t>
  </si>
  <si>
    <t>SECTIUNEA DE DEZVOLTARE</t>
  </si>
  <si>
    <t>D</t>
  </si>
  <si>
    <t>CULTURA , RECREERE SI RELIGIE</t>
  </si>
  <si>
    <t>67.02</t>
  </si>
  <si>
    <t>Teatrul "Al Davila" Pitesti</t>
  </si>
  <si>
    <t>67.02.03.04</t>
  </si>
  <si>
    <t xml:space="preserve">SECTIUNEA DE FUNCTIONARE  </t>
  </si>
  <si>
    <t>Transferuri catre institutii publice , din care:</t>
  </si>
  <si>
    <t>51.01.01</t>
  </si>
  <si>
    <t>E</t>
  </si>
  <si>
    <t>ASISTENTA SOCIALA</t>
  </si>
  <si>
    <t>68.02</t>
  </si>
  <si>
    <t>68.02.06</t>
  </si>
  <si>
    <t>Cheltuieli cu bunuri si servicii</t>
  </si>
  <si>
    <t>68.02.12</t>
  </si>
  <si>
    <t xml:space="preserve">                  pentru cheltuieli de personal</t>
  </si>
  <si>
    <t>F</t>
  </si>
  <si>
    <t xml:space="preserve">LOCUINTE , SERVICII SI DEZVOLTARE PUBLICA </t>
  </si>
  <si>
    <t>70.02</t>
  </si>
  <si>
    <t>Serviciul Public Judetean Salvamont</t>
  </si>
  <si>
    <t>70.02.50</t>
  </si>
  <si>
    <t>EXCEDENT /  DEFICIT</t>
  </si>
  <si>
    <t xml:space="preserve">Unitatea de asistenta medico-sociala Dedulesti </t>
  </si>
  <si>
    <t xml:space="preserve">Cheltuieli de capital </t>
  </si>
  <si>
    <t>Directia generala de Asistenta Sociala si Protectia Copilului Arges</t>
  </si>
  <si>
    <t>68.02.04</t>
  </si>
  <si>
    <t xml:space="preserve">Biblioteca Judeteana </t>
  </si>
  <si>
    <t>67.02.03.02</t>
  </si>
  <si>
    <t xml:space="preserve">                  pentru cheltuieli cu bunuri si servicii </t>
  </si>
  <si>
    <t xml:space="preserve">TRANSPORTURI </t>
  </si>
  <si>
    <t>84.02</t>
  </si>
  <si>
    <t xml:space="preserve">Drumuri si poduri </t>
  </si>
  <si>
    <t>84.02.03.01</t>
  </si>
  <si>
    <t>51,01,03</t>
  </si>
  <si>
    <t>Sume alocate din cotele defalcate din impozitul pe venit pentru echilibrarea bugetelor locale</t>
  </si>
  <si>
    <t>Unitatea de asistenta medico-sociala Rucar</t>
  </si>
  <si>
    <t xml:space="preserve">Transferuri - Actiuni de sanatate  </t>
  </si>
  <si>
    <t>Centrul Scolar de Educatie Incluziva "Sf. Nicolae" Campulung</t>
  </si>
  <si>
    <t>Muzeul Judetean Arges</t>
  </si>
  <si>
    <t>Muzeul Viticulturii si Pomiculturii Golesti</t>
  </si>
  <si>
    <t>67.02.03.03</t>
  </si>
  <si>
    <t>Centrul Cultural Judetean</t>
  </si>
  <si>
    <t>Centrul Cultural Bratianu</t>
  </si>
  <si>
    <t>67.02.50</t>
  </si>
  <si>
    <t xml:space="preserve">        pentru cheltuieli de capital </t>
  </si>
  <si>
    <t>Alte transferuri de capital catre institutii publice , din care:</t>
  </si>
  <si>
    <t>51.02.29</t>
  </si>
  <si>
    <t>Unitatea de asistenta medico-sociala Domnesti</t>
  </si>
  <si>
    <t>Centrul de Ingrijire si Asistenta Pitesti</t>
  </si>
  <si>
    <t xml:space="preserve">Centrul de Integrare prin Terapie Ocupationala </t>
  </si>
  <si>
    <t>68.02.05.02</t>
  </si>
  <si>
    <t>la Hotararea C. J. Arges nr. ______/_______.2017</t>
  </si>
  <si>
    <t>LA BUGETUL LOCAL PE ANUL 2017</t>
  </si>
  <si>
    <t xml:space="preserve"> ANUL 2017</t>
  </si>
  <si>
    <t>.0.02.04</t>
  </si>
  <si>
    <t xml:space="preserve">AUTORITATI PUBLICE SI ACTIUNI EXTERNE </t>
  </si>
  <si>
    <t>51.03</t>
  </si>
  <si>
    <t>AUTORITATI EXECUTIVE</t>
  </si>
  <si>
    <t>51.02.03</t>
  </si>
  <si>
    <t>G</t>
  </si>
  <si>
    <t>TOTAL CHELTUIELI (A+B+C+D+E+F+G )</t>
  </si>
</sst>
</file>

<file path=xl/styles.xml><?xml version="1.0" encoding="utf-8"?>
<styleSheet xmlns="http://schemas.openxmlformats.org/spreadsheetml/2006/main">
  <fonts count="13">
    <font>
      <sz val="10"/>
      <name val="Arial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7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6100"/>
      <name val="Calibri"/>
      <family val="2"/>
      <scheme val="minor"/>
    </font>
    <font>
      <b/>
      <sz val="10"/>
      <color rgb="FF00610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sz val="8"/>
      <name val="Arial"/>
      <family val="2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99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34EC7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6" fillId="2" borderId="0" applyNumberFormat="0" applyBorder="0" applyAlignment="0" applyProtection="0"/>
    <xf numFmtId="0" fontId="10" fillId="0" borderId="0"/>
  </cellStyleXfs>
  <cellXfs count="9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4" fontId="5" fillId="3" borderId="1" xfId="0" applyNumberFormat="1" applyFont="1" applyFill="1" applyBorder="1"/>
    <xf numFmtId="0" fontId="5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center"/>
    </xf>
    <xf numFmtId="2" fontId="2" fillId="0" borderId="2" xfId="0" applyNumberFormat="1" applyFont="1" applyBorder="1"/>
    <xf numFmtId="0" fontId="2" fillId="0" borderId="3" xfId="0" applyFont="1" applyBorder="1" applyAlignment="1">
      <alignment horizontal="center"/>
    </xf>
    <xf numFmtId="4" fontId="2" fillId="4" borderId="1" xfId="0" applyNumberFormat="1" applyFont="1" applyFill="1" applyBorder="1"/>
    <xf numFmtId="0" fontId="0" fillId="4" borderId="0" xfId="0" applyFill="1"/>
    <xf numFmtId="0" fontId="2" fillId="0" borderId="1" xfId="0" applyFont="1" applyBorder="1"/>
    <xf numFmtId="0" fontId="2" fillId="0" borderId="2" xfId="0" applyFont="1" applyBorder="1" applyAlignment="1">
      <alignment wrapText="1"/>
    </xf>
    <xf numFmtId="2" fontId="2" fillId="4" borderId="1" xfId="0" applyNumberFormat="1" applyFont="1" applyFill="1" applyBorder="1"/>
    <xf numFmtId="0" fontId="5" fillId="3" borderId="1" xfId="0" applyFont="1" applyFill="1" applyBorder="1"/>
    <xf numFmtId="2" fontId="5" fillId="3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/>
    </xf>
    <xf numFmtId="4" fontId="5" fillId="4" borderId="1" xfId="0" applyNumberFormat="1" applyFont="1" applyFill="1" applyBorder="1"/>
    <xf numFmtId="0" fontId="5" fillId="4" borderId="1" xfId="0" applyFont="1" applyFill="1" applyBorder="1"/>
    <xf numFmtId="0" fontId="2" fillId="4" borderId="1" xfId="0" applyFont="1" applyFill="1" applyBorder="1"/>
    <xf numFmtId="0" fontId="2" fillId="4" borderId="3" xfId="0" applyFont="1" applyFill="1" applyBorder="1" applyAlignment="1">
      <alignment horizontal="center"/>
    </xf>
    <xf numFmtId="0" fontId="2" fillId="4" borderId="1" xfId="0" applyFont="1" applyFill="1" applyBorder="1" applyAlignment="1">
      <alignment wrapText="1"/>
    </xf>
    <xf numFmtId="0" fontId="5" fillId="3" borderId="1" xfId="0" applyFont="1" applyFill="1" applyBorder="1" applyAlignment="1"/>
    <xf numFmtId="0" fontId="5" fillId="3" borderId="3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2" fontId="5" fillId="4" borderId="1" xfId="0" applyNumberFormat="1" applyFont="1" applyFill="1" applyBorder="1"/>
    <xf numFmtId="0" fontId="2" fillId="4" borderId="1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wrapText="1"/>
    </xf>
    <xf numFmtId="0" fontId="5" fillId="3" borderId="2" xfId="0" applyFont="1" applyFill="1" applyBorder="1" applyAlignment="1">
      <alignment wrapText="1"/>
    </xf>
    <xf numFmtId="2" fontId="5" fillId="3" borderId="1" xfId="0" applyNumberFormat="1" applyFont="1" applyFill="1" applyBorder="1"/>
    <xf numFmtId="0" fontId="2" fillId="4" borderId="4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4" fontId="2" fillId="0" borderId="1" xfId="0" applyNumberFormat="1" applyFont="1" applyFill="1" applyBorder="1"/>
    <xf numFmtId="2" fontId="2" fillId="3" borderId="1" xfId="0" applyNumberFormat="1" applyFont="1" applyFill="1" applyBorder="1"/>
    <xf numFmtId="0" fontId="2" fillId="3" borderId="1" xfId="0" applyFont="1" applyFill="1" applyBorder="1"/>
    <xf numFmtId="0" fontId="0" fillId="0" borderId="0" xfId="0" applyAlignment="1">
      <alignment wrapText="1"/>
    </xf>
    <xf numFmtId="0" fontId="5" fillId="0" borderId="0" xfId="0" applyFont="1" applyAlignment="1">
      <alignment horizontal="right"/>
    </xf>
    <xf numFmtId="0" fontId="2" fillId="4" borderId="3" xfId="0" applyFont="1" applyFill="1" applyBorder="1" applyAlignment="1">
      <alignment horizontal="center" wrapText="1"/>
    </xf>
    <xf numFmtId="0" fontId="0" fillId="0" borderId="0" xfId="0" applyAlignme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4" fontId="5" fillId="6" borderId="1" xfId="0" applyNumberFormat="1" applyFont="1" applyFill="1" applyBorder="1"/>
    <xf numFmtId="2" fontId="2" fillId="6" borderId="1" xfId="0" applyNumberFormat="1" applyFont="1" applyFill="1" applyBorder="1"/>
    <xf numFmtId="0" fontId="5" fillId="6" borderId="1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0" fontId="5" fillId="6" borderId="2" xfId="0" applyFont="1" applyFill="1" applyBorder="1"/>
    <xf numFmtId="0" fontId="5" fillId="6" borderId="2" xfId="0" applyFont="1" applyFill="1" applyBorder="1" applyAlignment="1">
      <alignment wrapText="1"/>
    </xf>
    <xf numFmtId="0" fontId="5" fillId="7" borderId="1" xfId="0" applyFont="1" applyFill="1" applyBorder="1"/>
    <xf numFmtId="0" fontId="2" fillId="7" borderId="1" xfId="0" applyFont="1" applyFill="1" applyBorder="1" applyAlignment="1">
      <alignment wrapText="1"/>
    </xf>
    <xf numFmtId="0" fontId="2" fillId="7" borderId="1" xfId="0" applyFont="1" applyFill="1" applyBorder="1" applyAlignment="1">
      <alignment horizontal="center"/>
    </xf>
    <xf numFmtId="2" fontId="2" fillId="7" borderId="1" xfId="0" applyNumberFormat="1" applyFont="1" applyFill="1" applyBorder="1"/>
    <xf numFmtId="0" fontId="9" fillId="0" borderId="5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49" fontId="11" fillId="5" borderId="6" xfId="2" applyNumberFormat="1" applyFont="1" applyFill="1" applyBorder="1" applyAlignment="1">
      <alignment horizontal="left" vertical="top" wrapText="1"/>
    </xf>
    <xf numFmtId="0" fontId="2" fillId="6" borderId="1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4" fontId="2" fillId="6" borderId="1" xfId="0" applyNumberFormat="1" applyFont="1" applyFill="1" applyBorder="1"/>
    <xf numFmtId="0" fontId="5" fillId="6" borderId="1" xfId="0" applyFont="1" applyFill="1" applyBorder="1" applyAlignment="1">
      <alignment wrapText="1"/>
    </xf>
    <xf numFmtId="2" fontId="5" fillId="6" borderId="1" xfId="0" applyNumberFormat="1" applyFont="1" applyFill="1" applyBorder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8" fillId="6" borderId="1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 wrapText="1"/>
    </xf>
    <xf numFmtId="0" fontId="5" fillId="6" borderId="1" xfId="0" applyFont="1" applyFill="1" applyBorder="1"/>
    <xf numFmtId="2" fontId="12" fillId="4" borderId="1" xfId="0" applyNumberFormat="1" applyFont="1" applyFill="1" applyBorder="1"/>
    <xf numFmtId="2" fontId="10" fillId="4" borderId="1" xfId="0" applyNumberFormat="1" applyFont="1" applyFill="1" applyBorder="1"/>
    <xf numFmtId="0" fontId="10" fillId="0" borderId="2" xfId="0" applyFont="1" applyFill="1" applyBorder="1"/>
    <xf numFmtId="1" fontId="12" fillId="4" borderId="3" xfId="0" applyNumberFormat="1" applyFont="1" applyFill="1" applyBorder="1" applyAlignment="1">
      <alignment horizontal="center"/>
    </xf>
    <xf numFmtId="2" fontId="12" fillId="4" borderId="4" xfId="0" applyNumberFormat="1" applyFont="1" applyFill="1" applyBorder="1"/>
    <xf numFmtId="0" fontId="5" fillId="8" borderId="7" xfId="0" applyFont="1" applyFill="1" applyBorder="1" applyAlignment="1"/>
    <xf numFmtId="2" fontId="5" fillId="8" borderId="3" xfId="0" applyNumberFormat="1" applyFont="1" applyFill="1" applyBorder="1" applyAlignment="1">
      <alignment horizontal="center"/>
    </xf>
    <xf numFmtId="2" fontId="5" fillId="8" borderId="4" xfId="0" applyNumberFormat="1" applyFont="1" applyFill="1" applyBorder="1"/>
    <xf numFmtId="2" fontId="5" fillId="8" borderId="1" xfId="0" applyNumberFormat="1" applyFont="1" applyFill="1" applyBorder="1"/>
    <xf numFmtId="2" fontId="5" fillId="4" borderId="2" xfId="0" applyNumberFormat="1" applyFont="1" applyFill="1" applyBorder="1" applyAlignment="1">
      <alignment horizontal="left"/>
    </xf>
    <xf numFmtId="2" fontId="5" fillId="4" borderId="3" xfId="0" applyNumberFormat="1" applyFont="1" applyFill="1" applyBorder="1" applyAlignment="1">
      <alignment horizontal="center"/>
    </xf>
    <xf numFmtId="2" fontId="5" fillId="4" borderId="4" xfId="0" applyNumberFormat="1" applyFont="1" applyFill="1" applyBorder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</cellXfs>
  <cellStyles count="3">
    <cellStyle name="Good" xfId="1" builtinId="26"/>
    <cellStyle name="Normal" xfId="0" builtinId="0"/>
    <cellStyle name="Normal_Anexa F 140 146 10.07" xfId="2"/>
  </cellStyles>
  <dxfs count="0"/>
  <tableStyles count="0" defaultTableStyle="TableStyleMedium9" defaultPivotStyle="PivotStyleLight16"/>
  <colors>
    <mruColors>
      <color rgb="FF34EC71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0"/>
  <sheetViews>
    <sheetView tabSelected="1" workbookViewId="0">
      <selection activeCell="A20" sqref="A20:E22"/>
    </sheetView>
  </sheetViews>
  <sheetFormatPr defaultRowHeight="12.75"/>
  <cols>
    <col min="1" max="1" width="4" customWidth="1"/>
    <col min="2" max="2" width="45.42578125" customWidth="1"/>
    <col min="3" max="3" width="14" customWidth="1"/>
    <col min="4" max="4" width="11.5703125" customWidth="1"/>
    <col min="5" max="5" width="11.140625" customWidth="1"/>
  </cols>
  <sheetData>
    <row r="1" spans="1:5" s="1" customFormat="1" ht="15.75">
      <c r="A1" s="93" t="s">
        <v>0</v>
      </c>
      <c r="B1" s="93"/>
      <c r="C1" s="93"/>
      <c r="D1" s="93"/>
    </row>
    <row r="2" spans="1:5" s="2" customFormat="1" ht="15.75">
      <c r="C2" s="90" t="s">
        <v>1</v>
      </c>
      <c r="D2" s="90"/>
      <c r="E2" s="92"/>
    </row>
    <row r="3" spans="1:5" s="2" customFormat="1" ht="15.75">
      <c r="A3" s="94" t="s">
        <v>85</v>
      </c>
      <c r="B3" s="95"/>
      <c r="C3" s="95"/>
      <c r="D3" s="95"/>
      <c r="E3" s="92"/>
    </row>
    <row r="4" spans="1:5" s="2" customFormat="1" ht="15.75">
      <c r="A4" s="52"/>
      <c r="B4" s="53"/>
      <c r="C4" s="53"/>
      <c r="D4" s="53"/>
      <c r="E4" s="51"/>
    </row>
    <row r="5" spans="1:5" s="2" customFormat="1" ht="15.75">
      <c r="A5" s="3"/>
      <c r="B5" s="4"/>
      <c r="C5" s="4"/>
      <c r="D5" s="4"/>
    </row>
    <row r="6" spans="1:5" s="2" customFormat="1" ht="15.75">
      <c r="A6" s="96" t="s">
        <v>2</v>
      </c>
      <c r="B6" s="91"/>
      <c r="C6" s="91"/>
      <c r="D6" s="91"/>
      <c r="E6" s="92"/>
    </row>
    <row r="7" spans="1:5" s="2" customFormat="1" ht="15.75">
      <c r="A7" s="96" t="s">
        <v>86</v>
      </c>
      <c r="B7" s="91"/>
      <c r="C7" s="91"/>
      <c r="D7" s="91"/>
      <c r="E7" s="92"/>
    </row>
    <row r="8" spans="1:5" s="2" customFormat="1" ht="15.75">
      <c r="A8" s="90" t="s">
        <v>3</v>
      </c>
      <c r="B8" s="91"/>
      <c r="C8" s="91"/>
      <c r="D8" s="91"/>
      <c r="E8" s="92"/>
    </row>
    <row r="9" spans="1:5" s="2" customFormat="1" ht="15.75">
      <c r="A9" s="72"/>
      <c r="B9" s="73"/>
      <c r="C9" s="73"/>
      <c r="D9" s="73"/>
      <c r="E9" s="74"/>
    </row>
    <row r="10" spans="1:5" ht="15.75">
      <c r="C10" s="5"/>
      <c r="E10" s="6" t="s">
        <v>4</v>
      </c>
    </row>
    <row r="11" spans="1:5" ht="31.5" customHeight="1">
      <c r="A11" s="7" t="s">
        <v>5</v>
      </c>
      <c r="B11" s="8" t="s">
        <v>6</v>
      </c>
      <c r="C11" s="8" t="s">
        <v>7</v>
      </c>
      <c r="D11" s="9" t="s">
        <v>87</v>
      </c>
      <c r="E11" s="8" t="s">
        <v>8</v>
      </c>
    </row>
    <row r="12" spans="1:5" ht="16.5" customHeight="1">
      <c r="A12" s="10"/>
      <c r="B12" s="11" t="s">
        <v>9</v>
      </c>
      <c r="C12" s="11"/>
      <c r="D12" s="12">
        <f>E12</f>
        <v>3865</v>
      </c>
      <c r="E12" s="12">
        <f>E13+E17</f>
        <v>3865</v>
      </c>
    </row>
    <row r="13" spans="1:5" ht="16.5" customHeight="1">
      <c r="A13" s="11" t="s">
        <v>10</v>
      </c>
      <c r="B13" s="13" t="s">
        <v>11</v>
      </c>
      <c r="C13" s="11"/>
      <c r="D13" s="12">
        <f t="shared" ref="D13:D67" si="0">E13</f>
        <v>3808</v>
      </c>
      <c r="E13" s="12">
        <f>E16+E14+E15</f>
        <v>3808</v>
      </c>
    </row>
    <row r="14" spans="1:5" s="18" customFormat="1" ht="16.5" customHeight="1">
      <c r="A14" s="14">
        <v>1</v>
      </c>
      <c r="B14" s="15" t="s">
        <v>12</v>
      </c>
      <c r="C14" s="16" t="s">
        <v>13</v>
      </c>
      <c r="D14" s="12">
        <f t="shared" si="0"/>
        <v>1165</v>
      </c>
      <c r="E14" s="17">
        <v>1165</v>
      </c>
    </row>
    <row r="15" spans="1:5" s="18" customFormat="1" ht="25.5" customHeight="1">
      <c r="A15" s="14">
        <v>2</v>
      </c>
      <c r="B15" s="64" t="s">
        <v>68</v>
      </c>
      <c r="C15" s="65" t="s">
        <v>88</v>
      </c>
      <c r="D15" s="12">
        <f t="shared" si="0"/>
        <v>2700</v>
      </c>
      <c r="E15" s="17">
        <v>2700</v>
      </c>
    </row>
    <row r="16" spans="1:5" s="18" customFormat="1" ht="27" customHeight="1">
      <c r="A16" s="14">
        <v>3</v>
      </c>
      <c r="B16" s="20" t="s">
        <v>14</v>
      </c>
      <c r="C16" s="16" t="s">
        <v>15</v>
      </c>
      <c r="D16" s="12">
        <f t="shared" si="0"/>
        <v>-57</v>
      </c>
      <c r="E16" s="21">
        <f>-45-12</f>
        <v>-57</v>
      </c>
    </row>
    <row r="17" spans="1:5" ht="18" customHeight="1">
      <c r="A17" s="11" t="s">
        <v>16</v>
      </c>
      <c r="B17" s="22" t="s">
        <v>17</v>
      </c>
      <c r="C17" s="11"/>
      <c r="D17" s="12">
        <f t="shared" si="0"/>
        <v>57</v>
      </c>
      <c r="E17" s="23">
        <f>E18</f>
        <v>57</v>
      </c>
    </row>
    <row r="18" spans="1:5" s="18" customFormat="1" ht="18" customHeight="1">
      <c r="A18" s="14">
        <v>1</v>
      </c>
      <c r="B18" s="19" t="s">
        <v>18</v>
      </c>
      <c r="C18" s="24" t="s">
        <v>19</v>
      </c>
      <c r="D18" s="12">
        <f t="shared" si="0"/>
        <v>57</v>
      </c>
      <c r="E18" s="21">
        <f>45+12</f>
        <v>57</v>
      </c>
    </row>
    <row r="19" spans="1:5" ht="16.5" customHeight="1">
      <c r="A19" s="22"/>
      <c r="B19" s="25" t="s">
        <v>94</v>
      </c>
      <c r="C19" s="11"/>
      <c r="D19" s="12">
        <f t="shared" si="0"/>
        <v>3865</v>
      </c>
      <c r="E19" s="12">
        <f>E24+E31+E35+E61+E90+E94+E20</f>
        <v>3865</v>
      </c>
    </row>
    <row r="20" spans="1:5" ht="16.5" customHeight="1">
      <c r="A20" s="86" t="s">
        <v>10</v>
      </c>
      <c r="B20" s="83" t="s">
        <v>89</v>
      </c>
      <c r="C20" s="84" t="s">
        <v>90</v>
      </c>
      <c r="D20" s="85">
        <f t="shared" si="0"/>
        <v>145</v>
      </c>
      <c r="E20" s="86">
        <f t="shared" ref="E20:E22" si="1">E21</f>
        <v>145</v>
      </c>
    </row>
    <row r="21" spans="1:5" ht="16.5" customHeight="1">
      <c r="A21" s="37"/>
      <c r="B21" s="87" t="s">
        <v>91</v>
      </c>
      <c r="C21" s="88" t="s">
        <v>92</v>
      </c>
      <c r="D21" s="89">
        <f t="shared" si="0"/>
        <v>145</v>
      </c>
      <c r="E21" s="37">
        <f>E22</f>
        <v>145</v>
      </c>
    </row>
    <row r="22" spans="1:5" ht="16.5" customHeight="1">
      <c r="A22" s="37"/>
      <c r="B22" s="42" t="s">
        <v>11</v>
      </c>
      <c r="C22" s="88"/>
      <c r="D22" s="89">
        <f t="shared" si="0"/>
        <v>145</v>
      </c>
      <c r="E22" s="21">
        <f t="shared" si="1"/>
        <v>145</v>
      </c>
    </row>
    <row r="23" spans="1:5" ht="16.5" customHeight="1">
      <c r="A23" s="78"/>
      <c r="B23" s="80" t="s">
        <v>47</v>
      </c>
      <c r="C23" s="81">
        <v>20</v>
      </c>
      <c r="D23" s="82">
        <f t="shared" si="0"/>
        <v>145</v>
      </c>
      <c r="E23" s="79">
        <v>145</v>
      </c>
    </row>
    <row r="24" spans="1:5" s="18" customFormat="1" ht="18.75" customHeight="1">
      <c r="A24" s="11" t="s">
        <v>16</v>
      </c>
      <c r="B24" s="33" t="s">
        <v>20</v>
      </c>
      <c r="C24" s="34" t="s">
        <v>21</v>
      </c>
      <c r="D24" s="12">
        <f t="shared" si="0"/>
        <v>105</v>
      </c>
      <c r="E24" s="12">
        <f>E25+E28</f>
        <v>105</v>
      </c>
    </row>
    <row r="25" spans="1:5" s="18" customFormat="1" ht="29.25" customHeight="1">
      <c r="A25" s="56"/>
      <c r="B25" s="70" t="s">
        <v>22</v>
      </c>
      <c r="C25" s="57" t="s">
        <v>23</v>
      </c>
      <c r="D25" s="54">
        <f t="shared" si="0"/>
        <v>55</v>
      </c>
      <c r="E25" s="54">
        <f>E26</f>
        <v>55</v>
      </c>
    </row>
    <row r="26" spans="1:5" s="18" customFormat="1" ht="18" customHeight="1">
      <c r="A26" s="27"/>
      <c r="B26" s="30" t="s">
        <v>11</v>
      </c>
      <c r="C26" s="36"/>
      <c r="D26" s="12">
        <f t="shared" si="0"/>
        <v>55</v>
      </c>
      <c r="E26" s="28">
        <f>E27</f>
        <v>55</v>
      </c>
    </row>
    <row r="27" spans="1:5" s="18" customFormat="1" ht="18.75" customHeight="1">
      <c r="A27" s="27"/>
      <c r="B27" s="32" t="s">
        <v>47</v>
      </c>
      <c r="C27" s="14">
        <v>20</v>
      </c>
      <c r="D27" s="12">
        <f t="shared" si="0"/>
        <v>55</v>
      </c>
      <c r="E27" s="21">
        <v>55</v>
      </c>
    </row>
    <row r="28" spans="1:5" s="18" customFormat="1" ht="27" customHeight="1">
      <c r="A28" s="56"/>
      <c r="B28" s="70" t="s">
        <v>71</v>
      </c>
      <c r="C28" s="57" t="s">
        <v>25</v>
      </c>
      <c r="D28" s="54">
        <f t="shared" si="0"/>
        <v>50</v>
      </c>
      <c r="E28" s="71">
        <f>E29</f>
        <v>50</v>
      </c>
    </row>
    <row r="29" spans="1:5" s="18" customFormat="1" ht="18.75" customHeight="1">
      <c r="A29" s="27"/>
      <c r="B29" s="30" t="s">
        <v>11</v>
      </c>
      <c r="C29" s="35"/>
      <c r="D29" s="12">
        <f t="shared" si="0"/>
        <v>50</v>
      </c>
      <c r="E29" s="21">
        <f>E30</f>
        <v>50</v>
      </c>
    </row>
    <row r="30" spans="1:5" s="18" customFormat="1" ht="18.75" customHeight="1">
      <c r="A30" s="27"/>
      <c r="B30" s="32" t="s">
        <v>47</v>
      </c>
      <c r="C30" s="38">
        <v>20</v>
      </c>
      <c r="D30" s="12">
        <f t="shared" si="0"/>
        <v>50</v>
      </c>
      <c r="E30" s="21">
        <v>50</v>
      </c>
    </row>
    <row r="31" spans="1:5" s="18" customFormat="1" ht="18.75" customHeight="1">
      <c r="A31" s="11" t="s">
        <v>26</v>
      </c>
      <c r="B31" s="40" t="s">
        <v>27</v>
      </c>
      <c r="C31" s="34" t="s">
        <v>28</v>
      </c>
      <c r="D31" s="12">
        <f t="shared" si="0"/>
        <v>435</v>
      </c>
      <c r="E31" s="41">
        <f>E32</f>
        <v>435</v>
      </c>
    </row>
    <row r="32" spans="1:5" s="18" customFormat="1" ht="18.75" customHeight="1">
      <c r="A32" s="56"/>
      <c r="B32" s="58" t="s">
        <v>32</v>
      </c>
      <c r="C32" s="57" t="s">
        <v>33</v>
      </c>
      <c r="D32" s="54">
        <f t="shared" si="0"/>
        <v>435</v>
      </c>
      <c r="E32" s="71">
        <f>E33</f>
        <v>435</v>
      </c>
    </row>
    <row r="33" spans="1:5" s="18" customFormat="1" ht="18.75" customHeight="1">
      <c r="A33" s="27"/>
      <c r="B33" s="30" t="s">
        <v>11</v>
      </c>
      <c r="C33" s="35"/>
      <c r="D33" s="12">
        <f t="shared" si="0"/>
        <v>435</v>
      </c>
      <c r="E33" s="37">
        <f>E34</f>
        <v>435</v>
      </c>
    </row>
    <row r="34" spans="1:5" s="18" customFormat="1" ht="18.75" customHeight="1">
      <c r="A34" s="27"/>
      <c r="B34" s="66" t="s">
        <v>70</v>
      </c>
      <c r="C34" s="35" t="s">
        <v>67</v>
      </c>
      <c r="D34" s="12">
        <f t="shared" si="0"/>
        <v>435</v>
      </c>
      <c r="E34" s="37">
        <f>370+25+40</f>
        <v>435</v>
      </c>
    </row>
    <row r="35" spans="1:5" s="18" customFormat="1" ht="18.75" customHeight="1">
      <c r="A35" s="11" t="s">
        <v>35</v>
      </c>
      <c r="B35" s="26" t="s">
        <v>36</v>
      </c>
      <c r="C35" s="11" t="s">
        <v>37</v>
      </c>
      <c r="D35" s="12">
        <f t="shared" si="0"/>
        <v>2299</v>
      </c>
      <c r="E35" s="12">
        <f>E36+E40+E44+E48+E53+E57</f>
        <v>2299</v>
      </c>
    </row>
    <row r="36" spans="1:5" s="18" customFormat="1" ht="18.75" customHeight="1">
      <c r="A36" s="56"/>
      <c r="B36" s="59" t="s">
        <v>60</v>
      </c>
      <c r="C36" s="57" t="s">
        <v>61</v>
      </c>
      <c r="D36" s="12">
        <f t="shared" si="0"/>
        <v>39</v>
      </c>
      <c r="E36" s="54">
        <f>E37</f>
        <v>39</v>
      </c>
    </row>
    <row r="37" spans="1:5" s="18" customFormat="1" ht="18.75" customHeight="1">
      <c r="A37" s="27"/>
      <c r="B37" s="30" t="s">
        <v>11</v>
      </c>
      <c r="C37" s="35"/>
      <c r="D37" s="12">
        <f t="shared" si="0"/>
        <v>39</v>
      </c>
      <c r="E37" s="28">
        <f>E38</f>
        <v>39</v>
      </c>
    </row>
    <row r="38" spans="1:5" s="18" customFormat="1" ht="18.75" customHeight="1">
      <c r="A38" s="27"/>
      <c r="B38" s="32" t="s">
        <v>41</v>
      </c>
      <c r="C38" s="31" t="s">
        <v>42</v>
      </c>
      <c r="D38" s="12">
        <f t="shared" si="0"/>
        <v>39</v>
      </c>
      <c r="E38" s="28">
        <f>E39</f>
        <v>39</v>
      </c>
    </row>
    <row r="39" spans="1:5" s="18" customFormat="1" ht="18.75" customHeight="1">
      <c r="A39" s="27"/>
      <c r="B39" s="32" t="s">
        <v>62</v>
      </c>
      <c r="C39" s="27"/>
      <c r="D39" s="12">
        <f t="shared" si="0"/>
        <v>39</v>
      </c>
      <c r="E39" s="28">
        <v>39</v>
      </c>
    </row>
    <row r="40" spans="1:5" s="18" customFormat="1" ht="18.75" customHeight="1">
      <c r="A40" s="56"/>
      <c r="B40" s="59" t="s">
        <v>72</v>
      </c>
      <c r="C40" s="57" t="s">
        <v>74</v>
      </c>
      <c r="D40" s="12">
        <f t="shared" si="0"/>
        <v>300</v>
      </c>
      <c r="E40" s="54">
        <f>E41</f>
        <v>300</v>
      </c>
    </row>
    <row r="41" spans="1:5" s="18" customFormat="1" ht="18.75" customHeight="1">
      <c r="A41" s="27"/>
      <c r="B41" s="36" t="s">
        <v>40</v>
      </c>
      <c r="C41" s="35"/>
      <c r="D41" s="12">
        <f t="shared" si="0"/>
        <v>300</v>
      </c>
      <c r="E41" s="28">
        <f>E42</f>
        <v>300</v>
      </c>
    </row>
    <row r="42" spans="1:5" s="18" customFormat="1" ht="18.75" customHeight="1">
      <c r="A42" s="27"/>
      <c r="B42" s="32" t="s">
        <v>41</v>
      </c>
      <c r="C42" s="31" t="s">
        <v>42</v>
      </c>
      <c r="D42" s="12">
        <f t="shared" si="0"/>
        <v>300</v>
      </c>
      <c r="E42" s="28">
        <f>E43</f>
        <v>300</v>
      </c>
    </row>
    <row r="43" spans="1:5" s="18" customFormat="1" ht="18.75" customHeight="1">
      <c r="A43" s="27"/>
      <c r="B43" s="32" t="s">
        <v>62</v>
      </c>
      <c r="C43" s="35"/>
      <c r="D43" s="12">
        <f t="shared" si="0"/>
        <v>300</v>
      </c>
      <c r="E43" s="28">
        <v>300</v>
      </c>
    </row>
    <row r="44" spans="1:5" s="18" customFormat="1" ht="18.75" customHeight="1">
      <c r="A44" s="67"/>
      <c r="B44" s="59" t="s">
        <v>73</v>
      </c>
      <c r="C44" s="57" t="s">
        <v>74</v>
      </c>
      <c r="D44" s="12">
        <f t="shared" si="0"/>
        <v>300</v>
      </c>
      <c r="E44" s="69">
        <f>E45</f>
        <v>300</v>
      </c>
    </row>
    <row r="45" spans="1:5" s="18" customFormat="1" ht="18.75" customHeight="1">
      <c r="A45" s="27"/>
      <c r="B45" s="36" t="s">
        <v>40</v>
      </c>
      <c r="C45" s="35"/>
      <c r="D45" s="12">
        <f t="shared" si="0"/>
        <v>300</v>
      </c>
      <c r="E45" s="28">
        <f>E46</f>
        <v>300</v>
      </c>
    </row>
    <row r="46" spans="1:5" s="18" customFormat="1" ht="18.75" customHeight="1">
      <c r="A46" s="27"/>
      <c r="B46" s="32" t="s">
        <v>41</v>
      </c>
      <c r="C46" s="31" t="s">
        <v>42</v>
      </c>
      <c r="D46" s="12">
        <f t="shared" si="0"/>
        <v>300</v>
      </c>
      <c r="E46" s="28">
        <f>E47</f>
        <v>300</v>
      </c>
    </row>
    <row r="47" spans="1:5" s="18" customFormat="1" ht="18.75" customHeight="1">
      <c r="A47" s="27"/>
      <c r="B47" s="32" t="s">
        <v>62</v>
      </c>
      <c r="C47" s="35"/>
      <c r="D47" s="12">
        <f t="shared" si="0"/>
        <v>300</v>
      </c>
      <c r="E47" s="28">
        <v>300</v>
      </c>
    </row>
    <row r="48" spans="1:5" s="18" customFormat="1" ht="18.75" customHeight="1">
      <c r="A48" s="56"/>
      <c r="B48" s="58" t="s">
        <v>38</v>
      </c>
      <c r="C48" s="57" t="s">
        <v>39</v>
      </c>
      <c r="D48" s="12">
        <f t="shared" si="0"/>
        <v>1000</v>
      </c>
      <c r="E48" s="55">
        <f>E49</f>
        <v>1000</v>
      </c>
    </row>
    <row r="49" spans="1:5" s="18" customFormat="1" ht="18.75" customHeight="1">
      <c r="A49" s="27"/>
      <c r="B49" s="36" t="s">
        <v>40</v>
      </c>
      <c r="C49" s="35"/>
      <c r="D49" s="12">
        <f t="shared" si="0"/>
        <v>1000</v>
      </c>
      <c r="E49" s="21">
        <f>E50</f>
        <v>1000</v>
      </c>
    </row>
    <row r="50" spans="1:5" s="18" customFormat="1" ht="18.75" customHeight="1">
      <c r="A50" s="27"/>
      <c r="B50" s="32" t="s">
        <v>41</v>
      </c>
      <c r="C50" s="31" t="s">
        <v>42</v>
      </c>
      <c r="D50" s="12">
        <f t="shared" si="0"/>
        <v>1000</v>
      </c>
      <c r="E50" s="21">
        <f>E52+E51</f>
        <v>1000</v>
      </c>
    </row>
    <row r="51" spans="1:5" s="18" customFormat="1" ht="18.75" customHeight="1">
      <c r="A51" s="27"/>
      <c r="B51" s="36" t="s">
        <v>49</v>
      </c>
      <c r="C51" s="31"/>
      <c r="D51" s="12">
        <f t="shared" si="0"/>
        <v>200</v>
      </c>
      <c r="E51" s="21">
        <v>200</v>
      </c>
    </row>
    <row r="52" spans="1:5" s="18" customFormat="1" ht="18.75" customHeight="1">
      <c r="A52" s="27"/>
      <c r="B52" s="32" t="s">
        <v>62</v>
      </c>
      <c r="C52" s="35"/>
      <c r="D52" s="12">
        <f t="shared" si="0"/>
        <v>800</v>
      </c>
      <c r="E52" s="21">
        <v>800</v>
      </c>
    </row>
    <row r="53" spans="1:5" s="18" customFormat="1" ht="18.75" customHeight="1">
      <c r="A53" s="67"/>
      <c r="B53" s="70" t="s">
        <v>75</v>
      </c>
      <c r="C53" s="68" t="s">
        <v>39</v>
      </c>
      <c r="D53" s="12">
        <f t="shared" si="0"/>
        <v>600</v>
      </c>
      <c r="E53" s="55">
        <f>E54</f>
        <v>600</v>
      </c>
    </row>
    <row r="54" spans="1:5" s="18" customFormat="1" ht="18.75" customHeight="1">
      <c r="A54" s="27"/>
      <c r="B54" s="36" t="s">
        <v>40</v>
      </c>
      <c r="C54" s="35"/>
      <c r="D54" s="12">
        <f t="shared" si="0"/>
        <v>600</v>
      </c>
      <c r="E54" s="21">
        <f>E55</f>
        <v>600</v>
      </c>
    </row>
    <row r="55" spans="1:5" s="18" customFormat="1" ht="18.75" customHeight="1">
      <c r="A55" s="27"/>
      <c r="B55" s="32" t="s">
        <v>41</v>
      </c>
      <c r="C55" s="31" t="s">
        <v>42</v>
      </c>
      <c r="D55" s="12">
        <f t="shared" si="0"/>
        <v>600</v>
      </c>
      <c r="E55" s="21">
        <f>E56</f>
        <v>600</v>
      </c>
    </row>
    <row r="56" spans="1:5" s="18" customFormat="1" ht="18.75" customHeight="1">
      <c r="A56" s="27"/>
      <c r="B56" s="32" t="s">
        <v>62</v>
      </c>
      <c r="C56" s="35"/>
      <c r="D56" s="12">
        <f t="shared" si="0"/>
        <v>600</v>
      </c>
      <c r="E56" s="21">
        <v>600</v>
      </c>
    </row>
    <row r="57" spans="1:5" s="18" customFormat="1" ht="18.75" customHeight="1">
      <c r="A57" s="56"/>
      <c r="B57" s="70" t="s">
        <v>76</v>
      </c>
      <c r="C57" s="57" t="s">
        <v>77</v>
      </c>
      <c r="D57" s="12">
        <f t="shared" si="0"/>
        <v>60</v>
      </c>
      <c r="E57" s="71">
        <f>E58</f>
        <v>60</v>
      </c>
    </row>
    <row r="58" spans="1:5" s="18" customFormat="1" ht="18.75" customHeight="1">
      <c r="A58" s="27"/>
      <c r="B58" s="36" t="s">
        <v>40</v>
      </c>
      <c r="C58" s="35"/>
      <c r="D58" s="12">
        <f t="shared" si="0"/>
        <v>60</v>
      </c>
      <c r="E58" s="21">
        <f>E59</f>
        <v>60</v>
      </c>
    </row>
    <row r="59" spans="1:5" s="18" customFormat="1" ht="18.75" customHeight="1">
      <c r="A59" s="27"/>
      <c r="B59" s="32" t="s">
        <v>41</v>
      </c>
      <c r="C59" s="31" t="s">
        <v>42</v>
      </c>
      <c r="D59" s="12">
        <f t="shared" si="0"/>
        <v>60</v>
      </c>
      <c r="E59" s="21">
        <f>E60</f>
        <v>60</v>
      </c>
    </row>
    <row r="60" spans="1:5" s="18" customFormat="1" ht="18.75" customHeight="1">
      <c r="A60" s="27"/>
      <c r="B60" s="32" t="s">
        <v>62</v>
      </c>
      <c r="C60" s="35"/>
      <c r="D60" s="12">
        <f t="shared" si="0"/>
        <v>60</v>
      </c>
      <c r="E60" s="21">
        <v>60</v>
      </c>
    </row>
    <row r="61" spans="1:5" s="18" customFormat="1" ht="18.75" customHeight="1">
      <c r="A61" s="11" t="s">
        <v>43</v>
      </c>
      <c r="B61" s="26" t="s">
        <v>44</v>
      </c>
      <c r="C61" s="11" t="s">
        <v>45</v>
      </c>
      <c r="D61" s="12">
        <f t="shared" si="0"/>
        <v>688</v>
      </c>
      <c r="E61" s="12">
        <f>E62+E67+E73+E85+E81+E77+E70</f>
        <v>688</v>
      </c>
    </row>
    <row r="62" spans="1:5" s="18" customFormat="1" ht="27" customHeight="1">
      <c r="A62" s="27"/>
      <c r="B62" s="70" t="s">
        <v>58</v>
      </c>
      <c r="C62" s="57" t="s">
        <v>46</v>
      </c>
      <c r="D62" s="54">
        <f t="shared" si="0"/>
        <v>878</v>
      </c>
      <c r="E62" s="54">
        <f>E63+E65</f>
        <v>878</v>
      </c>
    </row>
    <row r="63" spans="1:5" s="18" customFormat="1" ht="12.75" customHeight="1">
      <c r="A63" s="43"/>
      <c r="B63" s="30" t="s">
        <v>11</v>
      </c>
      <c r="C63" s="36"/>
      <c r="D63" s="12">
        <f t="shared" si="0"/>
        <v>833</v>
      </c>
      <c r="E63" s="44">
        <f>E64</f>
        <v>833</v>
      </c>
    </row>
    <row r="64" spans="1:5" s="18" customFormat="1" ht="15.75" customHeight="1">
      <c r="A64" s="43"/>
      <c r="B64" s="32" t="s">
        <v>47</v>
      </c>
      <c r="C64" s="31">
        <v>20</v>
      </c>
      <c r="D64" s="12">
        <f t="shared" si="0"/>
        <v>833</v>
      </c>
      <c r="E64" s="17">
        <v>833</v>
      </c>
    </row>
    <row r="65" spans="1:5" s="18" customFormat="1" ht="15.75" customHeight="1">
      <c r="A65" s="43"/>
      <c r="B65" s="39" t="s">
        <v>34</v>
      </c>
      <c r="C65" s="31"/>
      <c r="D65" s="12">
        <f t="shared" si="0"/>
        <v>45</v>
      </c>
      <c r="E65" s="17">
        <f>E66</f>
        <v>45</v>
      </c>
    </row>
    <row r="66" spans="1:5" s="18" customFormat="1" ht="15.75" customHeight="1">
      <c r="A66" s="43"/>
      <c r="B66" s="32" t="s">
        <v>57</v>
      </c>
      <c r="C66" s="31">
        <v>70</v>
      </c>
      <c r="D66" s="12">
        <f t="shared" si="0"/>
        <v>45</v>
      </c>
      <c r="E66" s="17">
        <v>45</v>
      </c>
    </row>
    <row r="67" spans="1:5" s="18" customFormat="1" ht="18.75" customHeight="1">
      <c r="A67" s="75"/>
      <c r="B67" s="70" t="s">
        <v>82</v>
      </c>
      <c r="C67" s="68" t="s">
        <v>59</v>
      </c>
      <c r="D67" s="54">
        <f t="shared" si="0"/>
        <v>-400</v>
      </c>
      <c r="E67" s="69">
        <f>E68</f>
        <v>-400</v>
      </c>
    </row>
    <row r="68" spans="1:5" s="18" customFormat="1" ht="18.75" customHeight="1">
      <c r="A68" s="43"/>
      <c r="B68" s="30" t="s">
        <v>11</v>
      </c>
      <c r="C68" s="31"/>
      <c r="D68" s="12">
        <f t="shared" ref="D68:D98" si="2">E68</f>
        <v>-400</v>
      </c>
      <c r="E68" s="45">
        <f>E69</f>
        <v>-400</v>
      </c>
    </row>
    <row r="69" spans="1:5" s="18" customFormat="1" ht="18.75" customHeight="1">
      <c r="A69" s="43"/>
      <c r="B69" s="32" t="s">
        <v>24</v>
      </c>
      <c r="C69" s="31">
        <v>10</v>
      </c>
      <c r="D69" s="12">
        <f t="shared" si="2"/>
        <v>-400</v>
      </c>
      <c r="E69" s="45">
        <v>-400</v>
      </c>
    </row>
    <row r="70" spans="1:5" s="18" customFormat="1" ht="18.75" customHeight="1">
      <c r="A70" s="75"/>
      <c r="B70" s="70" t="s">
        <v>83</v>
      </c>
      <c r="C70" s="68" t="s">
        <v>84</v>
      </c>
      <c r="D70" s="54">
        <f t="shared" si="2"/>
        <v>-433</v>
      </c>
      <c r="E70" s="69">
        <f>E71</f>
        <v>-433</v>
      </c>
    </row>
    <row r="71" spans="1:5" s="18" customFormat="1" ht="18.75" customHeight="1">
      <c r="A71" s="43"/>
      <c r="B71" s="30" t="s">
        <v>11</v>
      </c>
      <c r="C71" s="31"/>
      <c r="D71" s="12">
        <f t="shared" si="2"/>
        <v>-433</v>
      </c>
      <c r="E71" s="45">
        <f>E72</f>
        <v>-433</v>
      </c>
    </row>
    <row r="72" spans="1:5" s="18" customFormat="1" ht="18.75" customHeight="1">
      <c r="A72" s="43"/>
      <c r="B72" s="32" t="s">
        <v>24</v>
      </c>
      <c r="C72" s="31">
        <v>10</v>
      </c>
      <c r="D72" s="12">
        <f t="shared" si="2"/>
        <v>-433</v>
      </c>
      <c r="E72" s="45">
        <v>-433</v>
      </c>
    </row>
    <row r="73" spans="1:5" s="18" customFormat="1" ht="18.75" customHeight="1">
      <c r="A73" s="75"/>
      <c r="B73" s="70" t="s">
        <v>56</v>
      </c>
      <c r="C73" s="76" t="s">
        <v>48</v>
      </c>
      <c r="D73" s="54">
        <f t="shared" si="2"/>
        <v>112</v>
      </c>
      <c r="E73" s="69">
        <f>E74</f>
        <v>112</v>
      </c>
    </row>
    <row r="74" spans="1:5" s="18" customFormat="1" ht="18.75" customHeight="1">
      <c r="A74" s="43"/>
      <c r="B74" s="42" t="s">
        <v>11</v>
      </c>
      <c r="C74" s="50"/>
      <c r="D74" s="12">
        <f t="shared" si="2"/>
        <v>112</v>
      </c>
      <c r="E74" s="45">
        <f>E75</f>
        <v>112</v>
      </c>
    </row>
    <row r="75" spans="1:5" s="18" customFormat="1" ht="25.5" customHeight="1">
      <c r="A75" s="43"/>
      <c r="B75" s="36" t="s">
        <v>30</v>
      </c>
      <c r="C75" s="50" t="s">
        <v>31</v>
      </c>
      <c r="D75" s="12">
        <f t="shared" si="2"/>
        <v>112</v>
      </c>
      <c r="E75" s="45">
        <f>E76</f>
        <v>112</v>
      </c>
    </row>
    <row r="76" spans="1:5" s="18" customFormat="1" ht="18.75" customHeight="1">
      <c r="A76" s="43"/>
      <c r="B76" s="36" t="s">
        <v>49</v>
      </c>
      <c r="C76" s="50"/>
      <c r="D76" s="12">
        <f t="shared" si="2"/>
        <v>112</v>
      </c>
      <c r="E76" s="45">
        <v>112</v>
      </c>
    </row>
    <row r="77" spans="1:5" s="18" customFormat="1" ht="18.75" customHeight="1">
      <c r="A77" s="75"/>
      <c r="B77" s="70" t="s">
        <v>81</v>
      </c>
      <c r="C77" s="76" t="s">
        <v>48</v>
      </c>
      <c r="D77" s="54">
        <f t="shared" si="2"/>
        <v>12</v>
      </c>
      <c r="E77" s="69">
        <f>E78</f>
        <v>12</v>
      </c>
    </row>
    <row r="78" spans="1:5" s="18" customFormat="1" ht="18.75" customHeight="1">
      <c r="A78" s="43"/>
      <c r="B78" s="39" t="s">
        <v>34</v>
      </c>
      <c r="C78" s="50"/>
      <c r="D78" s="12">
        <f t="shared" si="2"/>
        <v>12</v>
      </c>
      <c r="E78" s="45">
        <f>E79</f>
        <v>12</v>
      </c>
    </row>
    <row r="79" spans="1:5" s="18" customFormat="1" ht="18.75" customHeight="1">
      <c r="A79" s="43"/>
      <c r="B79" s="32" t="s">
        <v>79</v>
      </c>
      <c r="C79" s="50" t="s">
        <v>80</v>
      </c>
      <c r="D79" s="12">
        <f t="shared" si="2"/>
        <v>12</v>
      </c>
      <c r="E79" s="45">
        <f>E80</f>
        <v>12</v>
      </c>
    </row>
    <row r="80" spans="1:5" s="18" customFormat="1" ht="18.75" customHeight="1">
      <c r="A80" s="43"/>
      <c r="B80" s="32" t="s">
        <v>78</v>
      </c>
      <c r="C80" s="50"/>
      <c r="D80" s="12">
        <f t="shared" si="2"/>
        <v>12</v>
      </c>
      <c r="E80" s="45">
        <v>12</v>
      </c>
    </row>
    <row r="81" spans="1:5" s="18" customFormat="1" ht="18.75" customHeight="1">
      <c r="A81" s="75"/>
      <c r="B81" s="70" t="s">
        <v>29</v>
      </c>
      <c r="C81" s="76" t="s">
        <v>48</v>
      </c>
      <c r="D81" s="54">
        <f t="shared" si="2"/>
        <v>314</v>
      </c>
      <c r="E81" s="69">
        <f>E82</f>
        <v>314</v>
      </c>
    </row>
    <row r="82" spans="1:5" s="18" customFormat="1" ht="18.75" customHeight="1">
      <c r="A82" s="43"/>
      <c r="B82" s="42" t="s">
        <v>11</v>
      </c>
      <c r="C82" s="50"/>
      <c r="D82" s="12">
        <f t="shared" si="2"/>
        <v>314</v>
      </c>
      <c r="E82" s="45">
        <f>E83</f>
        <v>314</v>
      </c>
    </row>
    <row r="83" spans="1:5" s="18" customFormat="1" ht="25.5" customHeight="1">
      <c r="A83" s="43"/>
      <c r="B83" s="36" t="s">
        <v>30</v>
      </c>
      <c r="C83" s="50" t="s">
        <v>31</v>
      </c>
      <c r="D83" s="12">
        <f t="shared" si="2"/>
        <v>314</v>
      </c>
      <c r="E83" s="45">
        <f>E84</f>
        <v>314</v>
      </c>
    </row>
    <row r="84" spans="1:5" s="18" customFormat="1" ht="18.75" customHeight="1">
      <c r="A84" s="43"/>
      <c r="B84" s="36" t="s">
        <v>49</v>
      </c>
      <c r="C84" s="50"/>
      <c r="D84" s="12">
        <f t="shared" si="2"/>
        <v>314</v>
      </c>
      <c r="E84" s="45">
        <v>314</v>
      </c>
    </row>
    <row r="85" spans="1:5" s="18" customFormat="1" ht="18.75" customHeight="1">
      <c r="A85" s="75"/>
      <c r="B85" s="70" t="s">
        <v>69</v>
      </c>
      <c r="C85" s="76" t="s">
        <v>48</v>
      </c>
      <c r="D85" s="54">
        <f t="shared" si="2"/>
        <v>205</v>
      </c>
      <c r="E85" s="69">
        <f>E86</f>
        <v>205</v>
      </c>
    </row>
    <row r="86" spans="1:5" s="18" customFormat="1" ht="18.75" customHeight="1">
      <c r="A86" s="43"/>
      <c r="B86" s="42" t="s">
        <v>11</v>
      </c>
      <c r="C86" s="50"/>
      <c r="D86" s="12">
        <f t="shared" si="2"/>
        <v>205</v>
      </c>
      <c r="E86" s="45">
        <f>E87</f>
        <v>205</v>
      </c>
    </row>
    <row r="87" spans="1:5" s="18" customFormat="1" ht="24.75" customHeight="1">
      <c r="A87" s="43"/>
      <c r="B87" s="36" t="s">
        <v>30</v>
      </c>
      <c r="C87" s="50" t="s">
        <v>31</v>
      </c>
      <c r="D87" s="12">
        <f t="shared" si="2"/>
        <v>205</v>
      </c>
      <c r="E87" s="45">
        <f>E88+E89</f>
        <v>205</v>
      </c>
    </row>
    <row r="88" spans="1:5" s="18" customFormat="1" ht="18.75" customHeight="1">
      <c r="A88" s="43"/>
      <c r="B88" s="36" t="s">
        <v>49</v>
      </c>
      <c r="C88" s="50"/>
      <c r="D88" s="12">
        <f t="shared" si="2"/>
        <v>140</v>
      </c>
      <c r="E88" s="45">
        <v>140</v>
      </c>
    </row>
    <row r="89" spans="1:5" s="18" customFormat="1" ht="18.75" customHeight="1">
      <c r="A89" s="43"/>
      <c r="B89" s="32" t="s">
        <v>62</v>
      </c>
      <c r="C89" s="50"/>
      <c r="D89" s="12">
        <f t="shared" si="2"/>
        <v>65</v>
      </c>
      <c r="E89" s="45">
        <v>65</v>
      </c>
    </row>
    <row r="90" spans="1:5" s="18" customFormat="1" ht="16.5" customHeight="1">
      <c r="A90" s="11" t="s">
        <v>50</v>
      </c>
      <c r="B90" s="33" t="s">
        <v>51</v>
      </c>
      <c r="C90" s="11" t="s">
        <v>52</v>
      </c>
      <c r="D90" s="12">
        <f t="shared" si="2"/>
        <v>73</v>
      </c>
      <c r="E90" s="46">
        <f>E91</f>
        <v>73</v>
      </c>
    </row>
    <row r="91" spans="1:5" s="18" customFormat="1" ht="16.5" customHeight="1">
      <c r="A91" s="77"/>
      <c r="B91" s="59" t="s">
        <v>53</v>
      </c>
      <c r="C91" s="57" t="s">
        <v>54</v>
      </c>
      <c r="D91" s="54">
        <f t="shared" si="2"/>
        <v>73</v>
      </c>
      <c r="E91" s="55">
        <f>E92</f>
        <v>73</v>
      </c>
    </row>
    <row r="92" spans="1:5" s="18" customFormat="1" ht="16.5" customHeight="1">
      <c r="A92" s="29"/>
      <c r="B92" s="42" t="s">
        <v>11</v>
      </c>
      <c r="C92" s="35"/>
      <c r="D92" s="12">
        <f t="shared" si="2"/>
        <v>73</v>
      </c>
      <c r="E92" s="21">
        <f>E93</f>
        <v>73</v>
      </c>
    </row>
    <row r="93" spans="1:5" s="18" customFormat="1" ht="16.5" customHeight="1">
      <c r="A93" s="29"/>
      <c r="B93" s="32" t="s">
        <v>47</v>
      </c>
      <c r="C93" s="14">
        <v>20</v>
      </c>
      <c r="D93" s="12">
        <f t="shared" si="2"/>
        <v>73</v>
      </c>
      <c r="E93" s="21">
        <v>73</v>
      </c>
    </row>
    <row r="94" spans="1:5" s="18" customFormat="1" ht="16.5" customHeight="1">
      <c r="A94" s="60" t="s">
        <v>93</v>
      </c>
      <c r="B94" s="61" t="s">
        <v>63</v>
      </c>
      <c r="C94" s="62" t="s">
        <v>64</v>
      </c>
      <c r="D94" s="12">
        <f t="shared" si="2"/>
        <v>120</v>
      </c>
      <c r="E94" s="63">
        <f>E95</f>
        <v>120</v>
      </c>
    </row>
    <row r="95" spans="1:5" s="18" customFormat="1" ht="16.5" customHeight="1">
      <c r="A95" s="77"/>
      <c r="B95" s="70" t="s">
        <v>65</v>
      </c>
      <c r="C95" s="56" t="s">
        <v>66</v>
      </c>
      <c r="D95" s="54">
        <f t="shared" si="2"/>
        <v>120</v>
      </c>
      <c r="E95" s="71">
        <f>E96</f>
        <v>120</v>
      </c>
    </row>
    <row r="96" spans="1:5" s="18" customFormat="1" ht="16.5" customHeight="1">
      <c r="A96" s="29"/>
      <c r="B96" s="36" t="s">
        <v>40</v>
      </c>
      <c r="C96" s="14"/>
      <c r="D96" s="12">
        <f t="shared" si="2"/>
        <v>120</v>
      </c>
      <c r="E96" s="21">
        <f>E97</f>
        <v>120</v>
      </c>
    </row>
    <row r="97" spans="1:7" s="18" customFormat="1" ht="16.5" customHeight="1">
      <c r="A97" s="29"/>
      <c r="B97" s="32" t="s">
        <v>47</v>
      </c>
      <c r="C97" s="14">
        <v>20</v>
      </c>
      <c r="D97" s="12">
        <f t="shared" si="2"/>
        <v>120</v>
      </c>
      <c r="E97" s="21">
        <v>120</v>
      </c>
    </row>
    <row r="98" spans="1:7" ht="15" customHeight="1">
      <c r="A98" s="47"/>
      <c r="B98" s="22" t="s">
        <v>55</v>
      </c>
      <c r="C98" s="47"/>
      <c r="D98" s="12">
        <f t="shared" si="2"/>
        <v>0</v>
      </c>
      <c r="E98" s="12">
        <f>E12-E19</f>
        <v>0</v>
      </c>
      <c r="F98" s="48"/>
      <c r="G98" s="48"/>
    </row>
    <row r="99" spans="1:7">
      <c r="C99" s="49"/>
    </row>
    <row r="100" spans="1:7" ht="15.75" customHeight="1">
      <c r="C100" s="49"/>
    </row>
  </sheetData>
  <mergeCells count="6">
    <mergeCell ref="A8:E8"/>
    <mergeCell ref="A1:D1"/>
    <mergeCell ref="C2:E2"/>
    <mergeCell ref="A3:E3"/>
    <mergeCell ref="A6:E6"/>
    <mergeCell ref="A7:E7"/>
  </mergeCells>
  <pageMargins left="0.77" right="0.18" top="0.57999999999999996" bottom="0.24" header="0.56000000000000005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</vt:lpstr>
      <vt:lpstr>'anexa 1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ligiab</cp:lastModifiedBy>
  <cp:lastPrinted>2017-11-06T11:45:51Z</cp:lastPrinted>
  <dcterms:created xsi:type="dcterms:W3CDTF">2016-10-13T06:59:53Z</dcterms:created>
  <dcterms:modified xsi:type="dcterms:W3CDTF">2017-11-06T11:56:53Z</dcterms:modified>
</cp:coreProperties>
</file>