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2 sept" sheetId="5" r:id="rId1"/>
  </sheets>
  <definedNames>
    <definedName name="_xlnm.Print_Titles" localSheetId="0">'anexa 2 sept'!$12:$14</definedName>
  </definedNames>
  <calcPr calcId="125725"/>
</workbook>
</file>

<file path=xl/calcChain.xml><?xml version="1.0" encoding="utf-8"?>
<calcChain xmlns="http://schemas.openxmlformats.org/spreadsheetml/2006/main">
  <c r="E22" i="5"/>
  <c r="E30"/>
  <c r="F42"/>
  <c r="F43"/>
  <c r="E44"/>
  <c r="E43" s="1"/>
  <c r="E42" s="1"/>
  <c r="F44"/>
  <c r="D44"/>
  <c r="D43" s="1"/>
  <c r="D42" s="1"/>
  <c r="D45"/>
  <c r="D38" s="1"/>
  <c r="E38"/>
  <c r="F38"/>
  <c r="E32" l="1"/>
  <c r="F32"/>
  <c r="D35"/>
  <c r="F25"/>
  <c r="D30"/>
  <c r="D23"/>
  <c r="D22"/>
  <c r="D73"/>
  <c r="D72" s="1"/>
  <c r="D67" s="1"/>
  <c r="E72"/>
  <c r="D71"/>
  <c r="D70" s="1"/>
  <c r="E70"/>
  <c r="E68"/>
  <c r="E66"/>
  <c r="E65"/>
  <c r="D68" l="1"/>
  <c r="D66"/>
  <c r="D69"/>
  <c r="D64" s="1"/>
  <c r="E69"/>
  <c r="E64" s="1"/>
  <c r="E67"/>
  <c r="D65"/>
  <c r="F50" l="1"/>
  <c r="F41" s="1"/>
  <c r="E50"/>
  <c r="E41" s="1"/>
  <c r="F48"/>
  <c r="F39" s="1"/>
  <c r="E48"/>
  <c r="E39" s="1"/>
  <c r="F60"/>
  <c r="F59" s="1"/>
  <c r="E60"/>
  <c r="D60" s="1"/>
  <c r="F62"/>
  <c r="E62"/>
  <c r="D62" s="1"/>
  <c r="D63"/>
  <c r="D61"/>
  <c r="F20"/>
  <c r="E20"/>
  <c r="D20" s="1"/>
  <c r="F19"/>
  <c r="E19"/>
  <c r="D29"/>
  <c r="D33"/>
  <c r="D19" l="1"/>
  <c r="E59"/>
  <c r="D59" s="1"/>
  <c r="D50"/>
  <c r="D41" s="1"/>
  <c r="F49"/>
  <c r="F40" s="1"/>
  <c r="F75" s="1"/>
  <c r="E49"/>
  <c r="E40" s="1"/>
  <c r="E75" s="1"/>
  <c r="F52"/>
  <c r="E52"/>
  <c r="F54"/>
  <c r="E54"/>
  <c r="D55"/>
  <c r="D53"/>
  <c r="F18"/>
  <c r="E18"/>
  <c r="F21"/>
  <c r="E21"/>
  <c r="D28"/>
  <c r="E27"/>
  <c r="E31"/>
  <c r="D34"/>
  <c r="D32" s="1"/>
  <c r="E25" l="1"/>
  <c r="D54"/>
  <c r="F51"/>
  <c r="D21"/>
  <c r="D52"/>
  <c r="E51"/>
  <c r="D49"/>
  <c r="D40" s="1"/>
  <c r="D75" s="1"/>
  <c r="D18"/>
  <c r="F47"/>
  <c r="F57"/>
  <c r="F56" s="1"/>
  <c r="F17"/>
  <c r="F16"/>
  <c r="F15" s="1"/>
  <c r="D27"/>
  <c r="D31"/>
  <c r="D26"/>
  <c r="D51" l="1"/>
  <c r="D25"/>
  <c r="F46"/>
  <c r="F36" s="1"/>
  <c r="F76" s="1"/>
  <c r="F37"/>
  <c r="F74" s="1"/>
  <c r="E57"/>
  <c r="D57" s="1"/>
  <c r="D58"/>
  <c r="E56" l="1"/>
  <c r="D56" s="1"/>
  <c r="E47" l="1"/>
  <c r="E46" l="1"/>
  <c r="E36" s="1"/>
  <c r="E37"/>
  <c r="E74" s="1"/>
  <c r="D48"/>
  <c r="D39" s="1"/>
  <c r="D47" l="1"/>
  <c r="D37" s="1"/>
  <c r="D74" s="1"/>
  <c r="E24"/>
  <c r="E17"/>
  <c r="D17" s="1"/>
  <c r="E16"/>
  <c r="D16" s="1"/>
  <c r="D24" l="1"/>
  <c r="D15" s="1"/>
  <c r="E15"/>
  <c r="E76" s="1"/>
  <c r="D46"/>
  <c r="D36" s="1"/>
  <c r="D76" l="1"/>
</calcChain>
</file>

<file path=xl/sharedStrings.xml><?xml version="1.0" encoding="utf-8"?>
<sst xmlns="http://schemas.openxmlformats.org/spreadsheetml/2006/main" count="107" uniqueCount="62">
  <si>
    <t>COD</t>
  </si>
  <si>
    <t>CONSILIUL JUDETEAN ARGES</t>
  </si>
  <si>
    <t>DENUMIRE INDICATORI</t>
  </si>
  <si>
    <t>INFLUENTE</t>
  </si>
  <si>
    <t xml:space="preserve">LA BUGETUL DE VENITURI SI CHELTUIELI </t>
  </si>
  <si>
    <t>NR.  CRT.</t>
  </si>
  <si>
    <t>ANEXA 2</t>
  </si>
  <si>
    <t>I.1</t>
  </si>
  <si>
    <t>AN 2017</t>
  </si>
  <si>
    <t>SECTIUNEA DE FUNCTIONARE</t>
  </si>
  <si>
    <t>Deficit Sectiunea de Functionare</t>
  </si>
  <si>
    <t>Deficit Sectiunea de Dezvoltare</t>
  </si>
  <si>
    <t>Total deficit</t>
  </si>
  <si>
    <t>FINANTAT INTEGRAL  SAU  PARTIAL  DIN VENITURI  PROPRII  PE ANUL 2017</t>
  </si>
  <si>
    <t>66.10</t>
  </si>
  <si>
    <t xml:space="preserve">TOTAL VENITURI </t>
  </si>
  <si>
    <t>VENITURILE SECTIUNII DE FUNCTIONARE</t>
  </si>
  <si>
    <t>TRIM.III</t>
  </si>
  <si>
    <t>43.10.33</t>
  </si>
  <si>
    <t>Subventii din bugetul fondului national unic de asigurari de sanatate pentru acoperirea cresterilor salariale</t>
  </si>
  <si>
    <t>TRIM.IV</t>
  </si>
  <si>
    <t>3=4+5</t>
  </si>
  <si>
    <t xml:space="preserve">        la Hotararea C.J. nr.        /28.09.2017</t>
  </si>
  <si>
    <t>33.10.08</t>
  </si>
  <si>
    <t>33.10.21</t>
  </si>
  <si>
    <t>Venituri din prestari servicii</t>
  </si>
  <si>
    <t>Venituri din contractele incheiate cu casele de asigurari sociale de sanatate</t>
  </si>
  <si>
    <t>SPITALUL DE BOLI CRONICE SI GERIATRIE STEFANESTI</t>
  </si>
  <si>
    <t>Cheltuieli cu bunuri si servicii</t>
  </si>
  <si>
    <t>33.10.31</t>
  </si>
  <si>
    <t>39.10.01</t>
  </si>
  <si>
    <t>Venituri din contractele incheiate cu directiile de sanatate publica din sume alocate din veniturile proprii ale Ministerului Sanatatii</t>
  </si>
  <si>
    <t>Venituri din valorificarea unor bunuri ale institutiilor publice</t>
  </si>
  <si>
    <t>VENITURILE SECT. DE DEZVOLTARE</t>
  </si>
  <si>
    <t>SECTIUNEA DE DEZVOLTARE</t>
  </si>
  <si>
    <t>Cheltuieli de capital</t>
  </si>
  <si>
    <t>SPITALUL DE PEDIATRIE  PITESTI</t>
  </si>
  <si>
    <t>37.10.03</t>
  </si>
  <si>
    <t xml:space="preserve">Varsaminte din sectiunea de functionare </t>
  </si>
  <si>
    <t>37.10.04</t>
  </si>
  <si>
    <t>SPITALUL DE RECUPERARE BRADET</t>
  </si>
  <si>
    <t>CULTURA, RECREERE SI RELIGIE</t>
  </si>
  <si>
    <t>67.10.</t>
  </si>
  <si>
    <t>II.1</t>
  </si>
  <si>
    <t>Centrul Cultural Judetean Arges</t>
  </si>
  <si>
    <t xml:space="preserve">TOTAL CHELTUIELI </t>
  </si>
  <si>
    <t>Cheltuieli de personal</t>
  </si>
  <si>
    <t>43.10.09</t>
  </si>
  <si>
    <t>43.10.19</t>
  </si>
  <si>
    <t>Subventii pentru institutii publice</t>
  </si>
  <si>
    <t>Subventii pentru institutii publice destinate sectiunii de dezvoltare</t>
  </si>
  <si>
    <t>ALTE SERVICII PUBLICE GENERALE</t>
  </si>
  <si>
    <t>I</t>
  </si>
  <si>
    <t>TOTAL  SPITALE</t>
  </si>
  <si>
    <t>II.</t>
  </si>
  <si>
    <t>II.2</t>
  </si>
  <si>
    <t>II.3</t>
  </si>
  <si>
    <t>III</t>
  </si>
  <si>
    <t>III.1</t>
  </si>
  <si>
    <t>um=mii lei</t>
  </si>
  <si>
    <t>Vărsăminte din sectiunea de funcţionare pentru finanţarea secţiunii  de dezvoltare a bugetului local</t>
  </si>
  <si>
    <t>Directia Generala pentru Evidenta Persoanelor Arges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</si>
</sst>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8">
    <font>
      <sz val="10"/>
      <name val="Arial"/>
    </font>
    <font>
      <sz val="11"/>
      <color rgb="FF006100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  <font>
      <sz val="10"/>
      <name val="Arial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rgb="FF9C0006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theme="1" tint="4.9989318521683403E-2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 tint="4.9989318521683403E-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43" fontId="5" fillId="0" borderId="0" applyFon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</cellStyleXfs>
  <cellXfs count="115">
    <xf numFmtId="0" fontId="0" fillId="0" borderId="0" xfId="0"/>
    <xf numFmtId="2" fontId="3" fillId="3" borderId="1" xfId="0" applyNumberFormat="1" applyFont="1" applyFill="1" applyBorder="1"/>
    <xf numFmtId="2" fontId="2" fillId="3" borderId="0" xfId="0" applyNumberFormat="1" applyFont="1" applyFill="1" applyAlignment="1">
      <alignment horizontal="left"/>
    </xf>
    <xf numFmtId="2" fontId="3" fillId="3" borderId="0" xfId="0" applyNumberFormat="1" applyFont="1" applyFill="1"/>
    <xf numFmtId="2" fontId="3" fillId="0" borderId="0" xfId="0" applyNumberFormat="1" applyFont="1"/>
    <xf numFmtId="2" fontId="3" fillId="0" borderId="0" xfId="0" applyNumberFormat="1" applyFont="1" applyBorder="1"/>
    <xf numFmtId="2" fontId="2" fillId="3" borderId="0" xfId="0" applyNumberFormat="1" applyFont="1" applyFill="1" applyAlignment="1"/>
    <xf numFmtId="2" fontId="3" fillId="0" borderId="0" xfId="0" applyNumberFormat="1" applyFont="1" applyFill="1"/>
    <xf numFmtId="2" fontId="2" fillId="0" borderId="0" xfId="0" applyNumberFormat="1" applyFont="1" applyFill="1" applyAlignment="1"/>
    <xf numFmtId="2" fontId="3" fillId="3" borderId="0" xfId="0" applyNumberFormat="1" applyFont="1" applyFill="1" applyAlignment="1">
      <alignment horizontal="center"/>
    </xf>
    <xf numFmtId="2" fontId="3" fillId="0" borderId="1" xfId="0" applyNumberFormat="1" applyFont="1" applyBorder="1"/>
    <xf numFmtId="2" fontId="3" fillId="4" borderId="1" xfId="0" applyNumberFormat="1" applyFont="1" applyFill="1" applyBorder="1"/>
    <xf numFmtId="2" fontId="2" fillId="4" borderId="1" xfId="1" applyNumberFormat="1" applyFont="1" applyFill="1" applyBorder="1" applyAlignment="1">
      <alignment horizontal="center" wrapText="1"/>
    </xf>
    <xf numFmtId="2" fontId="2" fillId="4" borderId="1" xfId="1" applyNumberFormat="1" applyFont="1" applyFill="1" applyBorder="1" applyAlignment="1">
      <alignment horizontal="center"/>
    </xf>
    <xf numFmtId="2" fontId="2" fillId="4" borderId="1" xfId="1" applyNumberFormat="1" applyFont="1" applyFill="1" applyBorder="1" applyAlignment="1">
      <alignment horizontal="right"/>
    </xf>
    <xf numFmtId="2" fontId="3" fillId="3" borderId="1" xfId="0" applyNumberFormat="1" applyFont="1" applyFill="1" applyBorder="1" applyAlignment="1">
      <alignment horizontal="center"/>
    </xf>
    <xf numFmtId="2" fontId="3" fillId="3" borderId="1" xfId="1" applyNumberFormat="1" applyFont="1" applyFill="1" applyBorder="1" applyAlignment="1">
      <alignment horizontal="right"/>
    </xf>
    <xf numFmtId="2" fontId="3" fillId="5" borderId="1" xfId="0" applyNumberFormat="1" applyFont="1" applyFill="1" applyBorder="1" applyAlignment="1">
      <alignment horizontal="left" wrapText="1"/>
    </xf>
    <xf numFmtId="2" fontId="3" fillId="0" borderId="1" xfId="0" applyNumberFormat="1" applyFont="1" applyFill="1" applyBorder="1"/>
    <xf numFmtId="2" fontId="3" fillId="0" borderId="1" xfId="1" applyNumberFormat="1" applyFont="1" applyFill="1" applyBorder="1" applyAlignment="1">
      <alignment horizontal="right"/>
    </xf>
    <xf numFmtId="2" fontId="3" fillId="0" borderId="1" xfId="1" applyNumberFormat="1" applyFont="1" applyFill="1" applyBorder="1" applyAlignment="1"/>
    <xf numFmtId="2" fontId="3" fillId="0" borderId="2" xfId="1" applyNumberFormat="1" applyFont="1" applyFill="1" applyBorder="1" applyAlignment="1"/>
    <xf numFmtId="1" fontId="2" fillId="0" borderId="1" xfId="0" applyNumberFormat="1" applyFont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2" fontId="3" fillId="0" borderId="2" xfId="0" applyNumberFormat="1" applyFont="1" applyBorder="1"/>
    <xf numFmtId="0" fontId="2" fillId="4" borderId="1" xfId="1" applyFont="1" applyFill="1" applyBorder="1" applyAlignment="1">
      <alignment horizontal="center" wrapText="1"/>
    </xf>
    <xf numFmtId="2" fontId="3" fillId="4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2" fontId="3" fillId="0" borderId="3" xfId="0" applyNumberFormat="1" applyFont="1" applyBorder="1"/>
    <xf numFmtId="2" fontId="3" fillId="3" borderId="3" xfId="0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right"/>
    </xf>
    <xf numFmtId="2" fontId="3" fillId="3" borderId="3" xfId="0" applyNumberFormat="1" applyFont="1" applyFill="1" applyBorder="1"/>
    <xf numFmtId="0" fontId="3" fillId="0" borderId="1" xfId="0" applyFont="1" applyFill="1" applyBorder="1" applyAlignment="1">
      <alignment horizontal="left" wrapText="1"/>
    </xf>
    <xf numFmtId="2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left" wrapText="1"/>
    </xf>
    <xf numFmtId="0" fontId="9" fillId="6" borderId="1" xfId="3" applyFont="1" applyBorder="1" applyAlignment="1">
      <alignment horizontal="center"/>
    </xf>
    <xf numFmtId="0" fontId="10" fillId="6" borderId="4" xfId="3" applyFont="1" applyBorder="1" applyAlignment="1">
      <alignment horizontal="center" wrapText="1"/>
    </xf>
    <xf numFmtId="0" fontId="10" fillId="6" borderId="1" xfId="3" applyFont="1" applyBorder="1" applyAlignment="1">
      <alignment horizontal="center"/>
    </xf>
    <xf numFmtId="4" fontId="10" fillId="6" borderId="1" xfId="3" applyNumberFormat="1" applyFont="1" applyBorder="1" applyAlignment="1">
      <alignment horizontal="right"/>
    </xf>
    <xf numFmtId="0" fontId="10" fillId="6" borderId="1" xfId="3" applyFont="1" applyBorder="1"/>
    <xf numFmtId="0" fontId="10" fillId="6" borderId="4" xfId="3" applyFont="1" applyBorder="1" applyAlignment="1">
      <alignment horizontal="left"/>
    </xf>
    <xf numFmtId="0" fontId="10" fillId="6" borderId="4" xfId="3" applyFont="1" applyBorder="1"/>
    <xf numFmtId="0" fontId="8" fillId="6" borderId="1" xfId="3" applyFont="1" applyBorder="1"/>
    <xf numFmtId="0" fontId="8" fillId="6" borderId="1" xfId="3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 wrapText="1"/>
    </xf>
    <xf numFmtId="0" fontId="4" fillId="0" borderId="1" xfId="0" applyFont="1" applyBorder="1"/>
    <xf numFmtId="0" fontId="4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3" borderId="4" xfId="0" applyFont="1" applyFill="1" applyBorder="1"/>
    <xf numFmtId="4" fontId="4" fillId="0" borderId="1" xfId="2" applyNumberFormat="1" applyFont="1" applyBorder="1" applyAlignment="1">
      <alignment horizontal="right"/>
    </xf>
    <xf numFmtId="0" fontId="12" fillId="3" borderId="1" xfId="1" applyFont="1" applyFill="1" applyBorder="1"/>
    <xf numFmtId="0" fontId="12" fillId="3" borderId="1" xfId="1" applyFont="1" applyFill="1" applyBorder="1" applyAlignment="1">
      <alignment horizontal="center"/>
    </xf>
    <xf numFmtId="2" fontId="6" fillId="6" borderId="1" xfId="3" applyNumberFormat="1" applyBorder="1"/>
    <xf numFmtId="0" fontId="3" fillId="0" borderId="1" xfId="0" applyFont="1" applyFill="1" applyBorder="1" applyAlignment="1">
      <alignment wrapText="1"/>
    </xf>
    <xf numFmtId="0" fontId="13" fillId="7" borderId="1" xfId="4" applyFont="1" applyBorder="1"/>
    <xf numFmtId="0" fontId="13" fillId="7" borderId="1" xfId="4" applyFont="1" applyBorder="1" applyAlignment="1">
      <alignment horizontal="center"/>
    </xf>
    <xf numFmtId="4" fontId="13" fillId="7" borderId="1" xfId="4" applyNumberFormat="1" applyFont="1" applyBorder="1" applyAlignment="1">
      <alignment horizontal="right"/>
    </xf>
    <xf numFmtId="2" fontId="13" fillId="7" borderId="1" xfId="4" applyNumberFormat="1" applyFont="1" applyBorder="1"/>
    <xf numFmtId="1" fontId="13" fillId="7" borderId="1" xfId="4" applyNumberFormat="1" applyFont="1" applyBorder="1" applyAlignment="1">
      <alignment horizontal="center"/>
    </xf>
    <xf numFmtId="0" fontId="13" fillId="7" borderId="4" xfId="4" applyFont="1" applyBorder="1"/>
    <xf numFmtId="4" fontId="13" fillId="7" borderId="2" xfId="4" applyNumberFormat="1" applyFont="1" applyBorder="1" applyAlignment="1">
      <alignment horizontal="right"/>
    </xf>
    <xf numFmtId="0" fontId="13" fillId="3" borderId="1" xfId="4" applyFont="1" applyFill="1" applyBorder="1"/>
    <xf numFmtId="0" fontId="14" fillId="3" borderId="1" xfId="4" applyFont="1" applyFill="1" applyBorder="1" applyAlignment="1">
      <alignment horizontal="center"/>
    </xf>
    <xf numFmtId="4" fontId="14" fillId="3" borderId="1" xfId="4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wrapText="1"/>
    </xf>
    <xf numFmtId="2" fontId="15" fillId="0" borderId="1" xfId="0" applyNumberFormat="1" applyFont="1" applyFill="1" applyBorder="1" applyAlignment="1">
      <alignment horizontal="center"/>
    </xf>
    <xf numFmtId="2" fontId="16" fillId="3" borderId="1" xfId="0" applyNumberFormat="1" applyFont="1" applyFill="1" applyBorder="1"/>
    <xf numFmtId="2" fontId="16" fillId="0" borderId="1" xfId="1" applyNumberFormat="1" applyFont="1" applyFill="1" applyBorder="1" applyAlignment="1">
      <alignment horizontal="right"/>
    </xf>
    <xf numFmtId="2" fontId="1" fillId="2" borderId="1" xfId="1" applyNumberFormat="1" applyBorder="1" applyAlignment="1">
      <alignment horizontal="center"/>
    </xf>
    <xf numFmtId="2" fontId="1" fillId="2" borderId="1" xfId="1" applyNumberFormat="1" applyBorder="1" applyAlignment="1">
      <alignment horizontal="center" wrapText="1"/>
    </xf>
    <xf numFmtId="2" fontId="1" fillId="2" borderId="1" xfId="1" applyNumberFormat="1" applyBorder="1" applyAlignment="1">
      <alignment horizontal="right"/>
    </xf>
    <xf numFmtId="2" fontId="1" fillId="2" borderId="2" xfId="1" applyNumberFormat="1" applyBorder="1" applyAlignment="1"/>
    <xf numFmtId="2" fontId="1" fillId="2" borderId="1" xfId="1" applyNumberFormat="1" applyBorder="1"/>
    <xf numFmtId="2" fontId="1" fillId="2" borderId="1" xfId="1" applyNumberFormat="1" applyBorder="1" applyAlignment="1">
      <alignment horizontal="left"/>
    </xf>
    <xf numFmtId="0" fontId="1" fillId="2" borderId="1" xfId="1" applyBorder="1"/>
    <xf numFmtId="1" fontId="1" fillId="2" borderId="1" xfId="1" applyNumberFormat="1" applyBorder="1" applyAlignment="1">
      <alignment horizontal="center"/>
    </xf>
    <xf numFmtId="0" fontId="1" fillId="2" borderId="1" xfId="1" applyBorder="1" applyAlignment="1">
      <alignment horizontal="center"/>
    </xf>
    <xf numFmtId="0" fontId="2" fillId="3" borderId="1" xfId="1" applyFont="1" applyFill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/>
    </xf>
    <xf numFmtId="2" fontId="2" fillId="3" borderId="1" xfId="1" applyNumberFormat="1" applyFont="1" applyFill="1" applyBorder="1" applyAlignment="1">
      <alignment horizontal="right"/>
    </xf>
    <xf numFmtId="2" fontId="2" fillId="3" borderId="2" xfId="1" applyNumberFormat="1" applyFont="1" applyFill="1" applyBorder="1" applyAlignment="1"/>
    <xf numFmtId="2" fontId="2" fillId="3" borderId="1" xfId="1" applyNumberFormat="1" applyFont="1" applyFill="1" applyBorder="1" applyAlignment="1">
      <alignment horizontal="center"/>
    </xf>
    <xf numFmtId="2" fontId="3" fillId="3" borderId="2" xfId="1" applyNumberFormat="1" applyFont="1" applyFill="1" applyBorder="1" applyAlignment="1"/>
    <xf numFmtId="0" fontId="3" fillId="3" borderId="1" xfId="0" applyFont="1" applyFill="1" applyBorder="1" applyAlignment="1">
      <alignment horizontal="left"/>
    </xf>
    <xf numFmtId="2" fontId="2" fillId="3" borderId="1" xfId="1" applyNumberFormat="1" applyFont="1" applyFill="1" applyBorder="1" applyAlignment="1">
      <alignment horizontal="center" wrapText="1"/>
    </xf>
    <xf numFmtId="2" fontId="3" fillId="3" borderId="1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left"/>
    </xf>
    <xf numFmtId="0" fontId="2" fillId="3" borderId="1" xfId="1" applyFont="1" applyFill="1" applyBorder="1" applyAlignment="1">
      <alignment horizontal="center"/>
    </xf>
    <xf numFmtId="0" fontId="3" fillId="3" borderId="1" xfId="1" applyFont="1" applyFill="1" applyBorder="1"/>
    <xf numFmtId="0" fontId="3" fillId="3" borderId="1" xfId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16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4" fillId="3" borderId="1" xfId="1" applyFont="1" applyFill="1" applyBorder="1"/>
    <xf numFmtId="0" fontId="17" fillId="3" borderId="1" xfId="4" applyFont="1" applyFill="1" applyBorder="1" applyAlignment="1">
      <alignment horizontal="center"/>
    </xf>
    <xf numFmtId="0" fontId="11" fillId="3" borderId="1" xfId="4" applyFont="1" applyFill="1" applyBorder="1" applyAlignment="1">
      <alignment horizontal="center"/>
    </xf>
    <xf numFmtId="0" fontId="12" fillId="3" borderId="1" xfId="4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0" fontId="13" fillId="7" borderId="1" xfId="4" applyFont="1" applyBorder="1" applyAlignment="1">
      <alignment horizontal="left"/>
    </xf>
    <xf numFmtId="4" fontId="11" fillId="3" borderId="1" xfId="4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Border="1" applyAlignment="1">
      <alignment horizontal="center"/>
    </xf>
  </cellXfs>
  <cellStyles count="5">
    <cellStyle name="Bad" xfId="3" builtinId="27"/>
    <cellStyle name="Comma" xfId="2" builtinId="3"/>
    <cellStyle name="Good" xfId="1" builtinId="26"/>
    <cellStyle name="Neutral" xfId="4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6"/>
  <sheetViews>
    <sheetView tabSelected="1" topLeftCell="A7" zoomScaleNormal="100" workbookViewId="0">
      <selection activeCell="E23" sqref="E23"/>
    </sheetView>
  </sheetViews>
  <sheetFormatPr defaultRowHeight="12.75"/>
  <cols>
    <col min="1" max="1" width="5.5703125" style="4" customWidth="1"/>
    <col min="2" max="2" width="45.140625" style="3" customWidth="1"/>
    <col min="3" max="3" width="10.5703125" style="3" customWidth="1"/>
    <col min="4" max="4" width="11.140625" style="3" customWidth="1"/>
    <col min="5" max="5" width="11" style="3" customWidth="1"/>
    <col min="6" max="6" width="10.7109375" style="4" customWidth="1"/>
    <col min="7" max="16384" width="9.140625" style="4"/>
  </cols>
  <sheetData>
    <row r="1" spans="1:6">
      <c r="A1" s="2" t="s">
        <v>1</v>
      </c>
      <c r="B1" s="2"/>
    </row>
    <row r="2" spans="1:6">
      <c r="A2" s="5"/>
      <c r="C2" s="6"/>
      <c r="D2" s="7"/>
      <c r="E2" s="7"/>
    </row>
    <row r="3" spans="1:6">
      <c r="A3" s="5"/>
      <c r="C3" s="6"/>
      <c r="D3" s="7"/>
      <c r="E3" s="8" t="s">
        <v>6</v>
      </c>
    </row>
    <row r="4" spans="1:6">
      <c r="A4" s="5"/>
      <c r="C4" s="8" t="s">
        <v>22</v>
      </c>
      <c r="D4" s="8"/>
      <c r="E4" s="8"/>
    </row>
    <row r="5" spans="1:6">
      <c r="A5" s="5"/>
      <c r="C5" s="6"/>
      <c r="D5" s="6"/>
    </row>
    <row r="6" spans="1:6">
      <c r="A6" s="5"/>
      <c r="B6" s="113" t="s">
        <v>3</v>
      </c>
      <c r="C6" s="113"/>
      <c r="D6" s="113"/>
      <c r="E6" s="113"/>
    </row>
    <row r="7" spans="1:6">
      <c r="A7" s="5"/>
      <c r="B7" s="113" t="s">
        <v>4</v>
      </c>
      <c r="C7" s="113"/>
      <c r="D7" s="113"/>
      <c r="E7" s="113"/>
    </row>
    <row r="8" spans="1:6">
      <c r="A8" s="5"/>
      <c r="B8" s="114" t="s">
        <v>13</v>
      </c>
      <c r="C8" s="114"/>
      <c r="D8" s="114"/>
      <c r="E8" s="114"/>
    </row>
    <row r="9" spans="1:6">
      <c r="A9" s="5"/>
      <c r="B9" s="114"/>
      <c r="C9" s="114"/>
      <c r="D9" s="114"/>
    </row>
    <row r="10" spans="1:6">
      <c r="A10" s="5"/>
      <c r="B10" s="36"/>
      <c r="C10" s="9"/>
      <c r="D10" s="9"/>
    </row>
    <row r="11" spans="1:6">
      <c r="A11" s="5"/>
      <c r="D11" s="35"/>
      <c r="E11" s="3" t="s">
        <v>59</v>
      </c>
    </row>
    <row r="12" spans="1:6" ht="12.75" customHeight="1">
      <c r="A12" s="108" t="s">
        <v>5</v>
      </c>
      <c r="B12" s="109" t="s">
        <v>2</v>
      </c>
      <c r="C12" s="109" t="s">
        <v>0</v>
      </c>
      <c r="D12" s="111" t="s">
        <v>8</v>
      </c>
      <c r="E12" s="109" t="s">
        <v>17</v>
      </c>
      <c r="F12" s="109" t="s">
        <v>20</v>
      </c>
    </row>
    <row r="13" spans="1:6" ht="27.75" customHeight="1">
      <c r="A13" s="108"/>
      <c r="B13" s="110"/>
      <c r="C13" s="110"/>
      <c r="D13" s="112"/>
      <c r="E13" s="110"/>
      <c r="F13" s="110"/>
    </row>
    <row r="14" spans="1:6" ht="18" customHeight="1">
      <c r="A14" s="22">
        <v>0</v>
      </c>
      <c r="B14" s="23">
        <v>1</v>
      </c>
      <c r="C14" s="23">
        <v>2</v>
      </c>
      <c r="D14" s="23" t="s">
        <v>21</v>
      </c>
      <c r="E14" s="23">
        <v>4</v>
      </c>
      <c r="F14" s="22">
        <v>5</v>
      </c>
    </row>
    <row r="15" spans="1:6" ht="27" customHeight="1">
      <c r="A15" s="11"/>
      <c r="B15" s="12" t="s">
        <v>15</v>
      </c>
      <c r="C15" s="13"/>
      <c r="D15" s="14">
        <f>D16+D17+D18+D19+D20+D21+D22+D23+D24</f>
        <v>2751</v>
      </c>
      <c r="E15" s="14">
        <f t="shared" ref="E15:F15" si="0">E16+E17+E18+E19+E20+E21+E22+E23+E24</f>
        <v>2751</v>
      </c>
      <c r="F15" s="14">
        <f t="shared" si="0"/>
        <v>0</v>
      </c>
    </row>
    <row r="16" spans="1:6" ht="26.25" customHeight="1">
      <c r="A16" s="10"/>
      <c r="B16" s="34" t="s">
        <v>25</v>
      </c>
      <c r="C16" s="15" t="s">
        <v>23</v>
      </c>
      <c r="D16" s="16">
        <f>E16+F16</f>
        <v>12</v>
      </c>
      <c r="E16" s="1">
        <f t="shared" ref="E16:F18" si="1">E26</f>
        <v>12</v>
      </c>
      <c r="F16" s="10">
        <f t="shared" si="1"/>
        <v>0</v>
      </c>
    </row>
    <row r="17" spans="1:6" ht="31.5" customHeight="1">
      <c r="A17" s="10"/>
      <c r="B17" s="34" t="s">
        <v>26</v>
      </c>
      <c r="C17" s="15" t="s">
        <v>24</v>
      </c>
      <c r="D17" s="16">
        <f t="shared" ref="D17:D24" si="2">E17+F17</f>
        <v>-1178</v>
      </c>
      <c r="E17" s="1">
        <f t="shared" si="1"/>
        <v>-957</v>
      </c>
      <c r="F17" s="10">
        <f t="shared" si="1"/>
        <v>-221</v>
      </c>
    </row>
    <row r="18" spans="1:6" ht="40.5" customHeight="1">
      <c r="A18" s="10"/>
      <c r="B18" s="34" t="s">
        <v>31</v>
      </c>
      <c r="C18" s="15" t="s">
        <v>29</v>
      </c>
      <c r="D18" s="16">
        <f t="shared" si="2"/>
        <v>420</v>
      </c>
      <c r="E18" s="1">
        <f t="shared" si="1"/>
        <v>420</v>
      </c>
      <c r="F18" s="1">
        <f t="shared" si="1"/>
        <v>0</v>
      </c>
    </row>
    <row r="19" spans="1:6" ht="30" customHeight="1">
      <c r="A19" s="10"/>
      <c r="B19" s="34" t="s">
        <v>60</v>
      </c>
      <c r="C19" s="27" t="s">
        <v>37</v>
      </c>
      <c r="D19" s="16">
        <f t="shared" si="2"/>
        <v>-65</v>
      </c>
      <c r="E19" s="1">
        <f>E29</f>
        <v>-65</v>
      </c>
      <c r="F19" s="1">
        <f>F29</f>
        <v>0</v>
      </c>
    </row>
    <row r="20" spans="1:6" ht="24.75" customHeight="1">
      <c r="A20" s="10"/>
      <c r="B20" s="37" t="s">
        <v>38</v>
      </c>
      <c r="C20" s="27" t="s">
        <v>39</v>
      </c>
      <c r="D20" s="16">
        <f t="shared" si="2"/>
        <v>65</v>
      </c>
      <c r="E20" s="1">
        <f>E33</f>
        <v>65</v>
      </c>
      <c r="F20" s="1">
        <f>F33</f>
        <v>0</v>
      </c>
    </row>
    <row r="21" spans="1:6" ht="26.25" customHeight="1">
      <c r="A21" s="30"/>
      <c r="B21" s="71" t="s">
        <v>32</v>
      </c>
      <c r="C21" s="31" t="s">
        <v>30</v>
      </c>
      <c r="D21" s="32">
        <f t="shared" si="2"/>
        <v>1</v>
      </c>
      <c r="E21" s="33">
        <f>E34</f>
        <v>1</v>
      </c>
      <c r="F21" s="33">
        <f>F34</f>
        <v>0</v>
      </c>
    </row>
    <row r="22" spans="1:6" ht="26.25" customHeight="1">
      <c r="A22" s="30"/>
      <c r="B22" s="60" t="s">
        <v>49</v>
      </c>
      <c r="C22" s="31" t="s">
        <v>47</v>
      </c>
      <c r="D22" s="32">
        <f>E22+F22</f>
        <v>448</v>
      </c>
      <c r="E22" s="33">
        <f>130+318</f>
        <v>448</v>
      </c>
      <c r="F22" s="33">
        <v>0</v>
      </c>
    </row>
    <row r="23" spans="1:6" ht="26.25" customHeight="1">
      <c r="A23" s="30"/>
      <c r="B23" s="60" t="s">
        <v>50</v>
      </c>
      <c r="C23" s="31" t="s">
        <v>48</v>
      </c>
      <c r="D23" s="32">
        <f>E23+F23</f>
        <v>1870</v>
      </c>
      <c r="E23" s="33">
        <v>1870</v>
      </c>
      <c r="F23" s="33">
        <v>0</v>
      </c>
    </row>
    <row r="24" spans="1:6" ht="26.25" customHeight="1">
      <c r="A24" s="10"/>
      <c r="B24" s="17" t="s">
        <v>19</v>
      </c>
      <c r="C24" s="15" t="s">
        <v>18</v>
      </c>
      <c r="D24" s="16">
        <f t="shared" si="2"/>
        <v>1178</v>
      </c>
      <c r="E24" s="1">
        <f>E31</f>
        <v>957</v>
      </c>
      <c r="F24" s="10">
        <v>221</v>
      </c>
    </row>
    <row r="25" spans="1:6" ht="24" customHeight="1">
      <c r="A25" s="11"/>
      <c r="B25" s="12" t="s">
        <v>16</v>
      </c>
      <c r="C25" s="13"/>
      <c r="D25" s="14">
        <f>D26+D27+D28+D29+D30+D31</f>
        <v>815</v>
      </c>
      <c r="E25" s="14">
        <f t="shared" ref="E25:F25" si="3">E26+E27+E28+E29+E30+E31</f>
        <v>815</v>
      </c>
      <c r="F25" s="14">
        <f t="shared" si="3"/>
        <v>0</v>
      </c>
    </row>
    <row r="26" spans="1:6" ht="24" customHeight="1">
      <c r="A26" s="18"/>
      <c r="B26" s="34" t="s">
        <v>25</v>
      </c>
      <c r="C26" s="15" t="s">
        <v>23</v>
      </c>
      <c r="D26" s="16">
        <f>E26+F26</f>
        <v>12</v>
      </c>
      <c r="E26" s="20">
        <v>12</v>
      </c>
      <c r="F26" s="10">
        <v>0</v>
      </c>
    </row>
    <row r="27" spans="1:6" ht="28.5" customHeight="1">
      <c r="A27" s="18"/>
      <c r="B27" s="34" t="s">
        <v>26</v>
      </c>
      <c r="C27" s="15" t="s">
        <v>24</v>
      </c>
      <c r="D27" s="16">
        <f t="shared" ref="D27:D31" si="4">E27+F27</f>
        <v>-1178</v>
      </c>
      <c r="E27" s="20">
        <f>-121-836</f>
        <v>-957</v>
      </c>
      <c r="F27" s="10">
        <v>-221</v>
      </c>
    </row>
    <row r="28" spans="1:6" ht="39.75" customHeight="1">
      <c r="A28" s="18"/>
      <c r="B28" s="34" t="s">
        <v>31</v>
      </c>
      <c r="C28" s="15" t="s">
        <v>29</v>
      </c>
      <c r="D28" s="16">
        <f t="shared" si="4"/>
        <v>420</v>
      </c>
      <c r="E28" s="20">
        <v>420</v>
      </c>
      <c r="F28" s="10">
        <v>0</v>
      </c>
    </row>
    <row r="29" spans="1:6" ht="30" customHeight="1">
      <c r="A29" s="18"/>
      <c r="B29" s="34" t="s">
        <v>60</v>
      </c>
      <c r="C29" s="27" t="s">
        <v>37</v>
      </c>
      <c r="D29" s="16">
        <f t="shared" si="4"/>
        <v>-65</v>
      </c>
      <c r="E29" s="20">
        <v>-65</v>
      </c>
      <c r="F29" s="10">
        <v>0</v>
      </c>
    </row>
    <row r="30" spans="1:6" ht="30" customHeight="1">
      <c r="A30" s="18"/>
      <c r="B30" s="34" t="s">
        <v>49</v>
      </c>
      <c r="C30" s="27" t="s">
        <v>47</v>
      </c>
      <c r="D30" s="16">
        <f t="shared" si="4"/>
        <v>448</v>
      </c>
      <c r="E30" s="20">
        <f>130+318</f>
        <v>448</v>
      </c>
      <c r="F30" s="10">
        <v>0</v>
      </c>
    </row>
    <row r="31" spans="1:6" ht="27.75" customHeight="1">
      <c r="A31" s="18"/>
      <c r="B31" s="17" t="s">
        <v>19</v>
      </c>
      <c r="C31" s="15" t="s">
        <v>18</v>
      </c>
      <c r="D31" s="16">
        <f t="shared" si="4"/>
        <v>1178</v>
      </c>
      <c r="E31" s="20">
        <f>121+836</f>
        <v>957</v>
      </c>
      <c r="F31" s="10">
        <v>221</v>
      </c>
    </row>
    <row r="32" spans="1:6" ht="27.75" customHeight="1">
      <c r="A32" s="11"/>
      <c r="B32" s="25" t="s">
        <v>33</v>
      </c>
      <c r="C32" s="26"/>
      <c r="D32" s="14">
        <f>D33+D34+D35</f>
        <v>1936</v>
      </c>
      <c r="E32" s="14">
        <f t="shared" ref="E32:F32" si="5">E33+E34+E35</f>
        <v>1936</v>
      </c>
      <c r="F32" s="14">
        <f t="shared" si="5"/>
        <v>0</v>
      </c>
    </row>
    <row r="33" spans="1:6" ht="30.75" customHeight="1">
      <c r="A33" s="18"/>
      <c r="B33" s="37" t="s">
        <v>38</v>
      </c>
      <c r="C33" s="27" t="s">
        <v>39</v>
      </c>
      <c r="D33" s="19">
        <f>E33+F33</f>
        <v>65</v>
      </c>
      <c r="E33" s="21">
        <v>65</v>
      </c>
      <c r="F33" s="21">
        <v>0</v>
      </c>
    </row>
    <row r="34" spans="1:6" ht="26.25" customHeight="1">
      <c r="A34" s="18"/>
      <c r="B34" s="60" t="s">
        <v>32</v>
      </c>
      <c r="C34" s="15" t="s">
        <v>30</v>
      </c>
      <c r="D34" s="16">
        <f>E34+F34</f>
        <v>1</v>
      </c>
      <c r="E34" s="20">
        <v>1</v>
      </c>
      <c r="F34" s="10">
        <v>0</v>
      </c>
    </row>
    <row r="35" spans="1:6" ht="26.25" customHeight="1">
      <c r="A35" s="18"/>
      <c r="B35" s="60" t="s">
        <v>50</v>
      </c>
      <c r="C35" s="15" t="s">
        <v>48</v>
      </c>
      <c r="D35" s="16">
        <f>E35+F35</f>
        <v>1870</v>
      </c>
      <c r="E35" s="20">
        <v>1870</v>
      </c>
      <c r="F35" s="10">
        <v>0</v>
      </c>
    </row>
    <row r="36" spans="1:6" ht="26.25" customHeight="1">
      <c r="A36" s="61"/>
      <c r="B36" s="62" t="s">
        <v>45</v>
      </c>
      <c r="C36" s="62"/>
      <c r="D36" s="63">
        <f>D42+D46+D64</f>
        <v>2939</v>
      </c>
      <c r="E36" s="63">
        <f t="shared" ref="E36:F36" si="6">E42+E46+E64</f>
        <v>2939</v>
      </c>
      <c r="F36" s="63">
        <f t="shared" si="6"/>
        <v>0</v>
      </c>
    </row>
    <row r="37" spans="1:6" ht="26.25" customHeight="1">
      <c r="A37" s="61"/>
      <c r="B37" s="106" t="s">
        <v>9</v>
      </c>
      <c r="C37" s="62"/>
      <c r="D37" s="63">
        <f>D44+D47+D65</f>
        <v>815</v>
      </c>
      <c r="E37" s="63">
        <f t="shared" ref="E37:F37" si="7">E44+E47+E65</f>
        <v>815</v>
      </c>
      <c r="F37" s="63">
        <f t="shared" si="7"/>
        <v>0</v>
      </c>
    </row>
    <row r="38" spans="1:6" ht="26.25" customHeight="1">
      <c r="A38" s="61"/>
      <c r="B38" s="64" t="s">
        <v>46</v>
      </c>
      <c r="C38" s="65">
        <v>10</v>
      </c>
      <c r="D38" s="63">
        <f>D45</f>
        <v>318</v>
      </c>
      <c r="E38" s="63">
        <f t="shared" ref="E38:F38" si="8">E45</f>
        <v>318</v>
      </c>
      <c r="F38" s="63">
        <f t="shared" si="8"/>
        <v>0</v>
      </c>
    </row>
    <row r="39" spans="1:6" ht="26.25" customHeight="1">
      <c r="A39" s="61"/>
      <c r="B39" s="66" t="s">
        <v>28</v>
      </c>
      <c r="C39" s="62">
        <v>20</v>
      </c>
      <c r="D39" s="63">
        <f>D48+D66</f>
        <v>497</v>
      </c>
      <c r="E39" s="63">
        <f t="shared" ref="E39:F39" si="9">E48+E66</f>
        <v>497</v>
      </c>
      <c r="F39" s="63">
        <f t="shared" si="9"/>
        <v>0</v>
      </c>
    </row>
    <row r="40" spans="1:6" ht="26.25" customHeight="1">
      <c r="A40" s="61"/>
      <c r="B40" s="61" t="s">
        <v>34</v>
      </c>
      <c r="C40" s="62"/>
      <c r="D40" s="67">
        <f>D49+D67</f>
        <v>2124</v>
      </c>
      <c r="E40" s="67">
        <f t="shared" ref="E40:F40" si="10">E49+E67</f>
        <v>2124</v>
      </c>
      <c r="F40" s="67">
        <f t="shared" si="10"/>
        <v>0</v>
      </c>
    </row>
    <row r="41" spans="1:6" ht="26.25" customHeight="1">
      <c r="A41" s="61"/>
      <c r="B41" s="61" t="s">
        <v>35</v>
      </c>
      <c r="C41" s="62">
        <v>70</v>
      </c>
      <c r="D41" s="63">
        <f>D50+D68</f>
        <v>2124</v>
      </c>
      <c r="E41" s="63">
        <f t="shared" ref="E41:F41" si="11">E50+E68</f>
        <v>2124</v>
      </c>
      <c r="F41" s="63">
        <f t="shared" si="11"/>
        <v>0</v>
      </c>
    </row>
    <row r="42" spans="1:6" ht="26.25" customHeight="1">
      <c r="A42" s="103" t="s">
        <v>52</v>
      </c>
      <c r="B42" s="103" t="s">
        <v>51</v>
      </c>
      <c r="C42" s="105">
        <v>54.1</v>
      </c>
      <c r="D42" s="107">
        <f>D43</f>
        <v>318</v>
      </c>
      <c r="E42" s="107">
        <f t="shared" ref="E42:F42" si="12">E43</f>
        <v>318</v>
      </c>
      <c r="F42" s="107">
        <f t="shared" si="12"/>
        <v>0</v>
      </c>
    </row>
    <row r="43" spans="1:6" ht="26.25" customHeight="1">
      <c r="A43" s="104" t="s">
        <v>7</v>
      </c>
      <c r="B43" s="102" t="s">
        <v>61</v>
      </c>
      <c r="C43" s="69"/>
      <c r="D43" s="70">
        <f>D44</f>
        <v>318</v>
      </c>
      <c r="E43" s="70">
        <f t="shared" ref="E43:F43" si="13">E44</f>
        <v>318</v>
      </c>
      <c r="F43" s="70">
        <f t="shared" si="13"/>
        <v>0</v>
      </c>
    </row>
    <row r="44" spans="1:6" ht="26.25" customHeight="1">
      <c r="A44" s="68"/>
      <c r="B44" s="99" t="s">
        <v>9</v>
      </c>
      <c r="C44" s="69"/>
      <c r="D44" s="70">
        <f>D45</f>
        <v>318</v>
      </c>
      <c r="E44" s="70">
        <f t="shared" ref="E44:F44" si="14">E45</f>
        <v>318</v>
      </c>
      <c r="F44" s="70">
        <f t="shared" si="14"/>
        <v>0</v>
      </c>
    </row>
    <row r="45" spans="1:6" ht="26.25" customHeight="1">
      <c r="A45" s="18"/>
      <c r="B45" s="60" t="s">
        <v>46</v>
      </c>
      <c r="C45" s="85">
        <v>10</v>
      </c>
      <c r="D45" s="16">
        <f>E45+F45</f>
        <v>318</v>
      </c>
      <c r="E45" s="21">
        <v>318</v>
      </c>
      <c r="F45" s="24">
        <v>0</v>
      </c>
    </row>
    <row r="46" spans="1:6" ht="26.25" customHeight="1">
      <c r="A46" s="75" t="s">
        <v>54</v>
      </c>
      <c r="B46" s="76" t="s">
        <v>53</v>
      </c>
      <c r="C46" s="75" t="s">
        <v>14</v>
      </c>
      <c r="D46" s="77">
        <f t="shared" ref="D46:D58" si="15">E46</f>
        <v>621</v>
      </c>
      <c r="E46" s="78">
        <f>E47+E49</f>
        <v>621</v>
      </c>
      <c r="F46" s="78">
        <f>F47+F49</f>
        <v>0</v>
      </c>
    </row>
    <row r="47" spans="1:6" ht="22.5" customHeight="1">
      <c r="A47" s="79"/>
      <c r="B47" s="80" t="s">
        <v>9</v>
      </c>
      <c r="C47" s="75"/>
      <c r="D47" s="77">
        <f t="shared" si="15"/>
        <v>367</v>
      </c>
      <c r="E47" s="78">
        <f>E48</f>
        <v>367</v>
      </c>
      <c r="F47" s="78">
        <f>F48</f>
        <v>0</v>
      </c>
    </row>
    <row r="48" spans="1:6" ht="21" customHeight="1">
      <c r="A48" s="79"/>
      <c r="B48" s="81" t="s">
        <v>28</v>
      </c>
      <c r="C48" s="82">
        <v>20</v>
      </c>
      <c r="D48" s="77">
        <f t="shared" si="15"/>
        <v>367</v>
      </c>
      <c r="E48" s="78">
        <f>E58+E53+E61</f>
        <v>367</v>
      </c>
      <c r="F48" s="78">
        <f>F58+F53+F61</f>
        <v>0</v>
      </c>
    </row>
    <row r="49" spans="1:6" ht="24" customHeight="1">
      <c r="A49" s="79"/>
      <c r="B49" s="81" t="s">
        <v>34</v>
      </c>
      <c r="C49" s="83"/>
      <c r="D49" s="77">
        <f>E49+F49</f>
        <v>254</v>
      </c>
      <c r="E49" s="78">
        <f>E50</f>
        <v>254</v>
      </c>
      <c r="F49" s="78">
        <f>F50</f>
        <v>0</v>
      </c>
    </row>
    <row r="50" spans="1:6" ht="23.25" customHeight="1">
      <c r="A50" s="79"/>
      <c r="B50" s="81" t="s">
        <v>35</v>
      </c>
      <c r="C50" s="83">
        <v>70</v>
      </c>
      <c r="D50" s="77">
        <f>E50+F50</f>
        <v>254</v>
      </c>
      <c r="E50" s="78">
        <f>E55+E63</f>
        <v>254</v>
      </c>
      <c r="F50" s="78">
        <f>F55+F63</f>
        <v>0</v>
      </c>
    </row>
    <row r="51" spans="1:6" ht="21.75" customHeight="1">
      <c r="A51" s="15" t="s">
        <v>43</v>
      </c>
      <c r="B51" s="84" t="s">
        <v>36</v>
      </c>
      <c r="C51" s="85" t="s">
        <v>14</v>
      </c>
      <c r="D51" s="86">
        <f>D52+D54</f>
        <v>609</v>
      </c>
      <c r="E51" s="87">
        <f>E52+E54</f>
        <v>609</v>
      </c>
      <c r="F51" s="87">
        <f>F52+F54</f>
        <v>0</v>
      </c>
    </row>
    <row r="52" spans="1:6" ht="18.75" customHeight="1">
      <c r="A52" s="15"/>
      <c r="B52" s="99" t="s">
        <v>9</v>
      </c>
      <c r="C52" s="88"/>
      <c r="D52" s="16">
        <f>E52+F52</f>
        <v>420</v>
      </c>
      <c r="E52" s="89">
        <f>E53</f>
        <v>420</v>
      </c>
      <c r="F52" s="89">
        <f>F53</f>
        <v>0</v>
      </c>
    </row>
    <row r="53" spans="1:6" ht="18.75" customHeight="1">
      <c r="A53" s="15"/>
      <c r="B53" s="29" t="s">
        <v>28</v>
      </c>
      <c r="C53" s="85">
        <v>20</v>
      </c>
      <c r="D53" s="16">
        <f>E53+F53</f>
        <v>420</v>
      </c>
      <c r="E53" s="89">
        <v>420</v>
      </c>
      <c r="F53" s="89">
        <v>0</v>
      </c>
    </row>
    <row r="54" spans="1:6" ht="18.75" customHeight="1">
      <c r="A54" s="15"/>
      <c r="B54" s="90" t="s">
        <v>34</v>
      </c>
      <c r="C54" s="28"/>
      <c r="D54" s="16">
        <f>E54+F54</f>
        <v>189</v>
      </c>
      <c r="E54" s="89">
        <f>E55</f>
        <v>189</v>
      </c>
      <c r="F54" s="89">
        <f>F55</f>
        <v>0</v>
      </c>
    </row>
    <row r="55" spans="1:6" ht="18.75" customHeight="1">
      <c r="A55" s="15"/>
      <c r="B55" s="29" t="s">
        <v>35</v>
      </c>
      <c r="C55" s="28">
        <v>70</v>
      </c>
      <c r="D55" s="16">
        <f>E55+F55</f>
        <v>189</v>
      </c>
      <c r="E55" s="89">
        <v>189</v>
      </c>
      <c r="F55" s="89">
        <v>0</v>
      </c>
    </row>
    <row r="56" spans="1:6" ht="33" customHeight="1">
      <c r="A56" s="97" t="s">
        <v>55</v>
      </c>
      <c r="B56" s="91" t="s">
        <v>27</v>
      </c>
      <c r="C56" s="92" t="s">
        <v>14</v>
      </c>
      <c r="D56" s="16">
        <f t="shared" si="15"/>
        <v>12</v>
      </c>
      <c r="E56" s="89">
        <f>E57</f>
        <v>12</v>
      </c>
      <c r="F56" s="89">
        <f>F57</f>
        <v>0</v>
      </c>
    </row>
    <row r="57" spans="1:6" ht="18.75" customHeight="1">
      <c r="A57" s="15"/>
      <c r="B57" s="93" t="s">
        <v>9</v>
      </c>
      <c r="C57" s="85"/>
      <c r="D57" s="16">
        <f t="shared" si="15"/>
        <v>12</v>
      </c>
      <c r="E57" s="89">
        <f>E58</f>
        <v>12</v>
      </c>
      <c r="F57" s="89">
        <f>F58</f>
        <v>0</v>
      </c>
    </row>
    <row r="58" spans="1:6" ht="18.75" customHeight="1">
      <c r="A58" s="15"/>
      <c r="B58" s="29" t="s">
        <v>28</v>
      </c>
      <c r="C58" s="85">
        <v>20</v>
      </c>
      <c r="D58" s="16">
        <f t="shared" si="15"/>
        <v>12</v>
      </c>
      <c r="E58" s="89">
        <v>12</v>
      </c>
      <c r="F58" s="1">
        <v>0</v>
      </c>
    </row>
    <row r="59" spans="1:6" ht="25.5" customHeight="1">
      <c r="A59" s="98" t="s">
        <v>56</v>
      </c>
      <c r="B59" s="100" t="s">
        <v>40</v>
      </c>
      <c r="C59" s="92" t="s">
        <v>14</v>
      </c>
      <c r="D59" s="16">
        <f>E59+F59</f>
        <v>0</v>
      </c>
      <c r="E59" s="89">
        <f>E60+E62</f>
        <v>0</v>
      </c>
      <c r="F59" s="89">
        <f>F60+F62</f>
        <v>0</v>
      </c>
    </row>
    <row r="60" spans="1:6" ht="24.75" customHeight="1">
      <c r="A60" s="15"/>
      <c r="B60" s="99" t="s">
        <v>9</v>
      </c>
      <c r="C60" s="88"/>
      <c r="D60" s="16">
        <f>E60+F60</f>
        <v>-65</v>
      </c>
      <c r="E60" s="89">
        <f>E61</f>
        <v>-65</v>
      </c>
      <c r="F60" s="89">
        <f>F61</f>
        <v>0</v>
      </c>
    </row>
    <row r="61" spans="1:6" ht="26.25" customHeight="1">
      <c r="A61" s="15"/>
      <c r="B61" s="29" t="s">
        <v>28</v>
      </c>
      <c r="C61" s="85">
        <v>20</v>
      </c>
      <c r="D61" s="16">
        <f>E61+F61</f>
        <v>-65</v>
      </c>
      <c r="E61" s="89">
        <v>-65</v>
      </c>
      <c r="F61" s="1">
        <v>0</v>
      </c>
    </row>
    <row r="62" spans="1:6" ht="24.75" customHeight="1">
      <c r="A62" s="15"/>
      <c r="B62" s="101" t="s">
        <v>34</v>
      </c>
      <c r="C62" s="94"/>
      <c r="D62" s="16">
        <f>E62+F62</f>
        <v>65</v>
      </c>
      <c r="E62" s="89">
        <f>E63</f>
        <v>65</v>
      </c>
      <c r="F62" s="89">
        <f>F63</f>
        <v>0</v>
      </c>
    </row>
    <row r="63" spans="1:6" ht="21.75" customHeight="1">
      <c r="A63" s="15"/>
      <c r="B63" s="95" t="s">
        <v>35</v>
      </c>
      <c r="C63" s="96">
        <v>70</v>
      </c>
      <c r="D63" s="16">
        <f>E63+F63</f>
        <v>65</v>
      </c>
      <c r="E63" s="89">
        <v>65</v>
      </c>
      <c r="F63" s="1">
        <v>0</v>
      </c>
    </row>
    <row r="64" spans="1:6" ht="23.25" customHeight="1">
      <c r="A64" s="38" t="s">
        <v>57</v>
      </c>
      <c r="B64" s="39" t="s">
        <v>41</v>
      </c>
      <c r="C64" s="40" t="s">
        <v>42</v>
      </c>
      <c r="D64" s="41">
        <f t="shared" ref="D64:E68" si="16">D69</f>
        <v>2000</v>
      </c>
      <c r="E64" s="41">
        <f t="shared" si="16"/>
        <v>2000</v>
      </c>
      <c r="F64" s="59">
        <v>0</v>
      </c>
    </row>
    <row r="65" spans="1:6" ht="22.5" customHeight="1">
      <c r="A65" s="42"/>
      <c r="B65" s="43" t="s">
        <v>9</v>
      </c>
      <c r="C65" s="40"/>
      <c r="D65" s="41">
        <f t="shared" si="16"/>
        <v>130</v>
      </c>
      <c r="E65" s="41">
        <f t="shared" si="16"/>
        <v>130</v>
      </c>
      <c r="F65" s="59">
        <v>0</v>
      </c>
    </row>
    <row r="66" spans="1:6" ht="24.75" customHeight="1">
      <c r="A66" s="42"/>
      <c r="B66" s="44" t="s">
        <v>28</v>
      </c>
      <c r="C66" s="40">
        <v>20</v>
      </c>
      <c r="D66" s="41">
        <f t="shared" si="16"/>
        <v>130</v>
      </c>
      <c r="E66" s="41">
        <f t="shared" si="16"/>
        <v>130</v>
      </c>
      <c r="F66" s="59">
        <v>0</v>
      </c>
    </row>
    <row r="67" spans="1:6" ht="24.75" customHeight="1">
      <c r="A67" s="42"/>
      <c r="B67" s="45" t="s">
        <v>34</v>
      </c>
      <c r="C67" s="46"/>
      <c r="D67" s="41">
        <f t="shared" si="16"/>
        <v>1870</v>
      </c>
      <c r="E67" s="41">
        <f t="shared" si="16"/>
        <v>1870</v>
      </c>
      <c r="F67" s="59">
        <v>0</v>
      </c>
    </row>
    <row r="68" spans="1:6" ht="21.75" customHeight="1">
      <c r="A68" s="42"/>
      <c r="B68" s="45" t="s">
        <v>35</v>
      </c>
      <c r="C68" s="46">
        <v>70</v>
      </c>
      <c r="D68" s="41">
        <f t="shared" si="16"/>
        <v>1870</v>
      </c>
      <c r="E68" s="41">
        <f t="shared" si="16"/>
        <v>1870</v>
      </c>
      <c r="F68" s="59">
        <v>0</v>
      </c>
    </row>
    <row r="69" spans="1:6" ht="25.5" customHeight="1">
      <c r="A69" s="47" t="s">
        <v>58</v>
      </c>
      <c r="B69" s="48" t="s">
        <v>44</v>
      </c>
      <c r="C69" s="49">
        <v>67.099999999999994</v>
      </c>
      <c r="D69" s="50">
        <f>D70+D72</f>
        <v>2000</v>
      </c>
      <c r="E69" s="50">
        <f>E70+E72</f>
        <v>2000</v>
      </c>
      <c r="F69" s="10">
        <v>0</v>
      </c>
    </row>
    <row r="70" spans="1:6" ht="23.25" customHeight="1">
      <c r="A70" s="51"/>
      <c r="B70" s="52" t="s">
        <v>9</v>
      </c>
      <c r="C70" s="53"/>
      <c r="D70" s="54">
        <f>D71</f>
        <v>130</v>
      </c>
      <c r="E70" s="54">
        <f>E71</f>
        <v>130</v>
      </c>
      <c r="F70" s="10">
        <v>0</v>
      </c>
    </row>
    <row r="71" spans="1:6" ht="21.75" customHeight="1">
      <c r="A71" s="51"/>
      <c r="B71" s="55" t="s">
        <v>28</v>
      </c>
      <c r="C71" s="53">
        <v>20</v>
      </c>
      <c r="D71" s="54">
        <f>E71</f>
        <v>130</v>
      </c>
      <c r="E71" s="56">
        <v>130</v>
      </c>
      <c r="F71" s="10">
        <v>0</v>
      </c>
    </row>
    <row r="72" spans="1:6" ht="22.5" customHeight="1">
      <c r="A72" s="51"/>
      <c r="B72" s="57" t="s">
        <v>34</v>
      </c>
      <c r="C72" s="58"/>
      <c r="D72" s="54">
        <f>D73</f>
        <v>1870</v>
      </c>
      <c r="E72" s="54">
        <f>E73</f>
        <v>1870</v>
      </c>
      <c r="F72" s="10">
        <v>0</v>
      </c>
    </row>
    <row r="73" spans="1:6" ht="23.25" customHeight="1">
      <c r="A73" s="51"/>
      <c r="B73" s="57" t="s">
        <v>35</v>
      </c>
      <c r="C73" s="58">
        <v>70</v>
      </c>
      <c r="D73" s="54">
        <f>E73</f>
        <v>1870</v>
      </c>
      <c r="E73" s="56">
        <v>1870</v>
      </c>
      <c r="F73" s="10">
        <v>0</v>
      </c>
    </row>
    <row r="74" spans="1:6" ht="22.5" customHeight="1">
      <c r="A74" s="10"/>
      <c r="B74" s="72" t="s">
        <v>10</v>
      </c>
      <c r="C74" s="73"/>
      <c r="D74" s="74">
        <f>D25-D37</f>
        <v>0</v>
      </c>
      <c r="E74" s="74">
        <f t="shared" ref="E74:F74" si="17">E25-E37</f>
        <v>0</v>
      </c>
      <c r="F74" s="74">
        <f t="shared" si="17"/>
        <v>0</v>
      </c>
    </row>
    <row r="75" spans="1:6" ht="21.75" customHeight="1">
      <c r="A75" s="10"/>
      <c r="B75" s="72" t="s">
        <v>11</v>
      </c>
      <c r="C75" s="73"/>
      <c r="D75" s="74">
        <f>D32-D40</f>
        <v>-188</v>
      </c>
      <c r="E75" s="74">
        <f t="shared" ref="E75:F75" si="18">E32-E40</f>
        <v>-188</v>
      </c>
      <c r="F75" s="74">
        <f t="shared" si="18"/>
        <v>0</v>
      </c>
    </row>
    <row r="76" spans="1:6" ht="23.25" customHeight="1">
      <c r="A76" s="10"/>
      <c r="B76" s="72" t="s">
        <v>12</v>
      </c>
      <c r="C76" s="73"/>
      <c r="D76" s="74">
        <f>D15-D36</f>
        <v>-188</v>
      </c>
      <c r="E76" s="74">
        <f t="shared" ref="E76:F76" si="19">E15-E36</f>
        <v>-188</v>
      </c>
      <c r="F76" s="74">
        <f t="shared" si="19"/>
        <v>0</v>
      </c>
    </row>
  </sheetData>
  <mergeCells count="10">
    <mergeCell ref="F12:F13"/>
    <mergeCell ref="B6:E6"/>
    <mergeCell ref="B7:E7"/>
    <mergeCell ref="B8:E8"/>
    <mergeCell ref="B9:D9"/>
    <mergeCell ref="A12:A13"/>
    <mergeCell ref="B12:B13"/>
    <mergeCell ref="C12:C13"/>
    <mergeCell ref="D12:D13"/>
    <mergeCell ref="E12:E13"/>
  </mergeCells>
  <pageMargins left="0.56999999999999995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sept</vt:lpstr>
      <vt:lpstr>'anexa 2 sept'!Print_Titles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2017-09-22T07:44:09Z</cp:lastPrinted>
  <dcterms:created xsi:type="dcterms:W3CDTF">2012-01-03T09:20:27Z</dcterms:created>
  <dcterms:modified xsi:type="dcterms:W3CDTF">2017-09-22T08:05:32Z</dcterms:modified>
</cp:coreProperties>
</file>