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23955" windowHeight="9780"/>
  </bookViews>
  <sheets>
    <sheet name="ANEXA AFISATA " sheetId="1" r:id="rId1"/>
  </sheets>
  <definedNames>
    <definedName name="_xlnm.Print_Titles" localSheetId="0">'ANEXA AFISATA '!$8:$10</definedName>
  </definedNames>
  <calcPr calcId="125725"/>
</workbook>
</file>

<file path=xl/calcChain.xml><?xml version="1.0" encoding="utf-8"?>
<calcChain xmlns="http://schemas.openxmlformats.org/spreadsheetml/2006/main">
  <c r="D101" i="1"/>
  <c r="D102"/>
  <c r="D104"/>
  <c r="F103"/>
  <c r="G103"/>
  <c r="E103"/>
  <c r="F100"/>
  <c r="F99" s="1"/>
  <c r="F98" s="1"/>
  <c r="G100"/>
  <c r="E100"/>
  <c r="E99" s="1"/>
  <c r="E98" s="1"/>
  <c r="G99"/>
  <c r="G98" s="1"/>
  <c r="G97" s="1"/>
  <c r="H99"/>
  <c r="C115"/>
  <c r="C111" s="1"/>
  <c r="D103" l="1"/>
  <c r="D98"/>
  <c r="D99"/>
  <c r="D100"/>
  <c r="F97"/>
  <c r="E97"/>
  <c r="D108"/>
  <c r="E106"/>
  <c r="E105" s="1"/>
  <c r="D105" s="1"/>
  <c r="E107"/>
  <c r="D107" s="1"/>
  <c r="D97" l="1"/>
  <c r="D106"/>
  <c r="F12"/>
  <c r="G12"/>
  <c r="E12"/>
  <c r="D13"/>
  <c r="D12" l="1"/>
  <c r="E19" l="1"/>
  <c r="E18" s="1"/>
  <c r="F19"/>
  <c r="F18" s="1"/>
  <c r="G19"/>
  <c r="G18" s="1"/>
  <c r="D21"/>
  <c r="D22"/>
  <c r="D23"/>
  <c r="D24"/>
  <c r="D25"/>
  <c r="D26"/>
  <c r="D27"/>
  <c r="D28"/>
  <c r="D29"/>
  <c r="D30"/>
  <c r="D31"/>
  <c r="D32"/>
  <c r="D33"/>
  <c r="D34"/>
  <c r="D35"/>
  <c r="D36"/>
  <c r="D46"/>
  <c r="D47"/>
  <c r="D52"/>
  <c r="D53"/>
  <c r="D58"/>
  <c r="D59"/>
  <c r="D64"/>
  <c r="D65"/>
  <c r="D70"/>
  <c r="D71"/>
  <c r="D77"/>
  <c r="D80"/>
  <c r="D85"/>
  <c r="D87"/>
  <c r="D88"/>
  <c r="D93"/>
  <c r="D94"/>
  <c r="D96"/>
  <c r="D16"/>
  <c r="E15"/>
  <c r="F15"/>
  <c r="G15"/>
  <c r="H95"/>
  <c r="G95"/>
  <c r="F95"/>
  <c r="E95"/>
  <c r="H92"/>
  <c r="H91" s="1"/>
  <c r="H90" s="1"/>
  <c r="G92"/>
  <c r="G91" s="1"/>
  <c r="G90" s="1"/>
  <c r="F92"/>
  <c r="F91" s="1"/>
  <c r="F90" s="1"/>
  <c r="E92"/>
  <c r="E91" s="1"/>
  <c r="E90" s="1"/>
  <c r="G84"/>
  <c r="G83" s="1"/>
  <c r="G82" s="1"/>
  <c r="G81" s="1"/>
  <c r="H84"/>
  <c r="H83" s="1"/>
  <c r="H82" s="1"/>
  <c r="H81" s="1"/>
  <c r="F84"/>
  <c r="F83" s="1"/>
  <c r="F82" s="1"/>
  <c r="F81" s="1"/>
  <c r="E84"/>
  <c r="H79"/>
  <c r="G79"/>
  <c r="F79"/>
  <c r="E79"/>
  <c r="F76"/>
  <c r="F75" s="1"/>
  <c r="F74" s="1"/>
  <c r="H76"/>
  <c r="H75" s="1"/>
  <c r="H74" s="1"/>
  <c r="G76"/>
  <c r="G75" s="1"/>
  <c r="G74" s="1"/>
  <c r="E76"/>
  <c r="E75" s="1"/>
  <c r="E74" s="1"/>
  <c r="H69"/>
  <c r="H68" s="1"/>
  <c r="H67" s="1"/>
  <c r="H66" s="1"/>
  <c r="G69"/>
  <c r="G68" s="1"/>
  <c r="G67" s="1"/>
  <c r="G66" s="1"/>
  <c r="F69"/>
  <c r="F68" s="1"/>
  <c r="F67" s="1"/>
  <c r="F66" s="1"/>
  <c r="E69"/>
  <c r="E68" s="1"/>
  <c r="E67" s="1"/>
  <c r="E66" s="1"/>
  <c r="H63"/>
  <c r="H62" s="1"/>
  <c r="H61" s="1"/>
  <c r="H60" s="1"/>
  <c r="G63"/>
  <c r="G62" s="1"/>
  <c r="G61" s="1"/>
  <c r="G60" s="1"/>
  <c r="F63"/>
  <c r="F62" s="1"/>
  <c r="E63"/>
  <c r="H57"/>
  <c r="H56" s="1"/>
  <c r="H55" s="1"/>
  <c r="H54" s="1"/>
  <c r="G57"/>
  <c r="G56" s="1"/>
  <c r="G55" s="1"/>
  <c r="G54" s="1"/>
  <c r="F57"/>
  <c r="F56" s="1"/>
  <c r="F55" s="1"/>
  <c r="F54" s="1"/>
  <c r="E57"/>
  <c r="E56" s="1"/>
  <c r="E55" s="1"/>
  <c r="E54" s="1"/>
  <c r="H51"/>
  <c r="H50" s="1"/>
  <c r="H49" s="1"/>
  <c r="H48" s="1"/>
  <c r="G51"/>
  <c r="G50" s="1"/>
  <c r="G49" s="1"/>
  <c r="G48" s="1"/>
  <c r="F51"/>
  <c r="F50" s="1"/>
  <c r="F49" s="1"/>
  <c r="F48" s="1"/>
  <c r="E51"/>
  <c r="E50" s="1"/>
  <c r="H45"/>
  <c r="H44" s="1"/>
  <c r="G45"/>
  <c r="F45"/>
  <c r="F44" s="1"/>
  <c r="F43" s="1"/>
  <c r="F42" s="1"/>
  <c r="E45"/>
  <c r="E44" s="1"/>
  <c r="E43" s="1"/>
  <c r="E42" s="1"/>
  <c r="H22"/>
  <c r="H20"/>
  <c r="G20"/>
  <c r="F20"/>
  <c r="E20"/>
  <c r="D95" l="1"/>
  <c r="D90"/>
  <c r="D79"/>
  <c r="D86"/>
  <c r="D63"/>
  <c r="D66"/>
  <c r="D74"/>
  <c r="D78"/>
  <c r="D20"/>
  <c r="D54"/>
  <c r="E49"/>
  <c r="D50"/>
  <c r="D92"/>
  <c r="D84"/>
  <c r="D76"/>
  <c r="D67"/>
  <c r="D55"/>
  <c r="D51"/>
  <c r="D68"/>
  <c r="D56"/>
  <c r="D91"/>
  <c r="D75"/>
  <c r="D69"/>
  <c r="D57"/>
  <c r="D45"/>
  <c r="D15"/>
  <c r="E73"/>
  <c r="G89"/>
  <c r="E89"/>
  <c r="F73"/>
  <c r="F72" s="1"/>
  <c r="H19"/>
  <c r="H73"/>
  <c r="H43"/>
  <c r="H42" s="1"/>
  <c r="H38" s="1"/>
  <c r="H40"/>
  <c r="H89"/>
  <c r="H41"/>
  <c r="F41"/>
  <c r="G73"/>
  <c r="F89"/>
  <c r="G44"/>
  <c r="D44" s="1"/>
  <c r="G41"/>
  <c r="F40"/>
  <c r="F61"/>
  <c r="E83"/>
  <c r="E41"/>
  <c r="E62"/>
  <c r="D62" s="1"/>
  <c r="H72" l="1"/>
  <c r="G72"/>
  <c r="D89"/>
  <c r="D41"/>
  <c r="E48"/>
  <c r="D48" s="1"/>
  <c r="D49"/>
  <c r="D19"/>
  <c r="E82"/>
  <c r="D83"/>
  <c r="D73"/>
  <c r="H39"/>
  <c r="F60"/>
  <c r="F38" s="1"/>
  <c r="F37" s="1"/>
  <c r="F39"/>
  <c r="E61"/>
  <c r="D61" s="1"/>
  <c r="E40"/>
  <c r="H18"/>
  <c r="H37"/>
  <c r="H17" s="1"/>
  <c r="H16"/>
  <c r="G43"/>
  <c r="D43" s="1"/>
  <c r="G40"/>
  <c r="F17" l="1"/>
  <c r="F109" s="1"/>
  <c r="D40"/>
  <c r="E81"/>
  <c r="E72" s="1"/>
  <c r="D82"/>
  <c r="H15"/>
  <c r="H14" s="1"/>
  <c r="H11" s="1"/>
  <c r="G39"/>
  <c r="G42"/>
  <c r="E60"/>
  <c r="E39"/>
  <c r="F14"/>
  <c r="F11" s="1"/>
  <c r="D18"/>
  <c r="D39" l="1"/>
  <c r="E38"/>
  <c r="E37" s="1"/>
  <c r="E17" s="1"/>
  <c r="D60"/>
  <c r="D81"/>
  <c r="D72"/>
  <c r="G38"/>
  <c r="G37" s="1"/>
  <c r="G17" s="1"/>
  <c r="D42"/>
  <c r="H109"/>
  <c r="D17" l="1"/>
  <c r="D37"/>
  <c r="D38"/>
  <c r="E14"/>
  <c r="G14"/>
  <c r="G11" s="1"/>
  <c r="G109" s="1"/>
  <c r="D14" l="1"/>
  <c r="E11"/>
  <c r="E109" s="1"/>
  <c r="D109" s="1"/>
  <c r="D11" l="1"/>
</calcChain>
</file>

<file path=xl/sharedStrings.xml><?xml version="1.0" encoding="utf-8"?>
<sst xmlns="http://schemas.openxmlformats.org/spreadsheetml/2006/main" count="164" uniqueCount="88">
  <si>
    <t>CONSILIUL JUDETEAN ARGES</t>
  </si>
  <si>
    <t xml:space="preserve">mii lei </t>
  </si>
  <si>
    <t>Nr. crt.</t>
  </si>
  <si>
    <t>DENUMIRE INDICATORI</t>
  </si>
  <si>
    <t>COD</t>
  </si>
  <si>
    <t>PROPUNERI</t>
  </si>
  <si>
    <t>TRIM</t>
  </si>
  <si>
    <t>ANUL 2017</t>
  </si>
  <si>
    <t>II</t>
  </si>
  <si>
    <t>III</t>
  </si>
  <si>
    <t>IV</t>
  </si>
  <si>
    <t>SUBVENTII</t>
  </si>
  <si>
    <t>Subventii de la bugetul de stat</t>
  </si>
  <si>
    <t>Subventii pt finantarea UAMS</t>
  </si>
  <si>
    <t>42.02.35</t>
  </si>
  <si>
    <t>SECTIUNEA DE FUNCTIONARE</t>
  </si>
  <si>
    <t>Cheltuieli curente</t>
  </si>
  <si>
    <t xml:space="preserve">  I.             cheltuieli de personal</t>
  </si>
  <si>
    <t xml:space="preserve"> II.              cheltuieli materiale</t>
  </si>
  <si>
    <t>Plati efectuate in anii precedenti si recuperate in anul curent</t>
  </si>
  <si>
    <t>SECTIUNEA DE DEZVOLTARE</t>
  </si>
  <si>
    <t>Alte transferuri  de capital catre institutii publice</t>
  </si>
  <si>
    <t>51.02.29</t>
  </si>
  <si>
    <t>Proiecte cu finantare FEN</t>
  </si>
  <si>
    <t>AUTORITATI PUBLICE SI ACTIUNI EXTERNE</t>
  </si>
  <si>
    <t>51.02.01.03</t>
  </si>
  <si>
    <t xml:space="preserve">Transferuri de capital   </t>
  </si>
  <si>
    <t>51.02</t>
  </si>
  <si>
    <t>Transferuri din bugetele proprii ale judetelor catre bugetele locale in vederea asig fd necesare implementarii proiectelor finantate din FEN</t>
  </si>
  <si>
    <t>51.02.45</t>
  </si>
  <si>
    <t>Programe de dezvoltare</t>
  </si>
  <si>
    <t>55.01.13</t>
  </si>
  <si>
    <t>X. Cheltuieli de capital</t>
  </si>
  <si>
    <t>PROIECT "Amenajare Complexul Muzeal Golesti"</t>
  </si>
  <si>
    <t xml:space="preserve">Finanatare nationala </t>
  </si>
  <si>
    <t>56.01.01</t>
  </si>
  <si>
    <t>Finantare de la UE</t>
  </si>
  <si>
    <t>56.01.02</t>
  </si>
  <si>
    <t>Chletuieli neeligibile</t>
  </si>
  <si>
    <t>56.01.03</t>
  </si>
  <si>
    <t>PROIECT "Zonarea speciilor pomicole in bazinele jud. Arges studiu de caz dezvoltarea culturii capsunului"</t>
  </si>
  <si>
    <t>Proiect "Comenius Regio" - diversitate pentru educatia cu nevoi speciale</t>
  </si>
  <si>
    <t>Cheltuieli neeligibile</t>
  </si>
  <si>
    <t>56.02.03</t>
  </si>
  <si>
    <t>51.01.01</t>
  </si>
  <si>
    <t>VI Transferuri</t>
  </si>
  <si>
    <t>2.1.</t>
  </si>
  <si>
    <t>66.02.06.03</t>
  </si>
  <si>
    <t>VI Transferuri pt fin UMS</t>
  </si>
  <si>
    <t>51.01.39</t>
  </si>
  <si>
    <t>UNITATEA DE ASISTENTA MEDICO-SOCIALA CALINESTI</t>
  </si>
  <si>
    <t>UNITATEA DE ASISTENTA MEDICO-SOCIALA DEDULESTI</t>
  </si>
  <si>
    <t>UNITATEA DE ASISTENTA MEDICO-SOCIALA  SUICI</t>
  </si>
  <si>
    <t xml:space="preserve">UNITATEA DE ASISTENTA MEDICO-SOCIALA RUCAR </t>
  </si>
  <si>
    <t>UNITATEA DE ASISTENTA MEDICO-SOCIALA  DOMNESTI</t>
  </si>
  <si>
    <t>67.02</t>
  </si>
  <si>
    <t>TEATRUL "AL. DAVILA" PITESTI</t>
  </si>
  <si>
    <t>67.02.03.04</t>
  </si>
  <si>
    <t>SCOALA POPULARA DE ARTE SI MESERII PITESTI</t>
  </si>
  <si>
    <t>67.02.03.05</t>
  </si>
  <si>
    <t>CENTRUL JUDETEAN PENTRU CONSERVAREA SI PROMOVAREA CULTURII TRADITIONALE ARGES</t>
  </si>
  <si>
    <t>67.02.03.08</t>
  </si>
  <si>
    <t xml:space="preserve">Cheltuieli materiale </t>
  </si>
  <si>
    <t xml:space="preserve"> DEFICIT</t>
  </si>
  <si>
    <t>Finantare din excedentul bugetului local</t>
  </si>
  <si>
    <t>AUTORITATI EXECUTIVE</t>
  </si>
  <si>
    <t xml:space="preserve">SANATATE </t>
  </si>
  <si>
    <t>2.1.a</t>
  </si>
  <si>
    <t>2.1.b</t>
  </si>
  <si>
    <t>2.1.c</t>
  </si>
  <si>
    <t>2.1.d</t>
  </si>
  <si>
    <t>2.1.e</t>
  </si>
  <si>
    <t xml:space="preserve">UNITATI DE ASISTENTA MEDICO-SOCIALE </t>
  </si>
  <si>
    <t xml:space="preserve">CULTURA, RECREERE SI RELIGIE </t>
  </si>
  <si>
    <t>VENITURI - TOTAL</t>
  </si>
  <si>
    <t xml:space="preserve">CHELTUIELI - TOTAL </t>
  </si>
  <si>
    <t xml:space="preserve">Sume defalcate din taxa pe valoarea adăugată pentru drumuri </t>
  </si>
  <si>
    <t>Sume defalcate din TVA</t>
  </si>
  <si>
    <t>11,02,05</t>
  </si>
  <si>
    <t>TRANSPORTURI</t>
  </si>
  <si>
    <t xml:space="preserve">DRUMURI SI PODURI JUDETENE </t>
  </si>
  <si>
    <t>84,02,03,01</t>
  </si>
  <si>
    <t>ANEXA 1</t>
  </si>
  <si>
    <t>La Hot. C.J. nr. …./27,04,2017</t>
  </si>
  <si>
    <t>INFLUENTE</t>
  </si>
  <si>
    <t>LA BUGETUL LOCAL PE ANUL 2017</t>
  </si>
  <si>
    <t>Echipamente si utilaje pentru administrarea domeniului public - R.A.D.P.P. Jud. Arges R.A.</t>
  </si>
  <si>
    <t xml:space="preserve">CENTRUL CULTURAL  JUDETEAN </t>
  </si>
</sst>
</file>

<file path=xl/styles.xml><?xml version="1.0" encoding="utf-8"?>
<styleSheet xmlns="http://schemas.openxmlformats.org/spreadsheetml/2006/main">
  <numFmts count="1">
    <numFmt numFmtId="164" formatCode="0.0"/>
  </numFmts>
  <fonts count="12">
    <font>
      <sz val="10"/>
      <name val="Arial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u/>
      <sz val="14"/>
      <name val="Arial"/>
      <family val="2"/>
      <charset val="238"/>
    </font>
    <font>
      <sz val="8"/>
      <name val="Arial"/>
      <family val="2"/>
      <charset val="238"/>
    </font>
    <font>
      <b/>
      <u/>
      <sz val="10"/>
      <name val="Arial"/>
      <family val="2"/>
      <charset val="238"/>
    </font>
    <font>
      <sz val="10"/>
      <name val="Tahoma"/>
      <family val="2"/>
    </font>
    <font>
      <sz val="10"/>
      <name val="Arial"/>
      <family val="2"/>
    </font>
    <font>
      <sz val="10"/>
      <color theme="1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9" fillId="0" borderId="0"/>
  </cellStyleXfs>
  <cellXfs count="95">
    <xf numFmtId="0" fontId="0" fillId="0" borderId="0" xfId="0"/>
    <xf numFmtId="0" fontId="1" fillId="0" borderId="0" xfId="0" applyFont="1" applyFill="1"/>
    <xf numFmtId="0" fontId="2" fillId="0" borderId="0" xfId="0" applyFont="1" applyFill="1"/>
    <xf numFmtId="0" fontId="3" fillId="2" borderId="0" xfId="0" applyFont="1" applyFill="1" applyAlignment="1">
      <alignment horizontal="left"/>
    </xf>
    <xf numFmtId="0" fontId="4" fillId="0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5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1" fillId="2" borderId="0" xfId="0" applyFont="1" applyFill="1"/>
    <xf numFmtId="0" fontId="1" fillId="0" borderId="0" xfId="0" applyFont="1" applyFill="1" applyBorder="1"/>
    <xf numFmtId="0" fontId="5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/>
    </xf>
    <xf numFmtId="0" fontId="5" fillId="0" borderId="2" xfId="0" applyFont="1" applyFill="1" applyBorder="1"/>
    <xf numFmtId="0" fontId="1" fillId="0" borderId="3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2" fontId="1" fillId="3" borderId="2" xfId="0" applyNumberFormat="1" applyFont="1" applyFill="1" applyBorder="1"/>
    <xf numFmtId="2" fontId="5" fillId="2" borderId="2" xfId="0" applyNumberFormat="1" applyFont="1" applyFill="1" applyBorder="1"/>
    <xf numFmtId="2" fontId="8" fillId="3" borderId="2" xfId="0" applyNumberFormat="1" applyFont="1" applyFill="1" applyBorder="1"/>
    <xf numFmtId="2" fontId="5" fillId="4" borderId="2" xfId="0" applyNumberFormat="1" applyFont="1" applyFill="1" applyBorder="1"/>
    <xf numFmtId="2" fontId="1" fillId="4" borderId="2" xfId="0" applyNumberFormat="1" applyFont="1" applyFill="1" applyBorder="1"/>
    <xf numFmtId="2" fontId="1" fillId="2" borderId="2" xfId="0" applyNumberFormat="1" applyFont="1" applyFill="1" applyBorder="1"/>
    <xf numFmtId="2" fontId="5" fillId="3" borderId="2" xfId="0" applyNumberFormat="1" applyFont="1" applyFill="1" applyBorder="1"/>
    <xf numFmtId="0" fontId="5" fillId="0" borderId="2" xfId="0" applyFont="1" applyFill="1" applyBorder="1" applyAlignment="1">
      <alignment wrapText="1"/>
    </xf>
    <xf numFmtId="2" fontId="1" fillId="2" borderId="3" xfId="0" applyNumberFormat="1" applyFont="1" applyFill="1" applyBorder="1"/>
    <xf numFmtId="2" fontId="8" fillId="2" borderId="2" xfId="0" applyNumberFormat="1" applyFont="1" applyFill="1" applyBorder="1"/>
    <xf numFmtId="2" fontId="8" fillId="5" borderId="2" xfId="0" applyNumberFormat="1" applyFont="1" applyFill="1" applyBorder="1"/>
    <xf numFmtId="0" fontId="8" fillId="0" borderId="0" xfId="0" applyFont="1" applyFill="1" applyBorder="1"/>
    <xf numFmtId="2" fontId="8" fillId="2" borderId="0" xfId="0" applyNumberFormat="1" applyFont="1" applyFill="1" applyBorder="1"/>
    <xf numFmtId="0" fontId="1" fillId="0" borderId="9" xfId="0" applyFont="1" applyFill="1" applyBorder="1" applyAlignment="1">
      <alignment wrapText="1"/>
    </xf>
    <xf numFmtId="0" fontId="5" fillId="2" borderId="0" xfId="0" applyFont="1" applyFill="1"/>
    <xf numFmtId="0" fontId="1" fillId="0" borderId="0" xfId="0" applyFont="1" applyFill="1" applyBorder="1" applyAlignment="1">
      <alignment wrapText="1"/>
    </xf>
    <xf numFmtId="0" fontId="7" fillId="0" borderId="0" xfId="0" applyFont="1" applyFill="1" applyBorder="1"/>
    <xf numFmtId="0" fontId="7" fillId="0" borderId="0" xfId="0" applyFont="1" applyFill="1"/>
    <xf numFmtId="0" fontId="5" fillId="2" borderId="2" xfId="0" applyFont="1" applyFill="1" applyBorder="1"/>
    <xf numFmtId="2" fontId="3" fillId="6" borderId="2" xfId="0" applyNumberFormat="1" applyFont="1" applyFill="1" applyBorder="1"/>
    <xf numFmtId="2" fontId="1" fillId="6" borderId="3" xfId="0" applyNumberFormat="1" applyFont="1" applyFill="1" applyBorder="1"/>
    <xf numFmtId="0" fontId="5" fillId="0" borderId="0" xfId="0" applyFont="1" applyFill="1" applyBorder="1" applyAlignment="1">
      <alignment wrapText="1"/>
    </xf>
    <xf numFmtId="0" fontId="1" fillId="6" borderId="3" xfId="0" applyFont="1" applyFill="1" applyBorder="1"/>
    <xf numFmtId="0" fontId="1" fillId="6" borderId="5" xfId="0" applyFont="1" applyFill="1" applyBorder="1"/>
    <xf numFmtId="0" fontId="1" fillId="6" borderId="6" xfId="0" applyFont="1" applyFill="1" applyBorder="1" applyAlignment="1">
      <alignment horizontal="right"/>
    </xf>
    <xf numFmtId="2" fontId="1" fillId="6" borderId="2" xfId="0" applyNumberFormat="1" applyFont="1" applyFill="1" applyBorder="1"/>
    <xf numFmtId="2" fontId="5" fillId="2" borderId="3" xfId="0" applyNumberFormat="1" applyFont="1" applyFill="1" applyBorder="1"/>
    <xf numFmtId="2" fontId="1" fillId="0" borderId="10" xfId="0" applyNumberFormat="1" applyFont="1" applyFill="1" applyBorder="1"/>
    <xf numFmtId="2" fontId="1" fillId="0" borderId="0" xfId="0" applyNumberFormat="1" applyFont="1" applyFill="1" applyBorder="1"/>
    <xf numFmtId="0" fontId="11" fillId="0" borderId="2" xfId="0" applyFont="1" applyBorder="1" applyAlignment="1">
      <alignment horizontal="left" wrapText="1"/>
    </xf>
    <xf numFmtId="2" fontId="1" fillId="0" borderId="2" xfId="0" applyNumberFormat="1" applyFont="1" applyFill="1" applyBorder="1"/>
    <xf numFmtId="2" fontId="1" fillId="7" borderId="3" xfId="0" applyNumberFormat="1" applyFont="1" applyFill="1" applyBorder="1"/>
    <xf numFmtId="2" fontId="1" fillId="7" borderId="2" xfId="0" applyNumberFormat="1" applyFont="1" applyFill="1" applyBorder="1"/>
    <xf numFmtId="2" fontId="1" fillId="2" borderId="0" xfId="0" applyNumberFormat="1" applyFont="1" applyFill="1" applyBorder="1"/>
    <xf numFmtId="2" fontId="1" fillId="2" borderId="6" xfId="0" applyNumberFormat="1" applyFont="1" applyFill="1" applyBorder="1" applyAlignment="1">
      <alignment horizontal="right"/>
    </xf>
    <xf numFmtId="2" fontId="10" fillId="2" borderId="8" xfId="1" applyNumberFormat="1" applyFont="1" applyFill="1" applyBorder="1"/>
    <xf numFmtId="2" fontId="5" fillId="2" borderId="6" xfId="0" applyNumberFormat="1" applyFont="1" applyFill="1" applyBorder="1" applyAlignment="1">
      <alignment horizontal="right"/>
    </xf>
    <xf numFmtId="2" fontId="1" fillId="0" borderId="7" xfId="0" applyNumberFormat="1" applyFont="1" applyFill="1" applyBorder="1"/>
    <xf numFmtId="2" fontId="5" fillId="0" borderId="4" xfId="0" applyNumberFormat="1" applyFont="1" applyFill="1" applyBorder="1" applyAlignment="1">
      <alignment horizontal="right"/>
    </xf>
    <xf numFmtId="2" fontId="5" fillId="0" borderId="7" xfId="0" applyNumberFormat="1" applyFont="1" applyFill="1" applyBorder="1"/>
    <xf numFmtId="2" fontId="5" fillId="0" borderId="2" xfId="0" applyNumberFormat="1" applyFont="1" applyFill="1" applyBorder="1"/>
    <xf numFmtId="2" fontId="1" fillId="7" borderId="7" xfId="0" applyNumberFormat="1" applyFont="1" applyFill="1" applyBorder="1"/>
    <xf numFmtId="2" fontId="1" fillId="7" borderId="4" xfId="0" applyNumberFormat="1" applyFont="1" applyFill="1" applyBorder="1" applyAlignment="1">
      <alignment horizontal="right"/>
    </xf>
    <xf numFmtId="2" fontId="5" fillId="0" borderId="2" xfId="0" applyNumberFormat="1" applyFont="1" applyFill="1" applyBorder="1" applyAlignment="1">
      <alignment wrapText="1"/>
    </xf>
    <xf numFmtId="2" fontId="1" fillId="0" borderId="7" xfId="0" applyNumberFormat="1" applyFont="1" applyFill="1" applyBorder="1" applyAlignment="1">
      <alignment wrapText="1"/>
    </xf>
    <xf numFmtId="2" fontId="1" fillId="0" borderId="4" xfId="0" applyNumberFormat="1" applyFont="1" applyFill="1" applyBorder="1" applyAlignment="1">
      <alignment horizontal="right"/>
    </xf>
    <xf numFmtId="2" fontId="5" fillId="0" borderId="2" xfId="0" applyNumberFormat="1" applyFont="1" applyFill="1" applyBorder="1" applyAlignment="1">
      <alignment horizontal="right"/>
    </xf>
    <xf numFmtId="2" fontId="1" fillId="0" borderId="5" xfId="0" applyNumberFormat="1" applyFont="1" applyFill="1" applyBorder="1"/>
    <xf numFmtId="2" fontId="1" fillId="7" borderId="7" xfId="0" applyNumberFormat="1" applyFont="1" applyFill="1" applyBorder="1" applyAlignment="1">
      <alignment wrapText="1"/>
    </xf>
    <xf numFmtId="2" fontId="1" fillId="2" borderId="7" xfId="0" applyNumberFormat="1" applyFont="1" applyFill="1" applyBorder="1"/>
    <xf numFmtId="2" fontId="5" fillId="2" borderId="4" xfId="0" applyNumberFormat="1" applyFont="1" applyFill="1" applyBorder="1" applyAlignment="1">
      <alignment horizontal="right"/>
    </xf>
    <xf numFmtId="2" fontId="1" fillId="2" borderId="5" xfId="0" applyNumberFormat="1" applyFont="1" applyFill="1" applyBorder="1"/>
    <xf numFmtId="2" fontId="5" fillId="2" borderId="7" xfId="0" applyNumberFormat="1" applyFont="1" applyFill="1" applyBorder="1"/>
    <xf numFmtId="2" fontId="1" fillId="2" borderId="7" xfId="0" applyNumberFormat="1" applyFont="1" applyFill="1" applyBorder="1" applyAlignment="1">
      <alignment wrapText="1"/>
    </xf>
    <xf numFmtId="2" fontId="1" fillId="6" borderId="7" xfId="0" applyNumberFormat="1" applyFont="1" applyFill="1" applyBorder="1"/>
    <xf numFmtId="2" fontId="1" fillId="6" borderId="4" xfId="0" applyNumberFormat="1" applyFont="1" applyFill="1" applyBorder="1" applyAlignment="1">
      <alignment horizontal="right"/>
    </xf>
    <xf numFmtId="2" fontId="5" fillId="6" borderId="2" xfId="0" applyNumberFormat="1" applyFont="1" applyFill="1" applyBorder="1"/>
    <xf numFmtId="2" fontId="1" fillId="5" borderId="2" xfId="0" applyNumberFormat="1" applyFont="1" applyFill="1" applyBorder="1"/>
    <xf numFmtId="2" fontId="8" fillId="5" borderId="4" xfId="0" applyNumberFormat="1" applyFont="1" applyFill="1" applyBorder="1"/>
    <xf numFmtId="0" fontId="1" fillId="0" borderId="0" xfId="0" applyFont="1" applyFill="1" applyAlignment="1">
      <alignment horizontal="right"/>
    </xf>
    <xf numFmtId="0" fontId="6" fillId="0" borderId="0" xfId="0" applyFont="1" applyFill="1" applyAlignment="1">
      <alignment horizontal="center"/>
    </xf>
    <xf numFmtId="0" fontId="0" fillId="0" borderId="0" xfId="0" applyAlignment="1"/>
    <xf numFmtId="0" fontId="3" fillId="0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0" fillId="0" borderId="3" xfId="0" applyFill="1" applyBorder="1" applyAlignment="1">
      <alignment wrapText="1"/>
    </xf>
    <xf numFmtId="1" fontId="5" fillId="2" borderId="4" xfId="0" applyNumberFormat="1" applyFont="1" applyFill="1" applyBorder="1" applyAlignment="1">
      <alignment horizontal="right"/>
    </xf>
    <xf numFmtId="1" fontId="5" fillId="0" borderId="4" xfId="0" applyNumberFormat="1" applyFont="1" applyFill="1" applyBorder="1" applyAlignment="1">
      <alignment horizontal="right"/>
    </xf>
    <xf numFmtId="1" fontId="1" fillId="2" borderId="3" xfId="0" applyNumberFormat="1" applyFont="1" applyFill="1" applyBorder="1"/>
    <xf numFmtId="1" fontId="1" fillId="0" borderId="2" xfId="0" applyNumberFormat="1" applyFont="1" applyFill="1" applyBorder="1" applyAlignment="1">
      <alignment horizontal="center"/>
    </xf>
    <xf numFmtId="1" fontId="1" fillId="6" borderId="2" xfId="0" applyNumberFormat="1" applyFont="1" applyFill="1" applyBorder="1"/>
    <xf numFmtId="1" fontId="1" fillId="0" borderId="2" xfId="0" applyNumberFormat="1" applyFont="1" applyFill="1" applyBorder="1"/>
    <xf numFmtId="164" fontId="1" fillId="6" borderId="2" xfId="0" applyNumberFormat="1" applyFont="1" applyFill="1" applyBorder="1"/>
  </cellXfs>
  <cellStyles count="2">
    <cellStyle name="Normal" xfId="0" builtinId="0"/>
    <cellStyle name="Normal_Machete buget 99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7"/>
  <sheetViews>
    <sheetView tabSelected="1" zoomScaleNormal="100" workbookViewId="0">
      <pane xSplit="3" ySplit="11" topLeftCell="D101" activePane="bottomRight" state="frozen"/>
      <selection pane="topRight" activeCell="D1" sqref="D1"/>
      <selection pane="bottomLeft" activeCell="A12" sqref="A12"/>
      <selection pane="bottomRight" activeCell="A106" sqref="A106"/>
    </sheetView>
  </sheetViews>
  <sheetFormatPr defaultRowHeight="12.75"/>
  <cols>
    <col min="1" max="1" width="4.85546875" style="6" customWidth="1"/>
    <col min="2" max="2" width="46" style="6" customWidth="1"/>
    <col min="3" max="3" width="11.42578125" style="38" customWidth="1"/>
    <col min="4" max="4" width="10.7109375" style="35" customWidth="1"/>
    <col min="5" max="5" width="8.85546875" style="6" customWidth="1"/>
    <col min="6" max="6" width="8.42578125" style="6" customWidth="1"/>
    <col min="7" max="7" width="9.140625" style="6"/>
    <col min="8" max="8" width="0.140625" style="6" hidden="1" customWidth="1"/>
    <col min="9" max="16384" width="9.140625" style="6"/>
  </cols>
  <sheetData>
    <row r="1" spans="1:8" s="1" customFormat="1" ht="15.75">
      <c r="B1" s="1" t="s">
        <v>0</v>
      </c>
      <c r="C1" s="2"/>
      <c r="D1" s="3"/>
      <c r="E1" s="1" t="s">
        <v>82</v>
      </c>
    </row>
    <row r="2" spans="1:8" ht="18">
      <c r="A2" s="4"/>
      <c r="B2" s="80"/>
      <c r="C2" s="80"/>
      <c r="D2" s="5"/>
      <c r="E2" s="6" t="s">
        <v>83</v>
      </c>
    </row>
    <row r="3" spans="1:8" ht="18">
      <c r="A3" s="4"/>
      <c r="B3" s="7"/>
      <c r="C3" s="8"/>
      <c r="D3" s="5"/>
    </row>
    <row r="4" spans="1:8" ht="18">
      <c r="A4" s="4"/>
      <c r="B4" s="7"/>
      <c r="C4" s="8"/>
      <c r="D4" s="9"/>
    </row>
    <row r="5" spans="1:8" ht="18">
      <c r="A5" s="81" t="s">
        <v>84</v>
      </c>
      <c r="B5" s="82"/>
      <c r="C5" s="82"/>
      <c r="D5" s="82"/>
      <c r="E5" s="82"/>
      <c r="F5" s="82"/>
      <c r="G5" s="82"/>
      <c r="H5" s="82"/>
    </row>
    <row r="6" spans="1:8" ht="15.75">
      <c r="A6" s="83" t="s">
        <v>85</v>
      </c>
      <c r="B6" s="84"/>
      <c r="C6" s="84"/>
      <c r="D6" s="84"/>
      <c r="E6" s="84"/>
      <c r="F6" s="84"/>
      <c r="G6" s="84"/>
      <c r="H6" s="84"/>
    </row>
    <row r="7" spans="1:8" ht="15.75">
      <c r="A7" s="10"/>
      <c r="B7" s="85"/>
      <c r="C7" s="82"/>
      <c r="D7" s="82"/>
      <c r="E7" s="82"/>
      <c r="F7" s="82"/>
      <c r="G7" s="82"/>
      <c r="H7" s="82"/>
    </row>
    <row r="8" spans="1:8">
      <c r="A8" s="10"/>
      <c r="B8" s="11"/>
      <c r="C8" s="12"/>
      <c r="D8" s="5" t="s">
        <v>1</v>
      </c>
    </row>
    <row r="9" spans="1:8" ht="32.25" customHeight="1">
      <c r="A9" s="86" t="s">
        <v>2</v>
      </c>
      <c r="B9" s="13" t="s">
        <v>3</v>
      </c>
      <c r="C9" s="14" t="s">
        <v>4</v>
      </c>
      <c r="D9" s="15" t="s">
        <v>5</v>
      </c>
      <c r="E9" s="16" t="s">
        <v>6</v>
      </c>
      <c r="F9" s="16" t="s">
        <v>6</v>
      </c>
      <c r="G9" s="16" t="s">
        <v>6</v>
      </c>
      <c r="H9" s="17"/>
    </row>
    <row r="10" spans="1:8" ht="17.25" customHeight="1">
      <c r="A10" s="87"/>
      <c r="B10" s="18"/>
      <c r="C10" s="19"/>
      <c r="D10" s="20" t="s">
        <v>7</v>
      </c>
      <c r="E10" s="16" t="s">
        <v>8</v>
      </c>
      <c r="F10" s="16" t="s">
        <v>9</v>
      </c>
      <c r="G10" s="16" t="s">
        <v>10</v>
      </c>
      <c r="H10" s="17">
        <v>2017</v>
      </c>
    </row>
    <row r="11" spans="1:8">
      <c r="A11" s="43"/>
      <c r="B11" s="44" t="s">
        <v>74</v>
      </c>
      <c r="C11" s="45"/>
      <c r="D11" s="41">
        <f>E11+F11+G11</f>
        <v>-507</v>
      </c>
      <c r="E11" s="46">
        <f>E14+E12</f>
        <v>-393</v>
      </c>
      <c r="F11" s="46">
        <f t="shared" ref="F11:G11" si="0">F14+F12</f>
        <v>13</v>
      </c>
      <c r="G11" s="46">
        <f t="shared" si="0"/>
        <v>-127</v>
      </c>
      <c r="H11" s="21" t="e">
        <f>#REF!+#REF!+#REF!+H14+#REF!+#REF!</f>
        <v>#REF!</v>
      </c>
    </row>
    <row r="12" spans="1:8">
      <c r="A12" s="90">
        <v>1</v>
      </c>
      <c r="B12" s="54" t="s">
        <v>77</v>
      </c>
      <c r="C12" s="55">
        <v>11.02</v>
      </c>
      <c r="D12" s="29">
        <f>E12+F12+G12</f>
        <v>-507</v>
      </c>
      <c r="E12" s="26">
        <f>E13</f>
        <v>-507</v>
      </c>
      <c r="F12" s="26">
        <f t="shared" ref="F12:G12" si="1">F13</f>
        <v>0</v>
      </c>
      <c r="G12" s="26">
        <f t="shared" si="1"/>
        <v>0</v>
      </c>
      <c r="H12" s="21"/>
    </row>
    <row r="13" spans="1:8">
      <c r="A13" s="29"/>
      <c r="B13" s="56" t="s">
        <v>76</v>
      </c>
      <c r="C13" s="57" t="s">
        <v>78</v>
      </c>
      <c r="D13" s="47">
        <f t="shared" ref="D13:D14" si="2">E13+F13+G13</f>
        <v>-507</v>
      </c>
      <c r="E13" s="22">
        <v>-507</v>
      </c>
      <c r="F13" s="22"/>
      <c r="G13" s="22"/>
      <c r="H13" s="21"/>
    </row>
    <row r="14" spans="1:8">
      <c r="A14" s="91">
        <v>2</v>
      </c>
      <c r="B14" s="58" t="s">
        <v>11</v>
      </c>
      <c r="C14" s="59"/>
      <c r="D14" s="29">
        <f t="shared" si="2"/>
        <v>0</v>
      </c>
      <c r="E14" s="30">
        <f t="shared" ref="E14:H14" si="3">E15</f>
        <v>114</v>
      </c>
      <c r="F14" s="30">
        <f t="shared" si="3"/>
        <v>13</v>
      </c>
      <c r="G14" s="30">
        <f t="shared" si="3"/>
        <v>-127</v>
      </c>
      <c r="H14" s="23" t="e">
        <f t="shared" si="3"/>
        <v>#REF!</v>
      </c>
    </row>
    <row r="15" spans="1:8" ht="15.75" customHeight="1">
      <c r="A15" s="51"/>
      <c r="B15" s="60" t="s">
        <v>12</v>
      </c>
      <c r="C15" s="59">
        <v>42.02</v>
      </c>
      <c r="D15" s="29">
        <f t="shared" ref="D15:D72" si="4">E15+F15+G15</f>
        <v>0</v>
      </c>
      <c r="E15" s="26">
        <f t="shared" ref="E15:F15" si="5">E16</f>
        <v>114</v>
      </c>
      <c r="F15" s="26">
        <f t="shared" si="5"/>
        <v>13</v>
      </c>
      <c r="G15" s="26">
        <f>G16</f>
        <v>-127</v>
      </c>
      <c r="H15" s="21" t="e">
        <f>#REF!+#REF!+#REF!+#REF!+#REF!+#REF!+#REF!+#REF!+H16+#REF!+#REF!+#REF!+#REF!+#REF!</f>
        <v>#REF!</v>
      </c>
    </row>
    <row r="16" spans="1:8" ht="15.75" customHeight="1">
      <c r="A16" s="51"/>
      <c r="B16" s="61" t="s">
        <v>13</v>
      </c>
      <c r="C16" s="59" t="s">
        <v>14</v>
      </c>
      <c r="D16" s="29">
        <f t="shared" si="4"/>
        <v>0</v>
      </c>
      <c r="E16" s="22">
        <v>114</v>
      </c>
      <c r="F16" s="22">
        <v>13</v>
      </c>
      <c r="G16" s="22">
        <v>-127</v>
      </c>
      <c r="H16" s="27">
        <f>H38</f>
        <v>0</v>
      </c>
    </row>
    <row r="17" spans="1:8" ht="19.5" customHeight="1">
      <c r="A17" s="46"/>
      <c r="B17" s="62" t="s">
        <v>75</v>
      </c>
      <c r="C17" s="63"/>
      <c r="D17" s="52">
        <f t="shared" si="4"/>
        <v>397</v>
      </c>
      <c r="E17" s="53">
        <f>E18+E37+E72+E105</f>
        <v>511</v>
      </c>
      <c r="F17" s="53">
        <f>F18+F37+F72+F105</f>
        <v>13</v>
      </c>
      <c r="G17" s="53">
        <f>G18+G37+G72+G105</f>
        <v>-127</v>
      </c>
      <c r="H17" s="40" t="e">
        <f>H18+H37+H72+H105</f>
        <v>#REF!</v>
      </c>
    </row>
    <row r="18" spans="1:8">
      <c r="A18" s="92">
        <v>1</v>
      </c>
      <c r="B18" s="62" t="s">
        <v>24</v>
      </c>
      <c r="C18" s="63" t="s">
        <v>25</v>
      </c>
      <c r="D18" s="52">
        <f t="shared" si="4"/>
        <v>904</v>
      </c>
      <c r="E18" s="53">
        <f t="shared" ref="E18:F18" si="6">E19</f>
        <v>904</v>
      </c>
      <c r="F18" s="53">
        <f t="shared" si="6"/>
        <v>0</v>
      </c>
      <c r="G18" s="53">
        <f>G19</f>
        <v>0</v>
      </c>
      <c r="H18" s="25" t="e">
        <f>#REF!+H19</f>
        <v>#REF!</v>
      </c>
    </row>
    <row r="19" spans="1:8" ht="17.25" customHeight="1">
      <c r="A19" s="51"/>
      <c r="B19" s="58" t="s">
        <v>20</v>
      </c>
      <c r="C19" s="59"/>
      <c r="D19" s="29">
        <f t="shared" si="4"/>
        <v>904</v>
      </c>
      <c r="E19" s="22">
        <f t="shared" ref="E19:F19" si="7">E22</f>
        <v>904</v>
      </c>
      <c r="F19" s="22">
        <f t="shared" si="7"/>
        <v>0</v>
      </c>
      <c r="G19" s="22">
        <f>G22</f>
        <v>0</v>
      </c>
      <c r="H19" s="24" t="e">
        <f>#REF!+#REF!+H22+H23+H20</f>
        <v>#REF!</v>
      </c>
    </row>
    <row r="20" spans="1:8" hidden="1">
      <c r="A20" s="51"/>
      <c r="B20" s="61" t="s">
        <v>26</v>
      </c>
      <c r="C20" s="59" t="s">
        <v>27</v>
      </c>
      <c r="D20" s="29">
        <f t="shared" si="4"/>
        <v>0</v>
      </c>
      <c r="E20" s="22">
        <f t="shared" ref="E20:H20" si="8">E21</f>
        <v>0</v>
      </c>
      <c r="F20" s="22">
        <f t="shared" si="8"/>
        <v>0</v>
      </c>
      <c r="G20" s="22">
        <f t="shared" si="8"/>
        <v>0</v>
      </c>
      <c r="H20" s="24">
        <f t="shared" si="8"/>
        <v>0</v>
      </c>
    </row>
    <row r="21" spans="1:8" ht="38.25" hidden="1">
      <c r="A21" s="51"/>
      <c r="B21" s="64" t="s">
        <v>28</v>
      </c>
      <c r="C21" s="59" t="s">
        <v>29</v>
      </c>
      <c r="D21" s="29">
        <f t="shared" si="4"/>
        <v>0</v>
      </c>
      <c r="E21" s="22">
        <v>0</v>
      </c>
      <c r="F21" s="22">
        <v>0</v>
      </c>
      <c r="G21" s="22">
        <v>0</v>
      </c>
      <c r="H21" s="24">
        <v>0</v>
      </c>
    </row>
    <row r="22" spans="1:8" ht="15" customHeight="1">
      <c r="A22" s="51"/>
      <c r="B22" s="61" t="s">
        <v>32</v>
      </c>
      <c r="C22" s="89">
        <v>70</v>
      </c>
      <c r="D22" s="29">
        <f t="shared" si="4"/>
        <v>904</v>
      </c>
      <c r="E22" s="22">
        <v>904</v>
      </c>
      <c r="F22" s="22"/>
      <c r="G22" s="22"/>
      <c r="H22" s="24" t="e">
        <f>#REF!+#REF!+#REF!+#REF!+#REF!</f>
        <v>#REF!</v>
      </c>
    </row>
    <row r="23" spans="1:8" ht="23.25" hidden="1" customHeight="1">
      <c r="A23" s="51"/>
      <c r="B23" s="60" t="s">
        <v>19</v>
      </c>
      <c r="C23" s="59">
        <v>85.01</v>
      </c>
      <c r="D23" s="29">
        <f t="shared" si="4"/>
        <v>0</v>
      </c>
      <c r="E23" s="22"/>
      <c r="F23" s="22"/>
      <c r="G23" s="22"/>
      <c r="H23" s="17"/>
    </row>
    <row r="24" spans="1:8" ht="25.5" hidden="1" customHeight="1">
      <c r="A24" s="51"/>
      <c r="B24" s="65" t="s">
        <v>33</v>
      </c>
      <c r="C24" s="66" t="s">
        <v>25</v>
      </c>
      <c r="D24" s="29">
        <f t="shared" si="4"/>
        <v>0</v>
      </c>
      <c r="E24" s="22"/>
      <c r="F24" s="22"/>
      <c r="G24" s="22"/>
      <c r="H24" s="17"/>
    </row>
    <row r="25" spans="1:8" ht="13.5" hidden="1" customHeight="1">
      <c r="A25" s="51"/>
      <c r="B25" s="58" t="s">
        <v>20</v>
      </c>
      <c r="C25" s="59">
        <v>1</v>
      </c>
      <c r="D25" s="29">
        <f t="shared" si="4"/>
        <v>0</v>
      </c>
      <c r="E25" s="22"/>
      <c r="F25" s="22"/>
      <c r="G25" s="22"/>
      <c r="H25" s="17"/>
    </row>
    <row r="26" spans="1:8" ht="15.75" hidden="1" customHeight="1">
      <c r="A26" s="51"/>
      <c r="B26" s="60" t="s">
        <v>23</v>
      </c>
      <c r="C26" s="59">
        <v>56</v>
      </c>
      <c r="D26" s="29">
        <f t="shared" si="4"/>
        <v>0</v>
      </c>
      <c r="E26" s="22"/>
      <c r="F26" s="22"/>
      <c r="G26" s="22"/>
      <c r="H26" s="17"/>
    </row>
    <row r="27" spans="1:8" ht="15.75" hidden="1" customHeight="1">
      <c r="A27" s="51"/>
      <c r="B27" s="61" t="s">
        <v>34</v>
      </c>
      <c r="C27" s="67" t="s">
        <v>35</v>
      </c>
      <c r="D27" s="29">
        <f t="shared" si="4"/>
        <v>0</v>
      </c>
      <c r="E27" s="22"/>
      <c r="F27" s="22"/>
      <c r="G27" s="22"/>
      <c r="H27" s="17"/>
    </row>
    <row r="28" spans="1:8" ht="15.75" hidden="1" customHeight="1">
      <c r="A28" s="51"/>
      <c r="B28" s="60" t="s">
        <v>36</v>
      </c>
      <c r="C28" s="59" t="s">
        <v>37</v>
      </c>
      <c r="D28" s="29">
        <f t="shared" si="4"/>
        <v>0</v>
      </c>
      <c r="E28" s="22"/>
      <c r="F28" s="22"/>
      <c r="G28" s="22"/>
      <c r="H28" s="17"/>
    </row>
    <row r="29" spans="1:8" ht="17.25" hidden="1" customHeight="1">
      <c r="A29" s="51"/>
      <c r="B29" s="60" t="s">
        <v>38</v>
      </c>
      <c r="C29" s="59" t="s">
        <v>39</v>
      </c>
      <c r="D29" s="29">
        <f t="shared" si="4"/>
        <v>0</v>
      </c>
      <c r="E29" s="22"/>
      <c r="F29" s="22"/>
      <c r="G29" s="22"/>
      <c r="H29" s="17"/>
    </row>
    <row r="30" spans="1:8" ht="40.5" hidden="1" customHeight="1">
      <c r="A30" s="61"/>
      <c r="B30" s="65" t="s">
        <v>40</v>
      </c>
      <c r="C30" s="66" t="s">
        <v>25</v>
      </c>
      <c r="D30" s="29">
        <f t="shared" si="4"/>
        <v>0</v>
      </c>
      <c r="E30" s="22"/>
      <c r="F30" s="22"/>
      <c r="G30" s="22"/>
      <c r="H30" s="17"/>
    </row>
    <row r="31" spans="1:8" ht="18" hidden="1" customHeight="1">
      <c r="A31" s="51"/>
      <c r="B31" s="58" t="s">
        <v>20</v>
      </c>
      <c r="C31" s="59">
        <v>1</v>
      </c>
      <c r="D31" s="29">
        <f t="shared" si="4"/>
        <v>0</v>
      </c>
      <c r="E31" s="22"/>
      <c r="F31" s="22"/>
      <c r="G31" s="22"/>
      <c r="H31" s="17"/>
    </row>
    <row r="32" spans="1:8" ht="32.25" hidden="1" customHeight="1">
      <c r="A32" s="51"/>
      <c r="B32" s="60" t="s">
        <v>30</v>
      </c>
      <c r="C32" s="59" t="s">
        <v>31</v>
      </c>
      <c r="D32" s="29">
        <f t="shared" si="4"/>
        <v>0</v>
      </c>
      <c r="E32" s="22"/>
      <c r="F32" s="22"/>
      <c r="G32" s="22"/>
      <c r="H32" s="17"/>
    </row>
    <row r="33" spans="1:8" ht="22.5" hidden="1" customHeight="1">
      <c r="A33" s="51"/>
      <c r="B33" s="65" t="s">
        <v>41</v>
      </c>
      <c r="C33" s="66" t="s">
        <v>25</v>
      </c>
      <c r="D33" s="29">
        <f t="shared" si="4"/>
        <v>0</v>
      </c>
      <c r="E33" s="22"/>
      <c r="F33" s="22"/>
      <c r="G33" s="22"/>
      <c r="H33" s="17"/>
    </row>
    <row r="34" spans="1:8" ht="17.25" hidden="1" customHeight="1">
      <c r="A34" s="51"/>
      <c r="B34" s="60" t="s">
        <v>20</v>
      </c>
      <c r="C34" s="59"/>
      <c r="D34" s="29">
        <f t="shared" si="4"/>
        <v>0</v>
      </c>
      <c r="E34" s="22"/>
      <c r="F34" s="22"/>
      <c r="G34" s="22"/>
      <c r="H34" s="17"/>
    </row>
    <row r="35" spans="1:8" ht="18" hidden="1" customHeight="1">
      <c r="A35" s="51"/>
      <c r="B35" s="60" t="s">
        <v>23</v>
      </c>
      <c r="C35" s="59">
        <v>56</v>
      </c>
      <c r="D35" s="29">
        <f t="shared" si="4"/>
        <v>0</v>
      </c>
      <c r="E35" s="22"/>
      <c r="F35" s="22"/>
      <c r="G35" s="22"/>
      <c r="H35" s="17"/>
    </row>
    <row r="36" spans="1:8" ht="17.25" hidden="1" customHeight="1">
      <c r="A36" s="51"/>
      <c r="B36" s="60" t="s">
        <v>42</v>
      </c>
      <c r="C36" s="59" t="s">
        <v>43</v>
      </c>
      <c r="D36" s="29">
        <f t="shared" si="4"/>
        <v>0</v>
      </c>
      <c r="E36" s="22"/>
      <c r="F36" s="22"/>
      <c r="G36" s="22"/>
      <c r="H36" s="17"/>
    </row>
    <row r="37" spans="1:8">
      <c r="A37" s="92">
        <v>2</v>
      </c>
      <c r="B37" s="62" t="s">
        <v>66</v>
      </c>
      <c r="C37" s="63">
        <v>66.02</v>
      </c>
      <c r="D37" s="52">
        <f t="shared" si="4"/>
        <v>0</v>
      </c>
      <c r="E37" s="53">
        <f t="shared" ref="E37:F37" si="9">E38</f>
        <v>114</v>
      </c>
      <c r="F37" s="53">
        <f t="shared" si="9"/>
        <v>13</v>
      </c>
      <c r="G37" s="53">
        <f>G38</f>
        <v>-127</v>
      </c>
      <c r="H37" s="25" t="e">
        <f>#REF!+H38</f>
        <v>#REF!</v>
      </c>
    </row>
    <row r="38" spans="1:8">
      <c r="A38" s="51" t="s">
        <v>46</v>
      </c>
      <c r="B38" s="65" t="s">
        <v>72</v>
      </c>
      <c r="C38" s="59" t="s">
        <v>47</v>
      </c>
      <c r="D38" s="29">
        <f t="shared" si="4"/>
        <v>0</v>
      </c>
      <c r="E38" s="26">
        <f t="shared" ref="E38:H41" si="10">E42+E48+E54+E60+E66</f>
        <v>114</v>
      </c>
      <c r="F38" s="26">
        <f t="shared" si="10"/>
        <v>13</v>
      </c>
      <c r="G38" s="26">
        <f t="shared" si="10"/>
        <v>-127</v>
      </c>
      <c r="H38" s="25">
        <f t="shared" si="10"/>
        <v>0</v>
      </c>
    </row>
    <row r="39" spans="1:8">
      <c r="A39" s="51"/>
      <c r="B39" s="68" t="s">
        <v>15</v>
      </c>
      <c r="C39" s="59"/>
      <c r="D39" s="29">
        <f t="shared" si="4"/>
        <v>0</v>
      </c>
      <c r="E39" s="26">
        <f t="shared" si="10"/>
        <v>114</v>
      </c>
      <c r="F39" s="26">
        <f t="shared" si="10"/>
        <v>13</v>
      </c>
      <c r="G39" s="26">
        <f t="shared" si="10"/>
        <v>-127</v>
      </c>
      <c r="H39" s="25">
        <f t="shared" si="10"/>
        <v>0</v>
      </c>
    </row>
    <row r="40" spans="1:8">
      <c r="A40" s="51"/>
      <c r="B40" s="60" t="s">
        <v>16</v>
      </c>
      <c r="C40" s="59"/>
      <c r="D40" s="29">
        <f t="shared" si="4"/>
        <v>0</v>
      </c>
      <c r="E40" s="22">
        <f t="shared" si="10"/>
        <v>114</v>
      </c>
      <c r="F40" s="22">
        <f t="shared" si="10"/>
        <v>13</v>
      </c>
      <c r="G40" s="22">
        <f t="shared" si="10"/>
        <v>-127</v>
      </c>
      <c r="H40" s="24">
        <f t="shared" si="10"/>
        <v>0</v>
      </c>
    </row>
    <row r="41" spans="1:8">
      <c r="A41" s="51"/>
      <c r="B41" s="60" t="s">
        <v>48</v>
      </c>
      <c r="C41" s="59" t="s">
        <v>49</v>
      </c>
      <c r="D41" s="29">
        <f t="shared" si="4"/>
        <v>0</v>
      </c>
      <c r="E41" s="22">
        <f t="shared" si="10"/>
        <v>114</v>
      </c>
      <c r="F41" s="22">
        <f t="shared" si="10"/>
        <v>13</v>
      </c>
      <c r="G41" s="22">
        <f t="shared" si="10"/>
        <v>-127</v>
      </c>
      <c r="H41" s="24">
        <f t="shared" si="10"/>
        <v>0</v>
      </c>
    </row>
    <row r="42" spans="1:8" ht="25.5">
      <c r="A42" s="51" t="s">
        <v>67</v>
      </c>
      <c r="B42" s="65" t="s">
        <v>50</v>
      </c>
      <c r="C42" s="59" t="s">
        <v>47</v>
      </c>
      <c r="D42" s="29">
        <f t="shared" si="4"/>
        <v>0</v>
      </c>
      <c r="E42" s="26">
        <f t="shared" ref="E42:H44" si="11">E43</f>
        <v>10</v>
      </c>
      <c r="F42" s="26">
        <f t="shared" si="11"/>
        <v>0</v>
      </c>
      <c r="G42" s="26">
        <f t="shared" si="11"/>
        <v>-10</v>
      </c>
      <c r="H42" s="25">
        <f t="shared" si="11"/>
        <v>0</v>
      </c>
    </row>
    <row r="43" spans="1:8">
      <c r="A43" s="51"/>
      <c r="B43" s="68" t="s">
        <v>15</v>
      </c>
      <c r="C43" s="59"/>
      <c r="D43" s="29">
        <f t="shared" si="4"/>
        <v>0</v>
      </c>
      <c r="E43" s="26">
        <f t="shared" si="11"/>
        <v>10</v>
      </c>
      <c r="F43" s="26">
        <f t="shared" si="11"/>
        <v>0</v>
      </c>
      <c r="G43" s="26">
        <f t="shared" si="11"/>
        <v>-10</v>
      </c>
      <c r="H43" s="25">
        <f t="shared" si="11"/>
        <v>0</v>
      </c>
    </row>
    <row r="44" spans="1:8">
      <c r="A44" s="51"/>
      <c r="B44" s="60" t="s">
        <v>16</v>
      </c>
      <c r="C44" s="89">
        <v>1</v>
      </c>
      <c r="D44" s="29">
        <f t="shared" si="4"/>
        <v>0</v>
      </c>
      <c r="E44" s="22">
        <f t="shared" si="11"/>
        <v>10</v>
      </c>
      <c r="F44" s="22">
        <f t="shared" si="11"/>
        <v>0</v>
      </c>
      <c r="G44" s="22">
        <f t="shared" si="11"/>
        <v>-10</v>
      </c>
      <c r="H44" s="24">
        <f t="shared" si="11"/>
        <v>0</v>
      </c>
    </row>
    <row r="45" spans="1:8">
      <c r="A45" s="51"/>
      <c r="B45" s="60" t="s">
        <v>48</v>
      </c>
      <c r="C45" s="59" t="s">
        <v>49</v>
      </c>
      <c r="D45" s="29">
        <f t="shared" si="4"/>
        <v>0</v>
      </c>
      <c r="E45" s="22">
        <f t="shared" ref="E45:H45" si="12">E46+E47</f>
        <v>10</v>
      </c>
      <c r="F45" s="22">
        <f t="shared" si="12"/>
        <v>0</v>
      </c>
      <c r="G45" s="22">
        <f t="shared" si="12"/>
        <v>-10</v>
      </c>
      <c r="H45" s="24">
        <f t="shared" si="12"/>
        <v>0</v>
      </c>
    </row>
    <row r="46" spans="1:8">
      <c r="A46" s="51"/>
      <c r="B46" s="60" t="s">
        <v>17</v>
      </c>
      <c r="C46" s="89">
        <v>10</v>
      </c>
      <c r="D46" s="29">
        <f t="shared" si="4"/>
        <v>0</v>
      </c>
      <c r="E46" s="22">
        <v>10</v>
      </c>
      <c r="F46" s="22">
        <v>0</v>
      </c>
      <c r="G46" s="22">
        <v>-10</v>
      </c>
      <c r="H46" s="17"/>
    </row>
    <row r="47" spans="1:8" hidden="1">
      <c r="A47" s="51"/>
      <c r="B47" s="60" t="s">
        <v>18</v>
      </c>
      <c r="C47" s="59">
        <v>20</v>
      </c>
      <c r="D47" s="29">
        <f t="shared" si="4"/>
        <v>0</v>
      </c>
      <c r="E47" s="22">
        <v>0</v>
      </c>
      <c r="F47" s="22"/>
      <c r="G47" s="22">
        <v>0</v>
      </c>
      <c r="H47" s="17"/>
    </row>
    <row r="48" spans="1:8" ht="25.5">
      <c r="A48" s="51" t="s">
        <v>68</v>
      </c>
      <c r="B48" s="65" t="s">
        <v>51</v>
      </c>
      <c r="C48" s="59" t="s">
        <v>47</v>
      </c>
      <c r="D48" s="29">
        <f t="shared" si="4"/>
        <v>0</v>
      </c>
      <c r="E48" s="26">
        <f t="shared" ref="E48:H50" si="13">E49</f>
        <v>10</v>
      </c>
      <c r="F48" s="26">
        <f t="shared" si="13"/>
        <v>0</v>
      </c>
      <c r="G48" s="26">
        <f t="shared" si="13"/>
        <v>-10</v>
      </c>
      <c r="H48" s="25">
        <f t="shared" si="13"/>
        <v>0</v>
      </c>
    </row>
    <row r="49" spans="1:8">
      <c r="A49" s="51"/>
      <c r="B49" s="68" t="s">
        <v>15</v>
      </c>
      <c r="C49" s="59"/>
      <c r="D49" s="29">
        <f t="shared" si="4"/>
        <v>0</v>
      </c>
      <c r="E49" s="22">
        <f t="shared" si="13"/>
        <v>10</v>
      </c>
      <c r="F49" s="22">
        <f t="shared" si="13"/>
        <v>0</v>
      </c>
      <c r="G49" s="22">
        <f t="shared" si="13"/>
        <v>-10</v>
      </c>
      <c r="H49" s="24">
        <f t="shared" si="13"/>
        <v>0</v>
      </c>
    </row>
    <row r="50" spans="1:8">
      <c r="A50" s="51"/>
      <c r="B50" s="60" t="s">
        <v>16</v>
      </c>
      <c r="C50" s="59"/>
      <c r="D50" s="29">
        <f t="shared" si="4"/>
        <v>0</v>
      </c>
      <c r="E50" s="22">
        <f t="shared" si="13"/>
        <v>10</v>
      </c>
      <c r="F50" s="22">
        <f t="shared" si="13"/>
        <v>0</v>
      </c>
      <c r="G50" s="22">
        <f t="shared" si="13"/>
        <v>-10</v>
      </c>
      <c r="H50" s="24">
        <f t="shared" si="13"/>
        <v>0</v>
      </c>
    </row>
    <row r="51" spans="1:8">
      <c r="A51" s="51"/>
      <c r="B51" s="60" t="s">
        <v>48</v>
      </c>
      <c r="C51" s="59" t="s">
        <v>49</v>
      </c>
      <c r="D51" s="29">
        <f t="shared" si="4"/>
        <v>0</v>
      </c>
      <c r="E51" s="22">
        <f t="shared" ref="E51:H51" si="14">E52+E53</f>
        <v>10</v>
      </c>
      <c r="F51" s="22">
        <f t="shared" si="14"/>
        <v>0</v>
      </c>
      <c r="G51" s="22">
        <f t="shared" si="14"/>
        <v>-10</v>
      </c>
      <c r="H51" s="24">
        <f t="shared" si="14"/>
        <v>0</v>
      </c>
    </row>
    <row r="52" spans="1:8">
      <c r="A52" s="51"/>
      <c r="B52" s="60" t="s">
        <v>17</v>
      </c>
      <c r="C52" s="89">
        <v>10</v>
      </c>
      <c r="D52" s="29">
        <f t="shared" si="4"/>
        <v>0</v>
      </c>
      <c r="E52" s="22">
        <v>10</v>
      </c>
      <c r="F52" s="22">
        <v>0</v>
      </c>
      <c r="G52" s="22">
        <v>-10</v>
      </c>
      <c r="H52" s="17"/>
    </row>
    <row r="53" spans="1:8" ht="0.75" customHeight="1">
      <c r="A53" s="51"/>
      <c r="B53" s="60" t="s">
        <v>18</v>
      </c>
      <c r="C53" s="59">
        <v>20</v>
      </c>
      <c r="D53" s="29">
        <f t="shared" si="4"/>
        <v>0</v>
      </c>
      <c r="E53" s="22">
        <v>0</v>
      </c>
      <c r="F53" s="22"/>
      <c r="G53" s="22"/>
      <c r="H53" s="17"/>
    </row>
    <row r="54" spans="1:8" ht="25.5">
      <c r="A54" s="51" t="s">
        <v>69</v>
      </c>
      <c r="B54" s="65" t="s">
        <v>52</v>
      </c>
      <c r="C54" s="59" t="s">
        <v>47</v>
      </c>
      <c r="D54" s="29">
        <f t="shared" si="4"/>
        <v>0</v>
      </c>
      <c r="E54" s="26">
        <f t="shared" ref="E54:H56" si="15">E55</f>
        <v>84</v>
      </c>
      <c r="F54" s="26">
        <f t="shared" si="15"/>
        <v>13</v>
      </c>
      <c r="G54" s="26">
        <f t="shared" si="15"/>
        <v>-97</v>
      </c>
      <c r="H54" s="25">
        <f t="shared" si="15"/>
        <v>0</v>
      </c>
    </row>
    <row r="55" spans="1:8">
      <c r="A55" s="51"/>
      <c r="B55" s="68" t="s">
        <v>15</v>
      </c>
      <c r="C55" s="59"/>
      <c r="D55" s="29">
        <f t="shared" si="4"/>
        <v>0</v>
      </c>
      <c r="E55" s="26">
        <f t="shared" si="15"/>
        <v>84</v>
      </c>
      <c r="F55" s="26">
        <f t="shared" si="15"/>
        <v>13</v>
      </c>
      <c r="G55" s="26">
        <f t="shared" si="15"/>
        <v>-97</v>
      </c>
      <c r="H55" s="25">
        <f t="shared" si="15"/>
        <v>0</v>
      </c>
    </row>
    <row r="56" spans="1:8">
      <c r="A56" s="51"/>
      <c r="B56" s="60" t="s">
        <v>16</v>
      </c>
      <c r="C56" s="89">
        <v>1</v>
      </c>
      <c r="D56" s="29">
        <f t="shared" si="4"/>
        <v>0</v>
      </c>
      <c r="E56" s="22">
        <f t="shared" si="15"/>
        <v>84</v>
      </c>
      <c r="F56" s="22">
        <f t="shared" si="15"/>
        <v>13</v>
      </c>
      <c r="G56" s="22">
        <f t="shared" si="15"/>
        <v>-97</v>
      </c>
      <c r="H56" s="24">
        <f t="shared" si="15"/>
        <v>0</v>
      </c>
    </row>
    <row r="57" spans="1:8">
      <c r="A57" s="51"/>
      <c r="B57" s="60" t="s">
        <v>48</v>
      </c>
      <c r="C57" s="59" t="s">
        <v>49</v>
      </c>
      <c r="D57" s="29">
        <f t="shared" si="4"/>
        <v>0</v>
      </c>
      <c r="E57" s="22">
        <f t="shared" ref="E57:H57" si="16">E58+E59</f>
        <v>84</v>
      </c>
      <c r="F57" s="22">
        <f t="shared" si="16"/>
        <v>13</v>
      </c>
      <c r="G57" s="22">
        <f t="shared" si="16"/>
        <v>-97</v>
      </c>
      <c r="H57" s="24">
        <f t="shared" si="16"/>
        <v>0</v>
      </c>
    </row>
    <row r="58" spans="1:8" ht="12" customHeight="1">
      <c r="A58" s="51"/>
      <c r="B58" s="60" t="s">
        <v>17</v>
      </c>
      <c r="C58" s="89">
        <v>10</v>
      </c>
      <c r="D58" s="29">
        <f t="shared" si="4"/>
        <v>0</v>
      </c>
      <c r="E58" s="22">
        <v>84</v>
      </c>
      <c r="F58" s="22">
        <v>13</v>
      </c>
      <c r="G58" s="22">
        <v>-97</v>
      </c>
      <c r="H58" s="17"/>
    </row>
    <row r="59" spans="1:8" hidden="1">
      <c r="A59" s="51"/>
      <c r="B59" s="60" t="s">
        <v>18</v>
      </c>
      <c r="C59" s="59">
        <v>20</v>
      </c>
      <c r="D59" s="29">
        <f t="shared" si="4"/>
        <v>0</v>
      </c>
      <c r="E59" s="22"/>
      <c r="F59" s="22"/>
      <c r="G59" s="22"/>
      <c r="H59" s="17"/>
    </row>
    <row r="60" spans="1:8" ht="25.5">
      <c r="A60" s="51" t="s">
        <v>70</v>
      </c>
      <c r="B60" s="65" t="s">
        <v>53</v>
      </c>
      <c r="C60" s="59" t="s">
        <v>47</v>
      </c>
      <c r="D60" s="29">
        <f t="shared" si="4"/>
        <v>0</v>
      </c>
      <c r="E60" s="26">
        <f t="shared" ref="E60:H62" si="17">E61</f>
        <v>10</v>
      </c>
      <c r="F60" s="26">
        <f t="shared" si="17"/>
        <v>0</v>
      </c>
      <c r="G60" s="26">
        <f t="shared" si="17"/>
        <v>-10</v>
      </c>
      <c r="H60" s="25">
        <f t="shared" si="17"/>
        <v>0</v>
      </c>
    </row>
    <row r="61" spans="1:8">
      <c r="A61" s="51"/>
      <c r="B61" s="68" t="s">
        <v>15</v>
      </c>
      <c r="C61" s="59"/>
      <c r="D61" s="29">
        <f t="shared" si="4"/>
        <v>0</v>
      </c>
      <c r="E61" s="26">
        <f t="shared" si="17"/>
        <v>10</v>
      </c>
      <c r="F61" s="26">
        <f t="shared" si="17"/>
        <v>0</v>
      </c>
      <c r="G61" s="26">
        <f t="shared" si="17"/>
        <v>-10</v>
      </c>
      <c r="H61" s="25">
        <f t="shared" si="17"/>
        <v>0</v>
      </c>
    </row>
    <row r="62" spans="1:8">
      <c r="A62" s="51"/>
      <c r="B62" s="60" t="s">
        <v>16</v>
      </c>
      <c r="C62" s="89">
        <v>1</v>
      </c>
      <c r="D62" s="29">
        <f t="shared" si="4"/>
        <v>0</v>
      </c>
      <c r="E62" s="22">
        <f t="shared" si="17"/>
        <v>10</v>
      </c>
      <c r="F62" s="22">
        <f t="shared" si="17"/>
        <v>0</v>
      </c>
      <c r="G62" s="22">
        <f t="shared" si="17"/>
        <v>-10</v>
      </c>
      <c r="H62" s="24">
        <f t="shared" si="17"/>
        <v>0</v>
      </c>
    </row>
    <row r="63" spans="1:8">
      <c r="A63" s="51"/>
      <c r="B63" s="60" t="s">
        <v>48</v>
      </c>
      <c r="C63" s="59" t="s">
        <v>49</v>
      </c>
      <c r="D63" s="29">
        <f t="shared" si="4"/>
        <v>0</v>
      </c>
      <c r="E63" s="22">
        <f t="shared" ref="E63:H63" si="18">E64+E65</f>
        <v>10</v>
      </c>
      <c r="F63" s="22">
        <f t="shared" si="18"/>
        <v>0</v>
      </c>
      <c r="G63" s="22">
        <f t="shared" si="18"/>
        <v>-10</v>
      </c>
      <c r="H63" s="24">
        <f t="shared" si="18"/>
        <v>0</v>
      </c>
    </row>
    <row r="64" spans="1:8">
      <c r="A64" s="51"/>
      <c r="B64" s="60" t="s">
        <v>17</v>
      </c>
      <c r="C64" s="89">
        <v>10</v>
      </c>
      <c r="D64" s="29">
        <f t="shared" si="4"/>
        <v>0</v>
      </c>
      <c r="E64" s="22">
        <v>10</v>
      </c>
      <c r="F64" s="22">
        <v>0</v>
      </c>
      <c r="G64" s="22">
        <v>-10</v>
      </c>
      <c r="H64" s="17"/>
    </row>
    <row r="65" spans="1:8" hidden="1">
      <c r="A65" s="51"/>
      <c r="B65" s="60" t="s">
        <v>18</v>
      </c>
      <c r="C65" s="59">
        <v>20</v>
      </c>
      <c r="D65" s="29">
        <f t="shared" si="4"/>
        <v>0</v>
      </c>
      <c r="E65" s="22"/>
      <c r="F65" s="22"/>
      <c r="G65" s="22"/>
      <c r="H65" s="17"/>
    </row>
    <row r="66" spans="1:8" ht="25.5" hidden="1">
      <c r="A66" s="51" t="s">
        <v>71</v>
      </c>
      <c r="B66" s="65" t="s">
        <v>54</v>
      </c>
      <c r="C66" s="59" t="s">
        <v>47</v>
      </c>
      <c r="D66" s="29">
        <f t="shared" si="4"/>
        <v>0</v>
      </c>
      <c r="E66" s="26">
        <f t="shared" ref="E66:H68" si="19">E67</f>
        <v>0</v>
      </c>
      <c r="F66" s="26">
        <f t="shared" si="19"/>
        <v>0</v>
      </c>
      <c r="G66" s="26">
        <f t="shared" si="19"/>
        <v>0</v>
      </c>
      <c r="H66" s="25">
        <f t="shared" si="19"/>
        <v>0</v>
      </c>
    </row>
    <row r="67" spans="1:8" hidden="1">
      <c r="A67" s="51"/>
      <c r="B67" s="68" t="s">
        <v>15</v>
      </c>
      <c r="C67" s="59"/>
      <c r="D67" s="29">
        <f t="shared" si="4"/>
        <v>0</v>
      </c>
      <c r="E67" s="26">
        <f t="shared" si="19"/>
        <v>0</v>
      </c>
      <c r="F67" s="26">
        <f t="shared" si="19"/>
        <v>0</v>
      </c>
      <c r="G67" s="26">
        <f t="shared" si="19"/>
        <v>0</v>
      </c>
      <c r="H67" s="25">
        <f t="shared" si="19"/>
        <v>0</v>
      </c>
    </row>
    <row r="68" spans="1:8" hidden="1">
      <c r="A68" s="51"/>
      <c r="B68" s="60" t="s">
        <v>16</v>
      </c>
      <c r="C68" s="59">
        <v>1</v>
      </c>
      <c r="D68" s="29">
        <f t="shared" si="4"/>
        <v>0</v>
      </c>
      <c r="E68" s="22">
        <f t="shared" si="19"/>
        <v>0</v>
      </c>
      <c r="F68" s="22">
        <f t="shared" si="19"/>
        <v>0</v>
      </c>
      <c r="G68" s="22">
        <f t="shared" si="19"/>
        <v>0</v>
      </c>
      <c r="H68" s="24">
        <f t="shared" si="19"/>
        <v>0</v>
      </c>
    </row>
    <row r="69" spans="1:8" hidden="1">
      <c r="A69" s="51"/>
      <c r="B69" s="60" t="s">
        <v>48</v>
      </c>
      <c r="C69" s="59" t="s">
        <v>49</v>
      </c>
      <c r="D69" s="29">
        <f t="shared" si="4"/>
        <v>0</v>
      </c>
      <c r="E69" s="22">
        <f t="shared" ref="E69:H69" si="20">E70+E71</f>
        <v>0</v>
      </c>
      <c r="F69" s="22">
        <f t="shared" si="20"/>
        <v>0</v>
      </c>
      <c r="G69" s="22">
        <f t="shared" si="20"/>
        <v>0</v>
      </c>
      <c r="H69" s="24">
        <f t="shared" si="20"/>
        <v>0</v>
      </c>
    </row>
    <row r="70" spans="1:8" hidden="1">
      <c r="A70" s="51"/>
      <c r="B70" s="60" t="s">
        <v>17</v>
      </c>
      <c r="C70" s="59">
        <v>10</v>
      </c>
      <c r="D70" s="29">
        <f t="shared" si="4"/>
        <v>0</v>
      </c>
      <c r="E70" s="22">
        <v>0</v>
      </c>
      <c r="F70" s="22">
        <v>0</v>
      </c>
      <c r="G70" s="22"/>
      <c r="H70" s="17"/>
    </row>
    <row r="71" spans="1:8" hidden="1">
      <c r="A71" s="51"/>
      <c r="B71" s="60" t="s">
        <v>18</v>
      </c>
      <c r="C71" s="59">
        <v>20</v>
      </c>
      <c r="D71" s="29">
        <f t="shared" si="4"/>
        <v>0</v>
      </c>
      <c r="E71" s="22">
        <v>0</v>
      </c>
      <c r="F71" s="22"/>
      <c r="G71" s="22"/>
      <c r="H71" s="17"/>
    </row>
    <row r="72" spans="1:8" ht="26.25" customHeight="1">
      <c r="A72" s="92">
        <v>3</v>
      </c>
      <c r="B72" s="69" t="s">
        <v>73</v>
      </c>
      <c r="C72" s="63" t="s">
        <v>55</v>
      </c>
      <c r="D72" s="52">
        <f t="shared" si="4"/>
        <v>0</v>
      </c>
      <c r="E72" s="53">
        <f>E73+E81+E89+E97</f>
        <v>0</v>
      </c>
      <c r="F72" s="53">
        <f t="shared" ref="F72:H72" si="21">F73+F81+F89+F97</f>
        <v>0</v>
      </c>
      <c r="G72" s="53">
        <f t="shared" si="21"/>
        <v>0</v>
      </c>
      <c r="H72" s="26">
        <f t="shared" si="21"/>
        <v>0</v>
      </c>
    </row>
    <row r="73" spans="1:8">
      <c r="A73" s="93">
        <v>3.1</v>
      </c>
      <c r="B73" s="70" t="s">
        <v>56</v>
      </c>
      <c r="C73" s="71" t="s">
        <v>57</v>
      </c>
      <c r="D73" s="29">
        <f t="shared" ref="D73:D109" si="22">E73+F73+G73</f>
        <v>-920</v>
      </c>
      <c r="E73" s="26">
        <f t="shared" ref="E73:H73" si="23">E74+E79</f>
        <v>-631</v>
      </c>
      <c r="F73" s="26">
        <f t="shared" si="23"/>
        <v>-235</v>
      </c>
      <c r="G73" s="26">
        <f t="shared" si="23"/>
        <v>-54</v>
      </c>
      <c r="H73" s="25">
        <f t="shared" si="23"/>
        <v>0</v>
      </c>
    </row>
    <row r="74" spans="1:8">
      <c r="A74" s="51"/>
      <c r="B74" s="72" t="s">
        <v>15</v>
      </c>
      <c r="C74" s="71"/>
      <c r="D74" s="29">
        <f t="shared" si="22"/>
        <v>-320</v>
      </c>
      <c r="E74" s="26">
        <f t="shared" ref="E74:H75" si="24">E75</f>
        <v>-91</v>
      </c>
      <c r="F74" s="26">
        <f t="shared" si="24"/>
        <v>-175</v>
      </c>
      <c r="G74" s="26">
        <f t="shared" si="24"/>
        <v>-54</v>
      </c>
      <c r="H74" s="25">
        <f t="shared" si="24"/>
        <v>0</v>
      </c>
    </row>
    <row r="75" spans="1:8" hidden="1">
      <c r="A75" s="51"/>
      <c r="B75" s="73" t="s">
        <v>16</v>
      </c>
      <c r="C75" s="71">
        <v>1</v>
      </c>
      <c r="D75" s="29">
        <f t="shared" si="22"/>
        <v>-320</v>
      </c>
      <c r="E75" s="22">
        <f t="shared" si="24"/>
        <v>-91</v>
      </c>
      <c r="F75" s="22">
        <f t="shared" si="24"/>
        <v>-175</v>
      </c>
      <c r="G75" s="22">
        <f t="shared" si="24"/>
        <v>-54</v>
      </c>
      <c r="H75" s="24">
        <f t="shared" si="24"/>
        <v>0</v>
      </c>
    </row>
    <row r="76" spans="1:8">
      <c r="A76" s="51"/>
      <c r="B76" s="73" t="s">
        <v>45</v>
      </c>
      <c r="C76" s="71" t="s">
        <v>44</v>
      </c>
      <c r="D76" s="29">
        <f t="shared" si="22"/>
        <v>-320</v>
      </c>
      <c r="E76" s="22">
        <f t="shared" ref="E76:H76" si="25">E77+E78</f>
        <v>-91</v>
      </c>
      <c r="F76" s="22">
        <f t="shared" si="25"/>
        <v>-175</v>
      </c>
      <c r="G76" s="22">
        <f t="shared" si="25"/>
        <v>-54</v>
      </c>
      <c r="H76" s="24">
        <f t="shared" si="25"/>
        <v>0</v>
      </c>
    </row>
    <row r="77" spans="1:8" ht="15.75" customHeight="1">
      <c r="A77" s="51"/>
      <c r="B77" s="73" t="s">
        <v>17</v>
      </c>
      <c r="C77" s="88">
        <v>10</v>
      </c>
      <c r="D77" s="29">
        <f t="shared" si="22"/>
        <v>-140</v>
      </c>
      <c r="E77" s="22">
        <v>-31</v>
      </c>
      <c r="F77" s="22">
        <v>-55</v>
      </c>
      <c r="G77" s="22">
        <v>-54</v>
      </c>
      <c r="H77" s="17"/>
    </row>
    <row r="78" spans="1:8" ht="12.75" customHeight="1">
      <c r="A78" s="51"/>
      <c r="B78" s="73" t="s">
        <v>18</v>
      </c>
      <c r="C78" s="88">
        <v>20</v>
      </c>
      <c r="D78" s="29">
        <f t="shared" si="22"/>
        <v>-180</v>
      </c>
      <c r="E78" s="22">
        <v>-60</v>
      </c>
      <c r="F78" s="22">
        <v>-120</v>
      </c>
      <c r="G78" s="22"/>
      <c r="H78" s="17"/>
    </row>
    <row r="79" spans="1:8" ht="13.5" customHeight="1">
      <c r="A79" s="51"/>
      <c r="B79" s="70" t="s">
        <v>20</v>
      </c>
      <c r="C79" s="71"/>
      <c r="D79" s="29">
        <f t="shared" si="22"/>
        <v>-600</v>
      </c>
      <c r="E79" s="26">
        <f t="shared" ref="E79:H79" si="26">E80</f>
        <v>-540</v>
      </c>
      <c r="F79" s="26">
        <f t="shared" si="26"/>
        <v>-60</v>
      </c>
      <c r="G79" s="26">
        <f t="shared" si="26"/>
        <v>0</v>
      </c>
      <c r="H79" s="25">
        <f t="shared" si="26"/>
        <v>0</v>
      </c>
    </row>
    <row r="80" spans="1:8">
      <c r="A80" s="51"/>
      <c r="B80" s="73" t="s">
        <v>21</v>
      </c>
      <c r="C80" s="71" t="s">
        <v>22</v>
      </c>
      <c r="D80" s="29">
        <f t="shared" si="22"/>
        <v>-600</v>
      </c>
      <c r="E80" s="22">
        <v>-540</v>
      </c>
      <c r="F80" s="22">
        <v>-60</v>
      </c>
      <c r="G80" s="22"/>
      <c r="H80" s="17"/>
    </row>
    <row r="81" spans="1:8">
      <c r="A81" s="93">
        <v>3.2</v>
      </c>
      <c r="B81" s="70" t="s">
        <v>58</v>
      </c>
      <c r="C81" s="71" t="s">
        <v>59</v>
      </c>
      <c r="D81" s="29">
        <f t="shared" si="22"/>
        <v>158</v>
      </c>
      <c r="E81" s="26">
        <f t="shared" ref="E81:H81" si="27">E82+E87</f>
        <v>53</v>
      </c>
      <c r="F81" s="26">
        <f t="shared" si="27"/>
        <v>53</v>
      </c>
      <c r="G81" s="26">
        <f t="shared" si="27"/>
        <v>52</v>
      </c>
      <c r="H81" s="25">
        <f t="shared" si="27"/>
        <v>0</v>
      </c>
    </row>
    <row r="82" spans="1:8">
      <c r="A82" s="51"/>
      <c r="B82" s="72" t="s">
        <v>15</v>
      </c>
      <c r="C82" s="71"/>
      <c r="D82" s="29">
        <f t="shared" si="22"/>
        <v>158</v>
      </c>
      <c r="E82" s="26">
        <f t="shared" ref="E82:H83" si="28">E83</f>
        <v>53</v>
      </c>
      <c r="F82" s="26">
        <f t="shared" si="28"/>
        <v>53</v>
      </c>
      <c r="G82" s="26">
        <f t="shared" si="28"/>
        <v>52</v>
      </c>
      <c r="H82" s="25">
        <f t="shared" si="28"/>
        <v>0</v>
      </c>
    </row>
    <row r="83" spans="1:8" hidden="1">
      <c r="A83" s="51"/>
      <c r="B83" s="73" t="s">
        <v>16</v>
      </c>
      <c r="C83" s="71">
        <v>1</v>
      </c>
      <c r="D83" s="29">
        <f t="shared" si="22"/>
        <v>158</v>
      </c>
      <c r="E83" s="22">
        <f t="shared" si="28"/>
        <v>53</v>
      </c>
      <c r="F83" s="22">
        <f t="shared" si="28"/>
        <v>53</v>
      </c>
      <c r="G83" s="22">
        <f t="shared" si="28"/>
        <v>52</v>
      </c>
      <c r="H83" s="24">
        <f t="shared" si="28"/>
        <v>0</v>
      </c>
    </row>
    <row r="84" spans="1:8">
      <c r="A84" s="51"/>
      <c r="B84" s="73" t="s">
        <v>45</v>
      </c>
      <c r="C84" s="71" t="s">
        <v>44</v>
      </c>
      <c r="D84" s="29">
        <f t="shared" si="22"/>
        <v>158</v>
      </c>
      <c r="E84" s="22">
        <f t="shared" ref="E84:H84" si="29">E85+E86</f>
        <v>53</v>
      </c>
      <c r="F84" s="22">
        <f t="shared" si="29"/>
        <v>53</v>
      </c>
      <c r="G84" s="22">
        <f t="shared" si="29"/>
        <v>52</v>
      </c>
      <c r="H84" s="24">
        <f t="shared" si="29"/>
        <v>0</v>
      </c>
    </row>
    <row r="85" spans="1:8" ht="15" customHeight="1">
      <c r="A85" s="51"/>
      <c r="B85" s="73" t="s">
        <v>17</v>
      </c>
      <c r="C85" s="88">
        <v>10</v>
      </c>
      <c r="D85" s="29">
        <f t="shared" si="22"/>
        <v>75</v>
      </c>
      <c r="E85" s="22">
        <v>21</v>
      </c>
      <c r="F85" s="22">
        <v>29</v>
      </c>
      <c r="G85" s="22">
        <v>25</v>
      </c>
      <c r="H85" s="17"/>
    </row>
    <row r="86" spans="1:8" ht="12.75" customHeight="1">
      <c r="A86" s="51"/>
      <c r="B86" s="73" t="s">
        <v>18</v>
      </c>
      <c r="C86" s="88">
        <v>20</v>
      </c>
      <c r="D86" s="29">
        <f t="shared" si="22"/>
        <v>83</v>
      </c>
      <c r="E86" s="22">
        <v>32</v>
      </c>
      <c r="F86" s="22">
        <v>24</v>
      </c>
      <c r="G86" s="22">
        <v>27</v>
      </c>
      <c r="H86" s="17"/>
    </row>
    <row r="87" spans="1:8" ht="0.75" customHeight="1">
      <c r="A87" s="51"/>
      <c r="B87" s="70" t="s">
        <v>20</v>
      </c>
      <c r="C87" s="71"/>
      <c r="D87" s="29">
        <f t="shared" si="22"/>
        <v>0</v>
      </c>
      <c r="E87" s="22"/>
      <c r="F87" s="22"/>
      <c r="G87" s="22"/>
      <c r="H87" s="17"/>
    </row>
    <row r="88" spans="1:8" ht="23.25" hidden="1" customHeight="1">
      <c r="A88" s="51"/>
      <c r="B88" s="73" t="s">
        <v>21</v>
      </c>
      <c r="C88" s="71" t="s">
        <v>22</v>
      </c>
      <c r="D88" s="29">
        <f t="shared" si="22"/>
        <v>0</v>
      </c>
      <c r="E88" s="22"/>
      <c r="F88" s="22"/>
      <c r="G88" s="22"/>
      <c r="H88" s="17"/>
    </row>
    <row r="89" spans="1:8" ht="25.5">
      <c r="A89" s="93">
        <v>3.3</v>
      </c>
      <c r="B89" s="74" t="s">
        <v>60</v>
      </c>
      <c r="C89" s="71" t="s">
        <v>61</v>
      </c>
      <c r="D89" s="29">
        <f t="shared" si="22"/>
        <v>-1659</v>
      </c>
      <c r="E89" s="26">
        <f t="shared" ref="E89:H89" si="30">E90+E95</f>
        <v>-409</v>
      </c>
      <c r="F89" s="26">
        <f t="shared" si="30"/>
        <v>-650</v>
      </c>
      <c r="G89" s="26">
        <f t="shared" si="30"/>
        <v>-600</v>
      </c>
      <c r="H89" s="25">
        <f t="shared" si="30"/>
        <v>0</v>
      </c>
    </row>
    <row r="90" spans="1:8" ht="14.25" customHeight="1">
      <c r="A90" s="51"/>
      <c r="B90" s="72" t="s">
        <v>15</v>
      </c>
      <c r="C90" s="71"/>
      <c r="D90" s="29">
        <f t="shared" si="22"/>
        <v>-1659</v>
      </c>
      <c r="E90" s="26">
        <f t="shared" ref="E90:H91" si="31">E91</f>
        <v>-409</v>
      </c>
      <c r="F90" s="26">
        <f t="shared" si="31"/>
        <v>-650</v>
      </c>
      <c r="G90" s="26">
        <f t="shared" si="31"/>
        <v>-600</v>
      </c>
      <c r="H90" s="25">
        <f t="shared" si="31"/>
        <v>0</v>
      </c>
    </row>
    <row r="91" spans="1:8" hidden="1">
      <c r="A91" s="51"/>
      <c r="B91" s="73" t="s">
        <v>16</v>
      </c>
      <c r="C91" s="71">
        <v>1</v>
      </c>
      <c r="D91" s="29">
        <f t="shared" si="22"/>
        <v>-1659</v>
      </c>
      <c r="E91" s="22">
        <f t="shared" si="31"/>
        <v>-409</v>
      </c>
      <c r="F91" s="22">
        <f t="shared" si="31"/>
        <v>-650</v>
      </c>
      <c r="G91" s="22">
        <f t="shared" si="31"/>
        <v>-600</v>
      </c>
      <c r="H91" s="24">
        <f t="shared" si="31"/>
        <v>0</v>
      </c>
    </row>
    <row r="92" spans="1:8">
      <c r="A92" s="51"/>
      <c r="B92" s="73" t="s">
        <v>45</v>
      </c>
      <c r="C92" s="71" t="s">
        <v>44</v>
      </c>
      <c r="D92" s="29">
        <f t="shared" si="22"/>
        <v>-1659</v>
      </c>
      <c r="E92" s="22">
        <f t="shared" ref="E92:H92" si="32">E93+E94</f>
        <v>-409</v>
      </c>
      <c r="F92" s="22">
        <f t="shared" si="32"/>
        <v>-650</v>
      </c>
      <c r="G92" s="22">
        <f t="shared" si="32"/>
        <v>-600</v>
      </c>
      <c r="H92" s="24">
        <f t="shared" si="32"/>
        <v>0</v>
      </c>
    </row>
    <row r="93" spans="1:8" ht="13.5" customHeight="1">
      <c r="A93" s="51"/>
      <c r="B93" s="73" t="s">
        <v>17</v>
      </c>
      <c r="C93" s="88">
        <v>10</v>
      </c>
      <c r="D93" s="29">
        <f t="shared" si="22"/>
        <v>-947</v>
      </c>
      <c r="E93" s="22">
        <v>-197</v>
      </c>
      <c r="F93" s="22">
        <v>-400</v>
      </c>
      <c r="G93" s="22">
        <v>-350</v>
      </c>
      <c r="H93" s="17"/>
    </row>
    <row r="94" spans="1:8" ht="12" customHeight="1">
      <c r="A94" s="51"/>
      <c r="B94" s="73" t="s">
        <v>18</v>
      </c>
      <c r="C94" s="88">
        <v>20</v>
      </c>
      <c r="D94" s="29">
        <f t="shared" si="22"/>
        <v>-712</v>
      </c>
      <c r="E94" s="22">
        <v>-212</v>
      </c>
      <c r="F94" s="22">
        <v>-250</v>
      </c>
      <c r="G94" s="22">
        <v>-250</v>
      </c>
      <c r="H94" s="17"/>
    </row>
    <row r="95" spans="1:8" ht="13.5" customHeight="1">
      <c r="A95" s="51"/>
      <c r="B95" s="70" t="s">
        <v>20</v>
      </c>
      <c r="C95" s="71"/>
      <c r="D95" s="29">
        <f t="shared" si="22"/>
        <v>0</v>
      </c>
      <c r="E95" s="22">
        <f t="shared" ref="E95:H95" si="33">E96</f>
        <v>0</v>
      </c>
      <c r="F95" s="22">
        <f t="shared" si="33"/>
        <v>0</v>
      </c>
      <c r="G95" s="22">
        <f t="shared" si="33"/>
        <v>0</v>
      </c>
      <c r="H95" s="24">
        <f t="shared" si="33"/>
        <v>0</v>
      </c>
    </row>
    <row r="96" spans="1:8">
      <c r="A96" s="51"/>
      <c r="B96" s="60" t="s">
        <v>21</v>
      </c>
      <c r="C96" s="59" t="s">
        <v>22</v>
      </c>
      <c r="D96" s="29">
        <f t="shared" si="22"/>
        <v>0</v>
      </c>
      <c r="E96" s="22"/>
      <c r="F96" s="22"/>
      <c r="G96" s="22"/>
      <c r="H96" s="17"/>
    </row>
    <row r="97" spans="1:8">
      <c r="A97" s="93">
        <v>3.4</v>
      </c>
      <c r="B97" s="74" t="s">
        <v>87</v>
      </c>
      <c r="C97" s="71" t="s">
        <v>57</v>
      </c>
      <c r="D97" s="29">
        <f t="shared" si="22"/>
        <v>2421</v>
      </c>
      <c r="E97" s="22">
        <f>E98+E103</f>
        <v>987</v>
      </c>
      <c r="F97" s="22">
        <f t="shared" ref="F97:G97" si="34">F98+F103</f>
        <v>832</v>
      </c>
      <c r="G97" s="22">
        <f t="shared" si="34"/>
        <v>602</v>
      </c>
      <c r="H97" s="17"/>
    </row>
    <row r="98" spans="1:8">
      <c r="A98" s="51"/>
      <c r="B98" s="72" t="s">
        <v>15</v>
      </c>
      <c r="C98" s="71"/>
      <c r="D98" s="29">
        <f t="shared" si="22"/>
        <v>1821</v>
      </c>
      <c r="E98" s="22">
        <f>E99</f>
        <v>447</v>
      </c>
      <c r="F98" s="22">
        <f t="shared" ref="F98:G99" si="35">F99</f>
        <v>772</v>
      </c>
      <c r="G98" s="22">
        <f t="shared" si="35"/>
        <v>602</v>
      </c>
      <c r="H98" s="17"/>
    </row>
    <row r="99" spans="1:8" hidden="1">
      <c r="A99" s="51"/>
      <c r="B99" s="73" t="s">
        <v>16</v>
      </c>
      <c r="C99" s="71">
        <v>1</v>
      </c>
      <c r="D99" s="29">
        <f t="shared" si="22"/>
        <v>1821</v>
      </c>
      <c r="E99" s="22">
        <f>E100</f>
        <v>447</v>
      </c>
      <c r="F99" s="22">
        <f t="shared" si="35"/>
        <v>772</v>
      </c>
      <c r="G99" s="22">
        <f t="shared" si="35"/>
        <v>602</v>
      </c>
      <c r="H99" s="39">
        <f t="shared" ref="H99" si="36">H100</f>
        <v>0</v>
      </c>
    </row>
    <row r="100" spans="1:8">
      <c r="A100" s="51"/>
      <c r="B100" s="73" t="s">
        <v>45</v>
      </c>
      <c r="C100" s="71" t="s">
        <v>44</v>
      </c>
      <c r="D100" s="29">
        <f t="shared" si="22"/>
        <v>1821</v>
      </c>
      <c r="E100" s="22">
        <f>E101+E102</f>
        <v>447</v>
      </c>
      <c r="F100" s="22">
        <f t="shared" ref="F100:G100" si="37">F101+F102</f>
        <v>772</v>
      </c>
      <c r="G100" s="22">
        <f t="shared" si="37"/>
        <v>602</v>
      </c>
      <c r="H100" s="17"/>
    </row>
    <row r="101" spans="1:8">
      <c r="A101" s="51"/>
      <c r="B101" s="73" t="s">
        <v>17</v>
      </c>
      <c r="C101" s="88">
        <v>10</v>
      </c>
      <c r="D101" s="29">
        <f t="shared" si="22"/>
        <v>1012</v>
      </c>
      <c r="E101" s="22">
        <v>207</v>
      </c>
      <c r="F101" s="22">
        <v>426</v>
      </c>
      <c r="G101" s="22">
        <v>379</v>
      </c>
      <c r="H101" s="17"/>
    </row>
    <row r="102" spans="1:8">
      <c r="A102" s="51"/>
      <c r="B102" s="73" t="s">
        <v>18</v>
      </c>
      <c r="C102" s="88">
        <v>20</v>
      </c>
      <c r="D102" s="29">
        <f t="shared" si="22"/>
        <v>809</v>
      </c>
      <c r="E102" s="22">
        <v>240</v>
      </c>
      <c r="F102" s="22">
        <v>346</v>
      </c>
      <c r="G102" s="22">
        <v>223</v>
      </c>
      <c r="H102" s="17"/>
    </row>
    <row r="103" spans="1:8">
      <c r="A103" s="51"/>
      <c r="B103" s="70" t="s">
        <v>20</v>
      </c>
      <c r="C103" s="71"/>
      <c r="D103" s="29">
        <f t="shared" si="22"/>
        <v>600</v>
      </c>
      <c r="E103" s="22">
        <f>E104</f>
        <v>540</v>
      </c>
      <c r="F103" s="22">
        <f t="shared" ref="F103:G103" si="38">F104</f>
        <v>60</v>
      </c>
      <c r="G103" s="22">
        <f t="shared" si="38"/>
        <v>0</v>
      </c>
      <c r="H103" s="17"/>
    </row>
    <row r="104" spans="1:8">
      <c r="A104" s="51"/>
      <c r="B104" s="60" t="s">
        <v>21</v>
      </c>
      <c r="C104" s="59" t="s">
        <v>22</v>
      </c>
      <c r="D104" s="29">
        <f t="shared" si="22"/>
        <v>600</v>
      </c>
      <c r="E104" s="22">
        <v>540</v>
      </c>
      <c r="F104" s="22">
        <v>60</v>
      </c>
      <c r="G104" s="22"/>
      <c r="H104" s="17"/>
    </row>
    <row r="105" spans="1:8" ht="15.75" customHeight="1">
      <c r="A105" s="94">
        <v>4</v>
      </c>
      <c r="B105" s="75" t="s">
        <v>79</v>
      </c>
      <c r="C105" s="76">
        <v>84.02</v>
      </c>
      <c r="D105" s="41">
        <f t="shared" si="22"/>
        <v>-507</v>
      </c>
      <c r="E105" s="77">
        <f>E106</f>
        <v>-507</v>
      </c>
      <c r="F105" s="77"/>
      <c r="G105" s="77"/>
      <c r="H105" s="17"/>
    </row>
    <row r="106" spans="1:8" ht="15.75" customHeight="1">
      <c r="A106" s="93">
        <v>4.0999999999999996</v>
      </c>
      <c r="B106" s="68" t="s">
        <v>80</v>
      </c>
      <c r="C106" s="66" t="s">
        <v>81</v>
      </c>
      <c r="D106" s="29">
        <f t="shared" si="22"/>
        <v>-507</v>
      </c>
      <c r="E106" s="61">
        <f>E107</f>
        <v>-507</v>
      </c>
      <c r="F106" s="61"/>
      <c r="G106" s="61"/>
      <c r="H106" s="17"/>
    </row>
    <row r="107" spans="1:8" ht="18" customHeight="1">
      <c r="A107" s="51"/>
      <c r="B107" s="68" t="s">
        <v>15</v>
      </c>
      <c r="C107" s="66"/>
      <c r="D107" s="29">
        <f t="shared" si="22"/>
        <v>-507</v>
      </c>
      <c r="E107" s="61">
        <f>E108</f>
        <v>-507</v>
      </c>
      <c r="F107" s="61"/>
      <c r="G107" s="61"/>
      <c r="H107" s="17"/>
    </row>
    <row r="108" spans="1:8" ht="15" customHeight="1">
      <c r="A108" s="51"/>
      <c r="B108" s="60" t="s">
        <v>62</v>
      </c>
      <c r="C108" s="89">
        <v>20</v>
      </c>
      <c r="D108" s="29">
        <f t="shared" si="22"/>
        <v>-507</v>
      </c>
      <c r="E108" s="61">
        <v>-507</v>
      </c>
      <c r="F108" s="61"/>
      <c r="G108" s="61"/>
      <c r="H108" s="17"/>
    </row>
    <row r="109" spans="1:8" ht="19.5" customHeight="1">
      <c r="A109" s="78"/>
      <c r="B109" s="31" t="s">
        <v>63</v>
      </c>
      <c r="C109" s="79"/>
      <c r="D109" s="29">
        <f t="shared" si="22"/>
        <v>-904</v>
      </c>
      <c r="E109" s="31">
        <f>E11-E17</f>
        <v>-904</v>
      </c>
      <c r="F109" s="31">
        <f t="shared" ref="F109:G109" si="39">F11-F17</f>
        <v>0</v>
      </c>
      <c r="G109" s="31">
        <f t="shared" si="39"/>
        <v>0</v>
      </c>
      <c r="H109" s="31" t="e">
        <f>H11-#REF!</f>
        <v>#REF!</v>
      </c>
    </row>
    <row r="110" spans="1:8" ht="19.5" customHeight="1" thickBot="1">
      <c r="A110" s="11"/>
      <c r="B110" s="32"/>
      <c r="C110" s="32"/>
      <c r="D110" s="33"/>
    </row>
    <row r="111" spans="1:8" ht="13.5" thickBot="1">
      <c r="B111" s="34" t="s">
        <v>64</v>
      </c>
      <c r="C111" s="48">
        <f>C115</f>
        <v>904</v>
      </c>
    </row>
    <row r="112" spans="1:8" ht="12" customHeight="1">
      <c r="B112" s="36"/>
      <c r="C112" s="49"/>
    </row>
    <row r="113" spans="2:3" hidden="1">
      <c r="B113" s="50"/>
      <c r="C113" s="51"/>
    </row>
    <row r="114" spans="2:3" hidden="1">
      <c r="B114" s="50"/>
      <c r="C114" s="17"/>
    </row>
    <row r="115" spans="2:3">
      <c r="B115" s="50" t="s">
        <v>65</v>
      </c>
      <c r="C115" s="17">
        <f>C116</f>
        <v>904</v>
      </c>
    </row>
    <row r="116" spans="2:3" ht="25.5">
      <c r="B116" s="28" t="s">
        <v>86</v>
      </c>
      <c r="C116" s="17">
        <v>904</v>
      </c>
    </row>
    <row r="117" spans="2:3">
      <c r="B117" s="42"/>
      <c r="C117" s="11"/>
    </row>
    <row r="118" spans="2:3">
      <c r="B118" s="11"/>
      <c r="C118" s="11"/>
    </row>
    <row r="119" spans="2:3">
      <c r="B119" s="11"/>
      <c r="C119" s="11"/>
    </row>
    <row r="120" spans="2:3">
      <c r="B120" s="11"/>
      <c r="C120" s="37"/>
    </row>
    <row r="121" spans="2:3">
      <c r="B121" s="11"/>
      <c r="C121" s="37"/>
    </row>
    <row r="122" spans="2:3">
      <c r="B122" s="11"/>
      <c r="C122" s="37"/>
    </row>
    <row r="123" spans="2:3">
      <c r="B123" s="11"/>
      <c r="C123" s="37"/>
    </row>
    <row r="124" spans="2:3">
      <c r="B124" s="11"/>
      <c r="C124" s="37"/>
    </row>
    <row r="125" spans="2:3">
      <c r="B125" s="11"/>
      <c r="C125" s="37"/>
    </row>
    <row r="126" spans="2:3">
      <c r="B126" s="11"/>
      <c r="C126" s="37"/>
    </row>
    <row r="127" spans="2:3">
      <c r="B127" s="11"/>
      <c r="C127" s="37"/>
    </row>
    <row r="128" spans="2:3">
      <c r="B128" s="11"/>
      <c r="C128" s="37"/>
    </row>
    <row r="129" spans="2:3">
      <c r="B129" s="11"/>
      <c r="C129" s="37"/>
    </row>
    <row r="130" spans="2:3">
      <c r="B130" s="11"/>
      <c r="C130" s="37"/>
    </row>
    <row r="131" spans="2:3">
      <c r="B131" s="11"/>
      <c r="C131" s="37"/>
    </row>
    <row r="132" spans="2:3">
      <c r="B132" s="11"/>
      <c r="C132" s="37"/>
    </row>
    <row r="133" spans="2:3">
      <c r="B133" s="11"/>
      <c r="C133" s="37"/>
    </row>
    <row r="134" spans="2:3">
      <c r="B134" s="11"/>
      <c r="C134" s="37"/>
    </row>
    <row r="135" spans="2:3">
      <c r="B135" s="11"/>
      <c r="C135" s="37"/>
    </row>
    <row r="136" spans="2:3">
      <c r="B136" s="11"/>
      <c r="C136" s="37"/>
    </row>
    <row r="137" spans="2:3">
      <c r="B137" s="11"/>
      <c r="C137" s="37"/>
    </row>
    <row r="138" spans="2:3">
      <c r="B138" s="11"/>
      <c r="C138" s="37"/>
    </row>
    <row r="139" spans="2:3">
      <c r="B139" s="11"/>
      <c r="C139" s="37"/>
    </row>
    <row r="140" spans="2:3">
      <c r="B140" s="11"/>
      <c r="C140" s="37"/>
    </row>
    <row r="141" spans="2:3">
      <c r="B141" s="11"/>
      <c r="C141" s="37"/>
    </row>
    <row r="142" spans="2:3">
      <c r="B142" s="11"/>
      <c r="C142" s="37"/>
    </row>
    <row r="143" spans="2:3">
      <c r="B143" s="11"/>
      <c r="C143" s="37"/>
    </row>
    <row r="144" spans="2:3">
      <c r="B144" s="11"/>
      <c r="C144" s="37"/>
    </row>
    <row r="145" spans="2:3">
      <c r="B145" s="11"/>
      <c r="C145" s="37"/>
    </row>
    <row r="146" spans="2:3">
      <c r="B146" s="11"/>
      <c r="C146" s="37"/>
    </row>
    <row r="147" spans="2:3">
      <c r="B147" s="11"/>
      <c r="C147" s="37"/>
    </row>
    <row r="148" spans="2:3">
      <c r="B148" s="11"/>
      <c r="C148" s="37"/>
    </row>
    <row r="149" spans="2:3">
      <c r="B149" s="11"/>
      <c r="C149" s="37"/>
    </row>
    <row r="150" spans="2:3">
      <c r="B150" s="11"/>
      <c r="C150" s="37"/>
    </row>
    <row r="151" spans="2:3">
      <c r="B151" s="11"/>
      <c r="C151" s="37"/>
    </row>
    <row r="152" spans="2:3">
      <c r="B152" s="11"/>
      <c r="C152" s="37"/>
    </row>
    <row r="153" spans="2:3">
      <c r="B153" s="11"/>
      <c r="C153" s="37"/>
    </row>
    <row r="154" spans="2:3">
      <c r="B154" s="11"/>
      <c r="C154" s="37"/>
    </row>
    <row r="155" spans="2:3">
      <c r="B155" s="11"/>
      <c r="C155" s="37"/>
    </row>
    <row r="156" spans="2:3">
      <c r="B156" s="11"/>
      <c r="C156" s="37"/>
    </row>
    <row r="157" spans="2:3">
      <c r="B157" s="11"/>
      <c r="C157" s="37"/>
    </row>
    <row r="158" spans="2:3">
      <c r="B158" s="11"/>
      <c r="C158" s="37"/>
    </row>
    <row r="159" spans="2:3">
      <c r="B159" s="11"/>
      <c r="C159" s="37"/>
    </row>
    <row r="160" spans="2:3">
      <c r="B160" s="11"/>
      <c r="C160" s="37"/>
    </row>
    <row r="161" spans="2:3">
      <c r="B161" s="11"/>
      <c r="C161" s="37"/>
    </row>
    <row r="162" spans="2:3">
      <c r="B162" s="11"/>
      <c r="C162" s="37"/>
    </row>
    <row r="163" spans="2:3">
      <c r="B163" s="11"/>
      <c r="C163" s="37"/>
    </row>
    <row r="164" spans="2:3">
      <c r="B164" s="11"/>
      <c r="C164" s="37"/>
    </row>
    <row r="165" spans="2:3">
      <c r="B165" s="11"/>
      <c r="C165" s="37"/>
    </row>
    <row r="166" spans="2:3">
      <c r="B166" s="11"/>
      <c r="C166" s="37"/>
    </row>
    <row r="167" spans="2:3">
      <c r="B167" s="11"/>
      <c r="C167" s="37"/>
    </row>
  </sheetData>
  <mergeCells count="5">
    <mergeCell ref="B2:C2"/>
    <mergeCell ref="A5:H5"/>
    <mergeCell ref="A6:H6"/>
    <mergeCell ref="B7:H7"/>
    <mergeCell ref="A9:A10"/>
  </mergeCells>
  <pageMargins left="0.39" right="0.16" top="0.27" bottom="0.24" header="0.17" footer="0.2"/>
  <pageSetup paperSize="9" orientation="portrait" r:id="rId1"/>
  <headerFooter alignWithMargins="0"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AFISATA </vt:lpstr>
      <vt:lpstr>'ANEXA AFISATA 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corina</dc:creator>
  <cp:lastModifiedBy>corina</cp:lastModifiedBy>
  <cp:lastPrinted>2017-04-24T05:54:23Z</cp:lastPrinted>
  <dcterms:created xsi:type="dcterms:W3CDTF">2017-03-22T13:01:52Z</dcterms:created>
  <dcterms:modified xsi:type="dcterms:W3CDTF">2017-04-24T05:56:03Z</dcterms:modified>
</cp:coreProperties>
</file>