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3" r:id="rId1"/>
  </sheets>
  <definedNames>
    <definedName name="_xlnm.Print_Titles" localSheetId="0">'anexa 1  '!$12:$12</definedName>
  </definedNames>
  <calcPr calcId="125725"/>
</workbook>
</file>

<file path=xl/calcChain.xml><?xml version="1.0" encoding="utf-8"?>
<calcChain xmlns="http://schemas.openxmlformats.org/spreadsheetml/2006/main">
  <c r="C106" i="13"/>
  <c r="E92"/>
  <c r="D92" s="1"/>
  <c r="D44"/>
  <c r="D45"/>
  <c r="D46"/>
  <c r="D51"/>
  <c r="D52"/>
  <c r="D53"/>
  <c r="D57"/>
  <c r="D58"/>
  <c r="D59"/>
  <c r="D60"/>
  <c r="D65"/>
  <c r="D66"/>
  <c r="D67"/>
  <c r="D72"/>
  <c r="D73"/>
  <c r="D74"/>
  <c r="D77"/>
  <c r="E64"/>
  <c r="E63" s="1"/>
  <c r="D63" s="1"/>
  <c r="E56"/>
  <c r="D56" s="1"/>
  <c r="E71"/>
  <c r="D71" s="1"/>
  <c r="E57"/>
  <c r="E50"/>
  <c r="E49" s="1"/>
  <c r="D49" s="1"/>
  <c r="E43"/>
  <c r="E42" s="1"/>
  <c r="D42" s="1"/>
  <c r="E70"/>
  <c r="D70" s="1"/>
  <c r="D16"/>
  <c r="D17"/>
  <c r="D20"/>
  <c r="D21"/>
  <c r="D22"/>
  <c r="D23"/>
  <c r="D26"/>
  <c r="D30"/>
  <c r="D34"/>
  <c r="D36"/>
  <c r="D37"/>
  <c r="D38"/>
  <c r="D81"/>
  <c r="D84"/>
  <c r="D88"/>
  <c r="D96"/>
  <c r="E36"/>
  <c r="E35" s="1"/>
  <c r="D35" s="1"/>
  <c r="D50" l="1"/>
  <c r="D43"/>
  <c r="D64"/>
  <c r="E83"/>
  <c r="E80"/>
  <c r="D80" s="1"/>
  <c r="E76"/>
  <c r="E82" l="1"/>
  <c r="D82" s="1"/>
  <c r="D83"/>
  <c r="E75"/>
  <c r="D75" s="1"/>
  <c r="D76"/>
  <c r="E19"/>
  <c r="E25"/>
  <c r="D25" s="1"/>
  <c r="E91"/>
  <c r="E94"/>
  <c r="E95"/>
  <c r="D95" s="1"/>
  <c r="E90" l="1"/>
  <c r="D91"/>
  <c r="E93"/>
  <c r="D93" s="1"/>
  <c r="D94"/>
  <c r="E18"/>
  <c r="D19"/>
  <c r="E24"/>
  <c r="D24" s="1"/>
  <c r="E29"/>
  <c r="E62"/>
  <c r="D62" s="1"/>
  <c r="E79"/>
  <c r="E28" l="1"/>
  <c r="D28" s="1"/>
  <c r="D29"/>
  <c r="E15"/>
  <c r="D18"/>
  <c r="E89"/>
  <c r="D90"/>
  <c r="E78"/>
  <c r="D78" s="1"/>
  <c r="D79"/>
  <c r="E61"/>
  <c r="D61" s="1"/>
  <c r="E87"/>
  <c r="E69"/>
  <c r="D69" s="1"/>
  <c r="E55"/>
  <c r="D55" s="1"/>
  <c r="E41"/>
  <c r="E48"/>
  <c r="D48" s="1"/>
  <c r="E33"/>
  <c r="D89" l="1"/>
  <c r="E27"/>
  <c r="E14"/>
  <c r="D15"/>
  <c r="E32"/>
  <c r="D33"/>
  <c r="E86"/>
  <c r="D87"/>
  <c r="E68"/>
  <c r="D68" s="1"/>
  <c r="E54"/>
  <c r="D54" s="1"/>
  <c r="E47"/>
  <c r="D47" s="1"/>
  <c r="E40"/>
  <c r="D40" s="1"/>
  <c r="D41"/>
  <c r="E31" l="1"/>
  <c r="D31" s="1"/>
  <c r="D32"/>
  <c r="E85"/>
  <c r="D85" s="1"/>
  <c r="D86"/>
  <c r="D14"/>
  <c r="E13"/>
  <c r="D13" s="1"/>
  <c r="E39"/>
  <c r="D39" l="1"/>
  <c r="E97"/>
  <c r="D97" s="1"/>
  <c r="D27"/>
</calcChain>
</file>

<file path=xl/sharedStrings.xml><?xml version="1.0" encoding="utf-8"?>
<sst xmlns="http://schemas.openxmlformats.org/spreadsheetml/2006/main" count="142" uniqueCount="100">
  <si>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</si>
  <si>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</si>
  <si>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</si>
  <si>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</si>
  <si>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</si>
  <si>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</si>
  <si>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</si>
  <si>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</si>
  <si>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</si>
  <si>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</si>
  <si>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</si>
  <si>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</si>
  <si>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</si>
  <si>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 xml:space="preserve">                       ANEXA 1</t>
  </si>
  <si>
    <t>TOTAL  VENITURI (A+B)</t>
  </si>
  <si>
    <t>INVATAMANT</t>
  </si>
  <si>
    <t>65.02</t>
  </si>
  <si>
    <t>Centrul Scolar de Educatie Incluziva "Sf. Filofteia" Stefanesti</t>
  </si>
  <si>
    <t>Gradinita Speciala "Sf. Elena " Pitesti</t>
  </si>
  <si>
    <t>65.02.07.04.01</t>
  </si>
  <si>
    <t>Centrul Judetean de Resurse si Asistenta Educationala</t>
  </si>
  <si>
    <t>65.02.11.30</t>
  </si>
  <si>
    <t xml:space="preserve"> EXCEDENT / DEFICIT</t>
  </si>
  <si>
    <t xml:space="preserve">ALTE SERVICII PUBLICE GENERALE </t>
  </si>
  <si>
    <t>54.02</t>
  </si>
  <si>
    <t>Fond de rezerva bugetara la dispozitia consiliului judetean</t>
  </si>
  <si>
    <t>54.02.05</t>
  </si>
  <si>
    <t>Fond de rezerva bugetara</t>
  </si>
  <si>
    <t>50.04</t>
  </si>
  <si>
    <t>EXCEDENT</t>
  </si>
  <si>
    <t>TOTAL</t>
  </si>
  <si>
    <t xml:space="preserve">Cheltuieli de personal </t>
  </si>
  <si>
    <t xml:space="preserve"> ANUL 2016</t>
  </si>
  <si>
    <t>LA BUGETUL LOCAL PE ANUL 2016</t>
  </si>
  <si>
    <t>ASIGURARI SI ASISTENTA SOCIALA</t>
  </si>
  <si>
    <t>Sume defalcate din taxa pe valoarea adaugata pentru finantarea cheltuielilor descentralizate la nivelul judetelor, din care:</t>
  </si>
  <si>
    <t>11.02.01</t>
  </si>
  <si>
    <t>TRIM. III</t>
  </si>
  <si>
    <t>68.02</t>
  </si>
  <si>
    <t>65.02.07.04.02</t>
  </si>
  <si>
    <t>65.02.07.04.03</t>
  </si>
  <si>
    <t>68.02.05.02.01</t>
  </si>
  <si>
    <t>67.02</t>
  </si>
  <si>
    <t>E</t>
  </si>
  <si>
    <t>CULTURA, RECREERE SI RELIGIE</t>
  </si>
  <si>
    <t>la Hotararea C. J. Arges nr.        /29,09.2016</t>
  </si>
  <si>
    <t xml:space="preserve"> Implementarea programului de incurajare  a consumului de fructe in scoli</t>
  </si>
  <si>
    <t xml:space="preserve"> Plata contributiilor pentru personalul neclerical anagajat in unitatile  de cult in tara</t>
  </si>
  <si>
    <t>I</t>
  </si>
  <si>
    <t>.3.2</t>
  </si>
  <si>
    <t>.3.1.2</t>
  </si>
  <si>
    <t>.3.1.1</t>
  </si>
  <si>
    <t>.3.1</t>
  </si>
  <si>
    <t xml:space="preserve">   Sume pentru plata restantelor aferente titlurilor executorii  ce trebuiau platite pana la data de 31.12.2015,  potrivit legii</t>
  </si>
  <si>
    <t>Centrul Scolar de Educatie Incluziva "Sf. Nicolae" Campulung</t>
  </si>
  <si>
    <t xml:space="preserve">Scoala Speciala "Sf. Stelian" Costesti </t>
  </si>
  <si>
    <t xml:space="preserve">Bunuri si servicii </t>
  </si>
  <si>
    <t>AUTORITATI EXECUTIVE</t>
  </si>
  <si>
    <t>TRANSPORTURI</t>
  </si>
  <si>
    <t xml:space="preserve">Cheltuieli de capital </t>
  </si>
  <si>
    <t>Drumuri si poduri</t>
  </si>
  <si>
    <t>ALTE ACTIUNI ECONOMICE</t>
  </si>
  <si>
    <t>Asociatia de Dezvoltare Intercomunitara Molivisu</t>
  </si>
  <si>
    <t xml:space="preserve">Active financiare  </t>
  </si>
  <si>
    <t>Finantarea Programului National de Dezvoltare Locala</t>
  </si>
  <si>
    <t>42,02,65</t>
  </si>
  <si>
    <t>Subventii</t>
  </si>
  <si>
    <t xml:space="preserve">     Invatamantul special si centrele judetene de resurse si asistenta educationala, din care:</t>
  </si>
  <si>
    <t>3.1  Total sume  pentru aplicarea  prevederilor Legii nr. 85/2016 din care:</t>
  </si>
  <si>
    <t>65.02.50</t>
  </si>
  <si>
    <t xml:space="preserve">Ajutoare sociale in natura </t>
  </si>
  <si>
    <t>57,02,02</t>
  </si>
  <si>
    <t>Tineret</t>
  </si>
  <si>
    <t>67.02.05.02</t>
  </si>
  <si>
    <t>Personal neclerical</t>
  </si>
  <si>
    <t>Contributii la salarizarea personalului neclerical</t>
  </si>
  <si>
    <t>67.02.50</t>
  </si>
  <si>
    <t>II</t>
  </si>
  <si>
    <t>Donatii si sponsorizari</t>
  </si>
  <si>
    <t>37,02,01</t>
  </si>
  <si>
    <t xml:space="preserve">Alte servicii publice generale - Alegeri </t>
  </si>
  <si>
    <t>54,02,50</t>
  </si>
  <si>
    <t xml:space="preserve">B </t>
  </si>
  <si>
    <t>F</t>
  </si>
  <si>
    <t>G</t>
  </si>
  <si>
    <t>TOTAL CHELTUIELI (A+B+C+D+E+F+G)</t>
  </si>
  <si>
    <t>59.15</t>
  </si>
  <si>
    <t>87.02.04</t>
  </si>
  <si>
    <t>84.02.03.01</t>
  </si>
  <si>
    <t xml:space="preserve">    5% din valoarea  diferentelor salariale  pentru personalul didactic caruia, pana la data intrarii in vigoare  a prezentei legi nu i s-au aprobat diferentele salariale  si pentru personalul didactic care se pensioneaza dupa data intrarii in vigoare a Legii nr. 85/2016</t>
  </si>
  <si>
    <t>       Sume pentru plata drepturilor personalului didactic pensionat, care este indreptatit sa primeasca  diferente salariale  pentru perioada octombrie 2008-13 mai 2011</t>
  </si>
  <si>
    <t>Cheltuieli de personal  din care:</t>
  </si>
  <si>
    <t>a) Total sume  pentru aplicarea  prevederilor Legii nr. 85/2016 din care:</t>
  </si>
  <si>
    <t>b)   Sume pentru plata restantelor aferente titlurilor executorii  ce trebuiau platite pana la data de 31.12.2015,  potrivit legii</t>
  </si>
  <si>
    <t>Complexul de Locuinte Protejate Buzoiesti</t>
  </si>
  <si>
    <r>
      <rPr>
        <b/>
        <sz val="11"/>
        <rFont val="Times New Roman"/>
        <family val="1"/>
        <charset val="238"/>
      </rPr>
      <t>Alte cheltuieli in invatamant</t>
    </r>
    <r>
      <rPr>
        <sz val="11"/>
        <rFont val="Times New Roman"/>
        <family val="1"/>
        <charset val="238"/>
      </rPr>
      <t xml:space="preserve"> - Implementarea programului de incurajare a consumului de fructe in scoli</t>
    </r>
  </si>
  <si>
    <t>Servicii expertiza si  D.A.L.I. +P.T.+C.S.+D.E.+ Asistenta tehnica - Asfaltare DJ704 G Albesti (DN7C) - Cicanesti - Suici (DJ 703H), km 0+000 - 13+500, la Albesti, Cicanesti si  Suici</t>
  </si>
  <si>
    <t>Servicii expertiza si  D.A.L.I. +P.T.+C.S.+D.E. +Asistenta tehnica - Modernizare DJ703 B Serbanesti  (DJ 659) - Silistea, km 70+410 -77+826, L = 7,416Km, la Rociu</t>
  </si>
  <si>
    <t xml:space="preserve">mii lei </t>
  </si>
  <si>
    <t>Transporturi si comunicatii - Dotari cu utilaje (autobasculante – 2buc., autoutilitare-4 buc. si trailer – 1 buc.)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</si>
</sst>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sz val="11"/>
      <name val="Times New Roman"/>
      <family val="1"/>
      <charset val="238"/>
    </font>
    <font>
      <sz val="10"/>
      <name val="Tahoma"/>
      <family val="2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8" fillId="0" borderId="0"/>
  </cellStyleXfs>
  <cellXfs count="110">
    <xf numFmtId="0" fontId="0" fillId="0" borderId="0" xfId="0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4" fillId="0" borderId="1" xfId="0" applyFont="1" applyBorder="1"/>
    <xf numFmtId="0" fontId="5" fillId="0" borderId="1" xfId="0" applyFont="1" applyBorder="1"/>
    <xf numFmtId="2" fontId="5" fillId="0" borderId="1" xfId="0" applyNumberFormat="1" applyFont="1" applyBorder="1"/>
    <xf numFmtId="0" fontId="4" fillId="2" borderId="0" xfId="0" applyFont="1" applyFill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4" fontId="9" fillId="4" borderId="1" xfId="0" applyNumberFormat="1" applyFont="1" applyFill="1" applyBorder="1"/>
    <xf numFmtId="0" fontId="9" fillId="4" borderId="9" xfId="0" applyFont="1" applyFill="1" applyBorder="1" applyAlignment="1">
      <alignment horizontal="left"/>
    </xf>
    <xf numFmtId="0" fontId="9" fillId="7" borderId="2" xfId="0" applyFont="1" applyFill="1" applyBorder="1" applyAlignment="1">
      <alignment horizontal="center"/>
    </xf>
    <xf numFmtId="2" fontId="9" fillId="7" borderId="1" xfId="0" applyNumberFormat="1" applyFont="1" applyFill="1" applyBorder="1" applyAlignment="1">
      <alignment wrapText="1"/>
    </xf>
    <xf numFmtId="49" fontId="9" fillId="7" borderId="8" xfId="0" applyNumberFormat="1" applyFont="1" applyFill="1" applyBorder="1" applyAlignment="1">
      <alignment horizontal="center"/>
    </xf>
    <xf numFmtId="4" fontId="9" fillId="7" borderId="1" xfId="0" applyNumberFormat="1" applyFont="1" applyFill="1" applyBorder="1"/>
    <xf numFmtId="0" fontId="7" fillId="2" borderId="2" xfId="0" applyFont="1" applyFill="1" applyBorder="1" applyAlignment="1">
      <alignment horizontal="center"/>
    </xf>
    <xf numFmtId="0" fontId="7" fillId="0" borderId="8" xfId="0" applyNumberFormat="1" applyFont="1" applyBorder="1" applyAlignment="1">
      <alignment horizontal="center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16" fontId="7" fillId="2" borderId="2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wrapText="1" readingOrder="1"/>
    </xf>
    <xf numFmtId="0" fontId="7" fillId="0" borderId="1" xfId="0" applyFont="1" applyBorder="1" applyAlignment="1">
      <alignment horizontal="left" vertical="top" wrapText="1"/>
    </xf>
    <xf numFmtId="0" fontId="9" fillId="7" borderId="1" xfId="0" applyFont="1" applyFill="1" applyBorder="1" applyAlignment="1">
      <alignment horizontal="justify" vertical="top" wrapText="1"/>
    </xf>
    <xf numFmtId="0" fontId="9" fillId="7" borderId="8" xfId="0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0" fontId="9" fillId="4" borderId="8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9" fillId="4" borderId="2" xfId="0" applyFont="1" applyFill="1" applyBorder="1"/>
    <xf numFmtId="0" fontId="9" fillId="4" borderId="1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/>
    </xf>
    <xf numFmtId="0" fontId="9" fillId="5" borderId="2" xfId="0" applyFont="1" applyFill="1" applyBorder="1"/>
    <xf numFmtId="0" fontId="9" fillId="5" borderId="1" xfId="0" applyFont="1" applyFill="1" applyBorder="1" applyAlignment="1">
      <alignment horizontal="left" wrapText="1"/>
    </xf>
    <xf numFmtId="0" fontId="9" fillId="5" borderId="8" xfId="0" applyFont="1" applyFill="1" applyBorder="1" applyAlignment="1">
      <alignment horizontal="center"/>
    </xf>
    <xf numFmtId="4" fontId="9" fillId="5" borderId="1" xfId="0" applyNumberFormat="1" applyFont="1" applyFill="1" applyBorder="1"/>
    <xf numFmtId="0" fontId="9" fillId="2" borderId="2" xfId="0" applyFont="1" applyFill="1" applyBorder="1"/>
    <xf numFmtId="0" fontId="7" fillId="2" borderId="1" xfId="0" applyFont="1" applyFill="1" applyBorder="1"/>
    <xf numFmtId="0" fontId="9" fillId="2" borderId="4" xfId="0" applyFont="1" applyFill="1" applyBorder="1" applyAlignment="1">
      <alignment horizontal="center"/>
    </xf>
    <xf numFmtId="4" fontId="9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/>
    </xf>
    <xf numFmtId="0" fontId="9" fillId="4" borderId="1" xfId="0" applyFont="1" applyFill="1" applyBorder="1"/>
    <xf numFmtId="0" fontId="9" fillId="4" borderId="8" xfId="0" applyFont="1" applyFill="1" applyBorder="1" applyAlignment="1">
      <alignment horizontal="center"/>
    </xf>
    <xf numFmtId="0" fontId="9" fillId="7" borderId="2" xfId="0" applyFont="1" applyFill="1" applyBorder="1"/>
    <xf numFmtId="0" fontId="9" fillId="7" borderId="1" xfId="0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9" fillId="2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9" fillId="7" borderId="1" xfId="0" applyFont="1" applyFill="1" applyBorder="1"/>
    <xf numFmtId="0" fontId="7" fillId="7" borderId="8" xfId="0" applyFont="1" applyFill="1" applyBorder="1" applyAlignment="1">
      <alignment horizontal="center"/>
    </xf>
    <xf numFmtId="4" fontId="7" fillId="7" borderId="1" xfId="0" applyNumberFormat="1" applyFont="1" applyFill="1" applyBorder="1"/>
    <xf numFmtId="0" fontId="9" fillId="4" borderId="1" xfId="0" applyFont="1" applyFill="1" applyBorder="1" applyAlignment="1"/>
    <xf numFmtId="0" fontId="9" fillId="7" borderId="1" xfId="0" applyFont="1" applyFill="1" applyBorder="1" applyAlignment="1">
      <alignment wrapText="1"/>
    </xf>
    <xf numFmtId="0" fontId="9" fillId="7" borderId="8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7" borderId="4" xfId="0" applyFont="1" applyFill="1" applyBorder="1" applyAlignment="1">
      <alignment horizontal="left" wrapText="1"/>
    </xf>
    <xf numFmtId="0" fontId="9" fillId="7" borderId="4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7" borderId="4" xfId="0" applyFont="1" applyFill="1" applyBorder="1" applyAlignment="1">
      <alignment horizontal="left"/>
    </xf>
    <xf numFmtId="0" fontId="7" fillId="7" borderId="4" xfId="0" applyFont="1" applyFill="1" applyBorder="1" applyAlignment="1">
      <alignment wrapText="1"/>
    </xf>
    <xf numFmtId="0" fontId="7" fillId="7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wrapText="1"/>
    </xf>
    <xf numFmtId="0" fontId="9" fillId="7" borderId="4" xfId="0" applyFont="1" applyFill="1" applyBorder="1"/>
    <xf numFmtId="0" fontId="7" fillId="0" borderId="2" xfId="0" applyFont="1" applyFill="1" applyBorder="1" applyAlignment="1">
      <alignment horizontal="right"/>
    </xf>
    <xf numFmtId="0" fontId="7" fillId="0" borderId="4" xfId="0" applyFont="1" applyFill="1" applyBorder="1"/>
    <xf numFmtId="0" fontId="7" fillId="7" borderId="1" xfId="0" applyFont="1" applyFill="1" applyBorder="1"/>
    <xf numFmtId="0" fontId="7" fillId="7" borderId="2" xfId="0" applyFont="1" applyFill="1" applyBorder="1" applyAlignment="1">
      <alignment horizontal="right"/>
    </xf>
    <xf numFmtId="0" fontId="11" fillId="7" borderId="2" xfId="0" applyFont="1" applyFill="1" applyBorder="1" applyAlignment="1">
      <alignment horizontal="right"/>
    </xf>
    <xf numFmtId="0" fontId="9" fillId="5" borderId="1" xfId="0" applyFont="1" applyFill="1" applyBorder="1"/>
    <xf numFmtId="0" fontId="7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horizontal="center"/>
    </xf>
    <xf numFmtId="4" fontId="7" fillId="5" borderId="1" xfId="0" applyNumberFormat="1" applyFont="1" applyFill="1" applyBorder="1"/>
    <xf numFmtId="0" fontId="7" fillId="5" borderId="1" xfId="0" applyFont="1" applyFill="1" applyBorder="1"/>
    <xf numFmtId="0" fontId="11" fillId="6" borderId="6" xfId="2" applyFont="1" applyFill="1" applyBorder="1" applyAlignment="1">
      <alignment horizontal="left"/>
    </xf>
    <xf numFmtId="0" fontId="7" fillId="4" borderId="1" xfId="0" applyFont="1" applyFill="1" applyBorder="1"/>
    <xf numFmtId="0" fontId="7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4" fillId="0" borderId="5" xfId="0" applyFont="1" applyBorder="1" applyAlignment="1">
      <alignment horizontal="right"/>
    </xf>
    <xf numFmtId="0" fontId="4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6"/>
  <sheetViews>
    <sheetView tabSelected="1" topLeftCell="A97" zoomScale="115" zoomScaleNormal="115" workbookViewId="0">
      <selection activeCell="B104" sqref="B104"/>
    </sheetView>
  </sheetViews>
  <sheetFormatPr defaultRowHeight="12.75"/>
  <cols>
    <col min="1" max="1" width="5.42578125" style="1" customWidth="1"/>
    <col min="2" max="2" width="48.140625" style="1" customWidth="1"/>
    <col min="3" max="3" width="11.28515625" style="1" customWidth="1"/>
    <col min="4" max="4" width="9.85546875" style="1" customWidth="1"/>
    <col min="5" max="5" width="10.5703125" style="1" customWidth="1"/>
    <col min="6" max="6" width="10.140625" style="1" bestFit="1" customWidth="1"/>
    <col min="7" max="16384" width="9.140625" style="1"/>
  </cols>
  <sheetData>
    <row r="2" spans="1:5" s="2" customFormat="1" ht="15.75">
      <c r="A2" s="104" t="s">
        <v>6</v>
      </c>
      <c r="B2" s="104"/>
      <c r="C2" s="104"/>
      <c r="D2" s="104"/>
      <c r="E2" s="14"/>
    </row>
    <row r="3" spans="1:5" s="2" customFormat="1" ht="15.75">
      <c r="A3" s="8"/>
      <c r="B3" s="8"/>
      <c r="C3" s="8"/>
      <c r="D3" s="8"/>
      <c r="E3" s="14"/>
    </row>
    <row r="4" spans="1:5" ht="15.75">
      <c r="C4" s="105" t="s">
        <v>13</v>
      </c>
      <c r="D4" s="105"/>
      <c r="E4" s="105"/>
    </row>
    <row r="5" spans="1:5" ht="15.75">
      <c r="A5" s="106" t="s">
        <v>45</v>
      </c>
      <c r="B5" s="107"/>
      <c r="C5" s="107"/>
      <c r="D5" s="107"/>
      <c r="E5" s="107"/>
    </row>
    <row r="6" spans="1:5" ht="15.75">
      <c r="A6" s="10"/>
      <c r="B6" s="13"/>
      <c r="C6" s="13"/>
      <c r="D6" s="13"/>
      <c r="E6" s="15"/>
    </row>
    <row r="7" spans="1:5" ht="15.75">
      <c r="A7" s="108" t="s">
        <v>0</v>
      </c>
      <c r="B7" s="109"/>
      <c r="C7" s="109"/>
      <c r="D7" s="109"/>
      <c r="E7" s="109"/>
    </row>
    <row r="8" spans="1:5" ht="15.75">
      <c r="A8" s="108" t="s">
        <v>33</v>
      </c>
      <c r="B8" s="109"/>
      <c r="C8" s="109"/>
      <c r="D8" s="109"/>
      <c r="E8" s="109"/>
    </row>
    <row r="9" spans="1:5" ht="15.75">
      <c r="A9" s="105" t="s">
        <v>9</v>
      </c>
      <c r="B9" s="109"/>
      <c r="C9" s="109"/>
      <c r="D9" s="109"/>
      <c r="E9" s="109"/>
    </row>
    <row r="10" spans="1:5" ht="15.75">
      <c r="A10" s="9"/>
      <c r="B10" s="12"/>
      <c r="C10" s="12"/>
      <c r="D10" s="12"/>
      <c r="E10" s="16"/>
    </row>
    <row r="11" spans="1:5" ht="15.75">
      <c r="C11" s="11"/>
      <c r="E11" s="1" t="s">
        <v>98</v>
      </c>
    </row>
    <row r="12" spans="1:5" ht="31.5" customHeight="1">
      <c r="A12" s="18" t="s">
        <v>1</v>
      </c>
      <c r="B12" s="19" t="s">
        <v>11</v>
      </c>
      <c r="C12" s="19" t="s">
        <v>2</v>
      </c>
      <c r="D12" s="20" t="s">
        <v>32</v>
      </c>
      <c r="E12" s="19" t="s">
        <v>37</v>
      </c>
    </row>
    <row r="13" spans="1:5" ht="16.5" customHeight="1">
      <c r="A13" s="21"/>
      <c r="B13" s="22" t="s">
        <v>14</v>
      </c>
      <c r="C13" s="22"/>
      <c r="D13" s="23">
        <f>E13</f>
        <v>2224.11</v>
      </c>
      <c r="E13" s="23">
        <f>E14+E24</f>
        <v>2224.11</v>
      </c>
    </row>
    <row r="14" spans="1:5" ht="15" customHeight="1">
      <c r="A14" s="22" t="s">
        <v>3</v>
      </c>
      <c r="B14" s="24" t="s">
        <v>12</v>
      </c>
      <c r="C14" s="22"/>
      <c r="D14" s="23">
        <f t="shared" ref="D14:D93" si="0">E14</f>
        <v>2006</v>
      </c>
      <c r="E14" s="23">
        <f>E15+E23</f>
        <v>2006</v>
      </c>
    </row>
    <row r="15" spans="1:5" ht="42" customHeight="1">
      <c r="A15" s="25" t="s">
        <v>48</v>
      </c>
      <c r="B15" s="26" t="s">
        <v>35</v>
      </c>
      <c r="C15" s="27" t="s">
        <v>36</v>
      </c>
      <c r="D15" s="28">
        <f t="shared" si="0"/>
        <v>1986</v>
      </c>
      <c r="E15" s="28">
        <f>E16+E17+E18</f>
        <v>1986</v>
      </c>
    </row>
    <row r="16" spans="1:5" ht="31.5" customHeight="1">
      <c r="A16" s="29">
        <v>1</v>
      </c>
      <c r="B16" s="17" t="s">
        <v>46</v>
      </c>
      <c r="C16" s="30"/>
      <c r="D16" s="23">
        <f t="shared" si="0"/>
        <v>610</v>
      </c>
      <c r="E16" s="31">
        <v>610</v>
      </c>
    </row>
    <row r="17" spans="1:5" ht="31.5" customHeight="1">
      <c r="A17" s="29">
        <v>2</v>
      </c>
      <c r="B17" s="17" t="s">
        <v>47</v>
      </c>
      <c r="C17" s="30"/>
      <c r="D17" s="23">
        <f t="shared" si="0"/>
        <v>1079</v>
      </c>
      <c r="E17" s="31">
        <v>1079</v>
      </c>
    </row>
    <row r="18" spans="1:5" ht="28.5" customHeight="1">
      <c r="A18" s="29">
        <v>3</v>
      </c>
      <c r="B18" s="32" t="s">
        <v>67</v>
      </c>
      <c r="C18" s="30"/>
      <c r="D18" s="23">
        <f t="shared" si="0"/>
        <v>297</v>
      </c>
      <c r="E18" s="31">
        <f>E19+E22</f>
        <v>297</v>
      </c>
    </row>
    <row r="19" spans="1:5" ht="29.25" customHeight="1">
      <c r="A19" s="33" t="s">
        <v>52</v>
      </c>
      <c r="B19" s="34" t="s">
        <v>68</v>
      </c>
      <c r="C19" s="30"/>
      <c r="D19" s="23">
        <f t="shared" si="0"/>
        <v>100</v>
      </c>
      <c r="E19" s="31">
        <f>E20+E21</f>
        <v>100</v>
      </c>
    </row>
    <row r="20" spans="1:5" ht="73.5" customHeight="1">
      <c r="A20" s="29" t="s">
        <v>51</v>
      </c>
      <c r="B20" s="35" t="s">
        <v>89</v>
      </c>
      <c r="C20" s="30"/>
      <c r="D20" s="23">
        <f t="shared" si="0"/>
        <v>13</v>
      </c>
      <c r="E20" s="31">
        <v>13</v>
      </c>
    </row>
    <row r="21" spans="1:5" ht="43.5" customHeight="1">
      <c r="A21" s="29" t="s">
        <v>50</v>
      </c>
      <c r="B21" s="36" t="s">
        <v>90</v>
      </c>
      <c r="C21" s="30"/>
      <c r="D21" s="23">
        <f t="shared" si="0"/>
        <v>87</v>
      </c>
      <c r="E21" s="31">
        <v>87</v>
      </c>
    </row>
    <row r="22" spans="1:5" ht="44.25" customHeight="1">
      <c r="A22" s="29" t="s">
        <v>49</v>
      </c>
      <c r="B22" s="34" t="s">
        <v>53</v>
      </c>
      <c r="C22" s="30"/>
      <c r="D22" s="23">
        <f t="shared" si="0"/>
        <v>197</v>
      </c>
      <c r="E22" s="31">
        <v>197</v>
      </c>
    </row>
    <row r="23" spans="1:5" ht="18.75" customHeight="1">
      <c r="A23" s="25" t="s">
        <v>77</v>
      </c>
      <c r="B23" s="37" t="s">
        <v>78</v>
      </c>
      <c r="C23" s="38" t="s">
        <v>79</v>
      </c>
      <c r="D23" s="28">
        <f t="shared" si="0"/>
        <v>20</v>
      </c>
      <c r="E23" s="28">
        <v>20</v>
      </c>
    </row>
    <row r="24" spans="1:5" ht="18" customHeight="1">
      <c r="A24" s="39" t="s">
        <v>82</v>
      </c>
      <c r="B24" s="40" t="s">
        <v>8</v>
      </c>
      <c r="C24" s="41"/>
      <c r="D24" s="23">
        <f t="shared" si="0"/>
        <v>218.11</v>
      </c>
      <c r="E24" s="23">
        <f>E25</f>
        <v>218.11</v>
      </c>
    </row>
    <row r="25" spans="1:5" ht="18.75" customHeight="1">
      <c r="A25" s="25"/>
      <c r="B25" s="37" t="s">
        <v>66</v>
      </c>
      <c r="C25" s="38"/>
      <c r="D25" s="28">
        <f t="shared" si="0"/>
        <v>218.11</v>
      </c>
      <c r="E25" s="28">
        <f>E26</f>
        <v>218.11</v>
      </c>
    </row>
    <row r="26" spans="1:5" ht="28.5" customHeight="1">
      <c r="A26" s="29"/>
      <c r="B26" s="42" t="s">
        <v>64</v>
      </c>
      <c r="C26" s="43" t="s">
        <v>65</v>
      </c>
      <c r="D26" s="23">
        <f t="shared" si="0"/>
        <v>218.11</v>
      </c>
      <c r="E26" s="31">
        <v>218.11</v>
      </c>
    </row>
    <row r="27" spans="1:5" ht="16.5" customHeight="1">
      <c r="A27" s="44"/>
      <c r="B27" s="45" t="s">
        <v>85</v>
      </c>
      <c r="C27" s="46"/>
      <c r="D27" s="23">
        <f t="shared" si="0"/>
        <v>4707.1100000000006</v>
      </c>
      <c r="E27" s="23">
        <f>E31+E39+E85+E78+E28+E89+E93</f>
        <v>4707.1100000000006</v>
      </c>
    </row>
    <row r="28" spans="1:5" ht="16.5" customHeight="1">
      <c r="A28" s="47" t="s">
        <v>3</v>
      </c>
      <c r="B28" s="48" t="s">
        <v>57</v>
      </c>
      <c r="C28" s="49">
        <v>51.02</v>
      </c>
      <c r="D28" s="23">
        <f t="shared" si="0"/>
        <v>-50</v>
      </c>
      <c r="E28" s="50">
        <f>E29</f>
        <v>-50</v>
      </c>
    </row>
    <row r="29" spans="1:5" ht="16.5" customHeight="1">
      <c r="A29" s="51"/>
      <c r="B29" s="52" t="s">
        <v>12</v>
      </c>
      <c r="C29" s="53"/>
      <c r="D29" s="23">
        <f t="shared" si="0"/>
        <v>-50</v>
      </c>
      <c r="E29" s="54">
        <f>E30</f>
        <v>-50</v>
      </c>
    </row>
    <row r="30" spans="1:5" ht="16.5" customHeight="1">
      <c r="A30" s="51"/>
      <c r="B30" s="55" t="s">
        <v>56</v>
      </c>
      <c r="C30" s="56">
        <v>20</v>
      </c>
      <c r="D30" s="23">
        <f t="shared" si="0"/>
        <v>-50</v>
      </c>
      <c r="E30" s="54">
        <v>-50</v>
      </c>
    </row>
    <row r="31" spans="1:5" s="7" customFormat="1" ht="21.75" customHeight="1">
      <c r="A31" s="44" t="s">
        <v>4</v>
      </c>
      <c r="B31" s="57" t="s">
        <v>23</v>
      </c>
      <c r="C31" s="58" t="s">
        <v>24</v>
      </c>
      <c r="D31" s="23">
        <f t="shared" si="0"/>
        <v>0</v>
      </c>
      <c r="E31" s="23">
        <f>E32+E35</f>
        <v>0</v>
      </c>
    </row>
    <row r="32" spans="1:5" s="7" customFormat="1" ht="28.5" customHeight="1">
      <c r="A32" s="59">
        <v>1</v>
      </c>
      <c r="B32" s="60" t="s">
        <v>25</v>
      </c>
      <c r="C32" s="61" t="s">
        <v>26</v>
      </c>
      <c r="D32" s="28">
        <f t="shared" si="0"/>
        <v>-7</v>
      </c>
      <c r="E32" s="28">
        <f t="shared" ref="E32:E33" si="1">E33</f>
        <v>-7</v>
      </c>
    </row>
    <row r="33" spans="1:5" s="7" customFormat="1" ht="18.75" customHeight="1">
      <c r="A33" s="51"/>
      <c r="B33" s="62" t="s">
        <v>12</v>
      </c>
      <c r="C33" s="63"/>
      <c r="D33" s="23">
        <f t="shared" si="0"/>
        <v>-7</v>
      </c>
      <c r="E33" s="31">
        <f t="shared" si="1"/>
        <v>-7</v>
      </c>
    </row>
    <row r="34" spans="1:5" s="7" customFormat="1" ht="18.75" customHeight="1">
      <c r="A34" s="51"/>
      <c r="B34" s="52" t="s">
        <v>27</v>
      </c>
      <c r="C34" s="64" t="s">
        <v>28</v>
      </c>
      <c r="D34" s="23">
        <f t="shared" si="0"/>
        <v>-7</v>
      </c>
      <c r="E34" s="31">
        <v>-7</v>
      </c>
    </row>
    <row r="35" spans="1:5" s="7" customFormat="1" ht="18.75" customHeight="1">
      <c r="A35" s="59">
        <v>3</v>
      </c>
      <c r="B35" s="65" t="s">
        <v>80</v>
      </c>
      <c r="C35" s="66" t="s">
        <v>81</v>
      </c>
      <c r="D35" s="28">
        <f t="shared" si="0"/>
        <v>7</v>
      </c>
      <c r="E35" s="67">
        <f>E36</f>
        <v>7</v>
      </c>
    </row>
    <row r="36" spans="1:5" s="7" customFormat="1" ht="18.75" customHeight="1">
      <c r="A36" s="51"/>
      <c r="B36" s="62" t="s">
        <v>12</v>
      </c>
      <c r="C36" s="64"/>
      <c r="D36" s="23">
        <f t="shared" si="0"/>
        <v>7</v>
      </c>
      <c r="E36" s="31">
        <f>E37+E38</f>
        <v>7</v>
      </c>
    </row>
    <row r="37" spans="1:5" s="7" customFormat="1" ht="18.75" customHeight="1">
      <c r="A37" s="51"/>
      <c r="B37" s="55" t="s">
        <v>31</v>
      </c>
      <c r="C37" s="64">
        <v>10</v>
      </c>
      <c r="D37" s="23">
        <f t="shared" si="0"/>
        <v>2.5</v>
      </c>
      <c r="E37" s="31">
        <v>2.5</v>
      </c>
    </row>
    <row r="38" spans="1:5" s="7" customFormat="1" ht="18.75" customHeight="1">
      <c r="A38" s="51"/>
      <c r="B38" s="55" t="s">
        <v>56</v>
      </c>
      <c r="C38" s="64">
        <v>20</v>
      </c>
      <c r="D38" s="23">
        <f t="shared" si="0"/>
        <v>4.5</v>
      </c>
      <c r="E38" s="31">
        <v>4.5</v>
      </c>
    </row>
    <row r="39" spans="1:5" s="7" customFormat="1" ht="18.75" customHeight="1">
      <c r="A39" s="39" t="s">
        <v>10</v>
      </c>
      <c r="B39" s="68" t="s">
        <v>15</v>
      </c>
      <c r="C39" s="58" t="s">
        <v>16</v>
      </c>
      <c r="D39" s="23">
        <f t="shared" si="0"/>
        <v>907</v>
      </c>
      <c r="E39" s="23">
        <f>E40+E47+E54+E68+E61+E75</f>
        <v>907</v>
      </c>
    </row>
    <row r="40" spans="1:5" s="7" customFormat="1" ht="29.25" customHeight="1">
      <c r="A40" s="25">
        <v>1</v>
      </c>
      <c r="B40" s="69" t="s">
        <v>17</v>
      </c>
      <c r="C40" s="70" t="s">
        <v>19</v>
      </c>
      <c r="D40" s="28">
        <f t="shared" si="0"/>
        <v>53</v>
      </c>
      <c r="E40" s="28">
        <f t="shared" ref="E40:E41" si="2">E41</f>
        <v>53</v>
      </c>
    </row>
    <row r="41" spans="1:5" s="7" customFormat="1" ht="18.75" customHeight="1">
      <c r="A41" s="71"/>
      <c r="B41" s="72" t="s">
        <v>12</v>
      </c>
      <c r="C41" s="71"/>
      <c r="D41" s="23">
        <f t="shared" si="0"/>
        <v>53</v>
      </c>
      <c r="E41" s="31">
        <f t="shared" si="2"/>
        <v>53</v>
      </c>
    </row>
    <row r="42" spans="1:5" s="7" customFormat="1" ht="18.75" customHeight="1">
      <c r="A42" s="71"/>
      <c r="B42" s="55" t="s">
        <v>91</v>
      </c>
      <c r="C42" s="73">
        <v>10</v>
      </c>
      <c r="D42" s="23">
        <f t="shared" si="0"/>
        <v>53</v>
      </c>
      <c r="E42" s="31">
        <f>E43+E46</f>
        <v>53</v>
      </c>
    </row>
    <row r="43" spans="1:5" s="7" customFormat="1" ht="28.5" customHeight="1">
      <c r="A43" s="71"/>
      <c r="B43" s="17" t="s">
        <v>92</v>
      </c>
      <c r="C43" s="29"/>
      <c r="D43" s="23">
        <f t="shared" si="0"/>
        <v>38</v>
      </c>
      <c r="E43" s="31">
        <f>E44+E45</f>
        <v>38</v>
      </c>
    </row>
    <row r="44" spans="1:5" s="7" customFormat="1" ht="72" customHeight="1">
      <c r="A44" s="71"/>
      <c r="B44" s="35" t="s">
        <v>89</v>
      </c>
      <c r="C44" s="29"/>
      <c r="D44" s="23">
        <f t="shared" si="0"/>
        <v>3</v>
      </c>
      <c r="E44" s="31">
        <v>3</v>
      </c>
    </row>
    <row r="45" spans="1:5" s="7" customFormat="1" ht="49.5" customHeight="1">
      <c r="A45" s="71"/>
      <c r="B45" s="36" t="s">
        <v>90</v>
      </c>
      <c r="C45" s="29"/>
      <c r="D45" s="23">
        <f t="shared" si="0"/>
        <v>35</v>
      </c>
      <c r="E45" s="31">
        <v>35</v>
      </c>
    </row>
    <row r="46" spans="1:5" s="7" customFormat="1" ht="29.25" customHeight="1">
      <c r="A46" s="71"/>
      <c r="B46" s="17" t="s">
        <v>93</v>
      </c>
      <c r="C46" s="29"/>
      <c r="D46" s="23">
        <f t="shared" si="0"/>
        <v>15</v>
      </c>
      <c r="E46" s="31">
        <v>15</v>
      </c>
    </row>
    <row r="47" spans="1:5" s="7" customFormat="1" ht="18.75" customHeight="1">
      <c r="A47" s="65">
        <v>2</v>
      </c>
      <c r="B47" s="65" t="s">
        <v>18</v>
      </c>
      <c r="C47" s="25" t="s">
        <v>39</v>
      </c>
      <c r="D47" s="28">
        <f t="shared" si="0"/>
        <v>13.299999999999999</v>
      </c>
      <c r="E47" s="28">
        <f t="shared" ref="E47:E48" si="3">E48</f>
        <v>13.299999999999999</v>
      </c>
    </row>
    <row r="48" spans="1:5" s="7" customFormat="1" ht="18.75" customHeight="1">
      <c r="A48" s="74"/>
      <c r="B48" s="52" t="s">
        <v>12</v>
      </c>
      <c r="C48" s="73"/>
      <c r="D48" s="23">
        <f t="shared" si="0"/>
        <v>13.299999999999999</v>
      </c>
      <c r="E48" s="31">
        <f t="shared" si="3"/>
        <v>13.299999999999999</v>
      </c>
    </row>
    <row r="49" spans="1:5" s="7" customFormat="1" ht="18.75" customHeight="1">
      <c r="A49" s="74"/>
      <c r="B49" s="55" t="s">
        <v>91</v>
      </c>
      <c r="C49" s="73">
        <v>10</v>
      </c>
      <c r="D49" s="23">
        <f t="shared" si="0"/>
        <v>13.299999999999999</v>
      </c>
      <c r="E49" s="54">
        <f>E50+E53</f>
        <v>13.299999999999999</v>
      </c>
    </row>
    <row r="50" spans="1:5" s="7" customFormat="1" ht="28.5" customHeight="1">
      <c r="A50" s="74"/>
      <c r="B50" s="17" t="s">
        <v>92</v>
      </c>
      <c r="C50" s="29"/>
      <c r="D50" s="23">
        <f t="shared" si="0"/>
        <v>12.2</v>
      </c>
      <c r="E50" s="54">
        <f>E51+E52</f>
        <v>12.2</v>
      </c>
    </row>
    <row r="51" spans="1:5" s="7" customFormat="1" ht="75.75" customHeight="1">
      <c r="A51" s="74"/>
      <c r="B51" s="35" t="s">
        <v>89</v>
      </c>
      <c r="C51" s="29"/>
      <c r="D51" s="23">
        <f t="shared" si="0"/>
        <v>2</v>
      </c>
      <c r="E51" s="54">
        <v>2</v>
      </c>
    </row>
    <row r="52" spans="1:5" s="7" customFormat="1" ht="47.25" customHeight="1">
      <c r="A52" s="74"/>
      <c r="B52" s="36" t="s">
        <v>90</v>
      </c>
      <c r="C52" s="29"/>
      <c r="D52" s="23">
        <f t="shared" si="0"/>
        <v>10.199999999999999</v>
      </c>
      <c r="E52" s="54">
        <v>10.199999999999999</v>
      </c>
    </row>
    <row r="53" spans="1:5" s="7" customFormat="1" ht="45.75" customHeight="1">
      <c r="A53" s="74"/>
      <c r="B53" s="17" t="s">
        <v>93</v>
      </c>
      <c r="C53" s="29"/>
      <c r="D53" s="23">
        <f t="shared" si="0"/>
        <v>1.1000000000000001</v>
      </c>
      <c r="E53" s="54">
        <v>1.1000000000000001</v>
      </c>
    </row>
    <row r="54" spans="1:5" s="7" customFormat="1" ht="26.25" customHeight="1">
      <c r="A54" s="65">
        <v>3</v>
      </c>
      <c r="B54" s="75" t="s">
        <v>54</v>
      </c>
      <c r="C54" s="25" t="s">
        <v>40</v>
      </c>
      <c r="D54" s="28">
        <f t="shared" si="0"/>
        <v>162</v>
      </c>
      <c r="E54" s="28">
        <f t="shared" ref="E54:E55" si="4">E55</f>
        <v>162</v>
      </c>
    </row>
    <row r="55" spans="1:5" s="7" customFormat="1" ht="18.75" customHeight="1">
      <c r="A55" s="74"/>
      <c r="B55" s="52" t="s">
        <v>12</v>
      </c>
      <c r="C55" s="73"/>
      <c r="D55" s="23">
        <f t="shared" si="0"/>
        <v>162</v>
      </c>
      <c r="E55" s="31">
        <f t="shared" si="4"/>
        <v>162</v>
      </c>
    </row>
    <row r="56" spans="1:5" s="7" customFormat="1" ht="18.75" customHeight="1">
      <c r="A56" s="74"/>
      <c r="B56" s="55" t="s">
        <v>91</v>
      </c>
      <c r="C56" s="73">
        <v>10</v>
      </c>
      <c r="D56" s="23">
        <f t="shared" si="0"/>
        <v>162</v>
      </c>
      <c r="E56" s="31">
        <f>E57+E60</f>
        <v>162</v>
      </c>
    </row>
    <row r="57" spans="1:5" s="7" customFormat="1" ht="27.75" customHeight="1">
      <c r="A57" s="74"/>
      <c r="B57" s="17" t="s">
        <v>92</v>
      </c>
      <c r="C57" s="29"/>
      <c r="D57" s="23">
        <f t="shared" si="0"/>
        <v>27</v>
      </c>
      <c r="E57" s="31">
        <f>E58+E59</f>
        <v>27</v>
      </c>
    </row>
    <row r="58" spans="1:5" s="7" customFormat="1" ht="90" customHeight="1">
      <c r="A58" s="74"/>
      <c r="B58" s="35" t="s">
        <v>89</v>
      </c>
      <c r="C58" s="29"/>
      <c r="D58" s="23">
        <f t="shared" si="0"/>
        <v>2</v>
      </c>
      <c r="E58" s="31">
        <v>2</v>
      </c>
    </row>
    <row r="59" spans="1:5" s="7" customFormat="1" ht="53.25" customHeight="1">
      <c r="A59" s="74"/>
      <c r="B59" s="36" t="s">
        <v>90</v>
      </c>
      <c r="C59" s="29"/>
      <c r="D59" s="23">
        <f t="shared" si="0"/>
        <v>25</v>
      </c>
      <c r="E59" s="31">
        <v>25</v>
      </c>
    </row>
    <row r="60" spans="1:5" s="7" customFormat="1" ht="47.25" customHeight="1">
      <c r="A60" s="74"/>
      <c r="B60" s="17" t="s">
        <v>93</v>
      </c>
      <c r="C60" s="29"/>
      <c r="D60" s="23">
        <f t="shared" si="0"/>
        <v>135</v>
      </c>
      <c r="E60" s="31">
        <v>135</v>
      </c>
    </row>
    <row r="61" spans="1:5" s="7" customFormat="1" ht="18.75" customHeight="1">
      <c r="A61" s="65">
        <v>4</v>
      </c>
      <c r="B61" s="76" t="s">
        <v>55</v>
      </c>
      <c r="C61" s="25" t="s">
        <v>40</v>
      </c>
      <c r="D61" s="28">
        <f t="shared" si="0"/>
        <v>10</v>
      </c>
      <c r="E61" s="67">
        <f>E62</f>
        <v>10</v>
      </c>
    </row>
    <row r="62" spans="1:5" s="7" customFormat="1" ht="18.75" customHeight="1">
      <c r="A62" s="74"/>
      <c r="B62" s="52" t="s">
        <v>12</v>
      </c>
      <c r="C62" s="29"/>
      <c r="D62" s="23">
        <f t="shared" si="0"/>
        <v>10</v>
      </c>
      <c r="E62" s="31">
        <f>E63</f>
        <v>10</v>
      </c>
    </row>
    <row r="63" spans="1:5" s="7" customFormat="1" ht="18.75" customHeight="1">
      <c r="A63" s="74"/>
      <c r="B63" s="77" t="s">
        <v>91</v>
      </c>
      <c r="C63" s="29">
        <v>10</v>
      </c>
      <c r="D63" s="23">
        <f t="shared" si="0"/>
        <v>10</v>
      </c>
      <c r="E63" s="31">
        <f>E64+E67</f>
        <v>10</v>
      </c>
    </row>
    <row r="64" spans="1:5" s="7" customFormat="1" ht="33" customHeight="1">
      <c r="A64" s="74"/>
      <c r="B64" s="17" t="s">
        <v>92</v>
      </c>
      <c r="C64" s="29"/>
      <c r="D64" s="23">
        <f t="shared" si="0"/>
        <v>10</v>
      </c>
      <c r="E64" s="31">
        <f>E65+E66</f>
        <v>10</v>
      </c>
    </row>
    <row r="65" spans="1:5" s="7" customFormat="1" ht="89.25" customHeight="1">
      <c r="A65" s="74"/>
      <c r="B65" s="35" t="s">
        <v>89</v>
      </c>
      <c r="C65" s="29"/>
      <c r="D65" s="23">
        <f t="shared" si="0"/>
        <v>3</v>
      </c>
      <c r="E65" s="31">
        <v>3</v>
      </c>
    </row>
    <row r="66" spans="1:5" s="7" customFormat="1" ht="48" customHeight="1">
      <c r="A66" s="74"/>
      <c r="B66" s="36" t="s">
        <v>90</v>
      </c>
      <c r="C66" s="29"/>
      <c r="D66" s="23">
        <f t="shared" si="0"/>
        <v>7</v>
      </c>
      <c r="E66" s="31">
        <v>7</v>
      </c>
    </row>
    <row r="67" spans="1:5" s="7" customFormat="1" ht="44.25" customHeight="1">
      <c r="A67" s="74"/>
      <c r="B67" s="17" t="s">
        <v>93</v>
      </c>
      <c r="C67" s="29"/>
      <c r="D67" s="23">
        <f t="shared" si="0"/>
        <v>0</v>
      </c>
      <c r="E67" s="31">
        <v>0</v>
      </c>
    </row>
    <row r="68" spans="1:5" s="7" customFormat="1" ht="18.75" customHeight="1">
      <c r="A68" s="65">
        <v>5</v>
      </c>
      <c r="B68" s="78" t="s">
        <v>20</v>
      </c>
      <c r="C68" s="25" t="s">
        <v>21</v>
      </c>
      <c r="D68" s="28">
        <f t="shared" si="0"/>
        <v>58.7</v>
      </c>
      <c r="E68" s="28">
        <f t="shared" ref="E68:E69" si="5">E69</f>
        <v>58.7</v>
      </c>
    </row>
    <row r="69" spans="1:5" s="7" customFormat="1" ht="18.75" customHeight="1">
      <c r="A69" s="74"/>
      <c r="B69" s="52" t="s">
        <v>12</v>
      </c>
      <c r="C69" s="73"/>
      <c r="D69" s="23">
        <f t="shared" si="0"/>
        <v>58.7</v>
      </c>
      <c r="E69" s="31">
        <f t="shared" si="5"/>
        <v>58.7</v>
      </c>
    </row>
    <row r="70" spans="1:5" s="7" customFormat="1" ht="18.75" customHeight="1">
      <c r="A70" s="74"/>
      <c r="B70" s="55" t="s">
        <v>91</v>
      </c>
      <c r="C70" s="73">
        <v>10</v>
      </c>
      <c r="D70" s="23">
        <f t="shared" si="0"/>
        <v>58.7</v>
      </c>
      <c r="E70" s="31">
        <f>E71+E74</f>
        <v>58.7</v>
      </c>
    </row>
    <row r="71" spans="1:5" s="7" customFormat="1" ht="27.75" customHeight="1">
      <c r="A71" s="74"/>
      <c r="B71" s="17" t="s">
        <v>92</v>
      </c>
      <c r="C71" s="73"/>
      <c r="D71" s="23">
        <f t="shared" si="0"/>
        <v>12.8</v>
      </c>
      <c r="E71" s="31">
        <f>E72+E73</f>
        <v>12.8</v>
      </c>
    </row>
    <row r="72" spans="1:5" s="7" customFormat="1" ht="75.75" customHeight="1">
      <c r="A72" s="74"/>
      <c r="B72" s="35" t="s">
        <v>89</v>
      </c>
      <c r="C72" s="73"/>
      <c r="D72" s="23">
        <f t="shared" si="0"/>
        <v>3</v>
      </c>
      <c r="E72" s="31">
        <v>3</v>
      </c>
    </row>
    <row r="73" spans="1:5" s="7" customFormat="1" ht="46.5" customHeight="1">
      <c r="A73" s="74"/>
      <c r="B73" s="36" t="s">
        <v>90</v>
      </c>
      <c r="C73" s="73"/>
      <c r="D73" s="23">
        <f t="shared" si="0"/>
        <v>9.8000000000000007</v>
      </c>
      <c r="E73" s="31">
        <v>9.8000000000000007</v>
      </c>
    </row>
    <row r="74" spans="1:5" s="7" customFormat="1" ht="46.5" customHeight="1">
      <c r="A74" s="74"/>
      <c r="B74" s="17" t="s">
        <v>93</v>
      </c>
      <c r="C74" s="73"/>
      <c r="D74" s="23">
        <f t="shared" si="0"/>
        <v>45.9</v>
      </c>
      <c r="E74" s="31">
        <v>45.9</v>
      </c>
    </row>
    <row r="75" spans="1:5" s="7" customFormat="1" ht="30" customHeight="1">
      <c r="A75" s="65">
        <v>6</v>
      </c>
      <c r="B75" s="79" t="s">
        <v>95</v>
      </c>
      <c r="C75" s="80" t="s">
        <v>69</v>
      </c>
      <c r="D75" s="28">
        <f t="shared" si="0"/>
        <v>610</v>
      </c>
      <c r="E75" s="67">
        <f>E76</f>
        <v>610</v>
      </c>
    </row>
    <row r="76" spans="1:5" s="7" customFormat="1" ht="18.75" customHeight="1">
      <c r="A76" s="74"/>
      <c r="B76" s="52" t="s">
        <v>12</v>
      </c>
      <c r="C76" s="73"/>
      <c r="D76" s="23">
        <f t="shared" si="0"/>
        <v>610</v>
      </c>
      <c r="E76" s="31">
        <f>E77</f>
        <v>610</v>
      </c>
    </row>
    <row r="77" spans="1:5" s="7" customFormat="1" ht="18.75" customHeight="1">
      <c r="A77" s="74"/>
      <c r="B77" s="81" t="s">
        <v>70</v>
      </c>
      <c r="C77" s="73" t="s">
        <v>71</v>
      </c>
      <c r="D77" s="23">
        <f t="shared" si="0"/>
        <v>610</v>
      </c>
      <c r="E77" s="31">
        <v>610</v>
      </c>
    </row>
    <row r="78" spans="1:5" s="7" customFormat="1" ht="18.75" customHeight="1">
      <c r="A78" s="57" t="s">
        <v>5</v>
      </c>
      <c r="B78" s="40" t="s">
        <v>44</v>
      </c>
      <c r="C78" s="39" t="s">
        <v>42</v>
      </c>
      <c r="D78" s="23">
        <f t="shared" si="0"/>
        <v>1099</v>
      </c>
      <c r="E78" s="23">
        <f>E79+E82</f>
        <v>1099</v>
      </c>
    </row>
    <row r="79" spans="1:5" s="7" customFormat="1" ht="18.75" customHeight="1">
      <c r="A79" s="65">
        <v>1</v>
      </c>
      <c r="B79" s="69" t="s">
        <v>72</v>
      </c>
      <c r="C79" s="25" t="s">
        <v>73</v>
      </c>
      <c r="D79" s="28">
        <f t="shared" si="0"/>
        <v>20</v>
      </c>
      <c r="E79" s="67">
        <f t="shared" ref="E79" si="6">E80</f>
        <v>20</v>
      </c>
    </row>
    <row r="80" spans="1:5" s="7" customFormat="1" ht="18.75" customHeight="1">
      <c r="A80" s="74"/>
      <c r="B80" s="52" t="s">
        <v>12</v>
      </c>
      <c r="C80" s="83"/>
      <c r="D80" s="23">
        <f t="shared" si="0"/>
        <v>20</v>
      </c>
      <c r="E80" s="31">
        <f>E81</f>
        <v>20</v>
      </c>
    </row>
    <row r="81" spans="1:5" s="7" customFormat="1" ht="18.75" customHeight="1">
      <c r="A81" s="52"/>
      <c r="B81" s="84" t="s">
        <v>56</v>
      </c>
      <c r="C81" s="83">
        <v>20</v>
      </c>
      <c r="D81" s="23">
        <f t="shared" si="0"/>
        <v>20</v>
      </c>
      <c r="E81" s="31">
        <v>20</v>
      </c>
    </row>
    <row r="82" spans="1:5" s="7" customFormat="1" ht="18.75" customHeight="1">
      <c r="A82" s="85">
        <v>2</v>
      </c>
      <c r="B82" s="82" t="s">
        <v>74</v>
      </c>
      <c r="C82" s="86" t="s">
        <v>76</v>
      </c>
      <c r="D82" s="28">
        <f t="shared" si="0"/>
        <v>1079</v>
      </c>
      <c r="E82" s="67">
        <f>E83</f>
        <v>1079</v>
      </c>
    </row>
    <row r="83" spans="1:5" s="7" customFormat="1" ht="18.75" customHeight="1">
      <c r="A83" s="74"/>
      <c r="B83" s="52" t="s">
        <v>12</v>
      </c>
      <c r="C83" s="83"/>
      <c r="D83" s="23">
        <f t="shared" si="0"/>
        <v>1079</v>
      </c>
      <c r="E83" s="31">
        <f>E84</f>
        <v>1079</v>
      </c>
    </row>
    <row r="84" spans="1:5" s="7" customFormat="1" ht="18.75" customHeight="1">
      <c r="A84" s="74"/>
      <c r="B84" s="84" t="s">
        <v>75</v>
      </c>
      <c r="C84" s="83" t="s">
        <v>86</v>
      </c>
      <c r="D84" s="23">
        <f t="shared" si="0"/>
        <v>1079</v>
      </c>
      <c r="E84" s="31">
        <v>1079</v>
      </c>
    </row>
    <row r="85" spans="1:5" s="7" customFormat="1" ht="19.5" customHeight="1">
      <c r="A85" s="22" t="s">
        <v>43</v>
      </c>
      <c r="B85" s="40" t="s">
        <v>34</v>
      </c>
      <c r="C85" s="22" t="s">
        <v>38</v>
      </c>
      <c r="D85" s="23">
        <f t="shared" si="0"/>
        <v>50</v>
      </c>
      <c r="E85" s="23">
        <f>E86</f>
        <v>50</v>
      </c>
    </row>
    <row r="86" spans="1:5" s="7" customFormat="1" ht="19.5" customHeight="1">
      <c r="A86" s="65">
        <v>1</v>
      </c>
      <c r="B86" s="82" t="s">
        <v>94</v>
      </c>
      <c r="C86" s="87" t="s">
        <v>41</v>
      </c>
      <c r="D86" s="28">
        <f t="shared" si="0"/>
        <v>50</v>
      </c>
      <c r="E86" s="28">
        <f t="shared" ref="E86" si="7">E87</f>
        <v>50</v>
      </c>
    </row>
    <row r="87" spans="1:5" s="7" customFormat="1" ht="19.5" customHeight="1">
      <c r="A87" s="74"/>
      <c r="B87" s="52" t="s">
        <v>12</v>
      </c>
      <c r="C87" s="71"/>
      <c r="D87" s="23">
        <f t="shared" si="0"/>
        <v>50</v>
      </c>
      <c r="E87" s="31">
        <f t="shared" ref="E87" si="8">E88</f>
        <v>50</v>
      </c>
    </row>
    <row r="88" spans="1:5" s="7" customFormat="1" ht="19.5" customHeight="1">
      <c r="A88" s="74"/>
      <c r="B88" s="55" t="s">
        <v>56</v>
      </c>
      <c r="C88" s="73">
        <v>20</v>
      </c>
      <c r="D88" s="23">
        <f t="shared" si="0"/>
        <v>50</v>
      </c>
      <c r="E88" s="31">
        <v>50</v>
      </c>
    </row>
    <row r="89" spans="1:5" s="7" customFormat="1" ht="19.5" customHeight="1">
      <c r="A89" s="88" t="s">
        <v>83</v>
      </c>
      <c r="B89" s="89" t="s">
        <v>58</v>
      </c>
      <c r="C89" s="90">
        <v>84.02</v>
      </c>
      <c r="D89" s="23">
        <f t="shared" si="0"/>
        <v>2101.11</v>
      </c>
      <c r="E89" s="91">
        <f>E90</f>
        <v>2101.11</v>
      </c>
    </row>
    <row r="90" spans="1:5" s="7" customFormat="1" ht="19.5" customHeight="1">
      <c r="A90" s="74">
        <v>1</v>
      </c>
      <c r="B90" s="77" t="s">
        <v>60</v>
      </c>
      <c r="C90" s="73" t="s">
        <v>88</v>
      </c>
      <c r="D90" s="23">
        <f t="shared" si="0"/>
        <v>2101.11</v>
      </c>
      <c r="E90" s="31">
        <f>E91</f>
        <v>2101.11</v>
      </c>
    </row>
    <row r="91" spans="1:5" s="7" customFormat="1" ht="19.5" customHeight="1">
      <c r="A91" s="74"/>
      <c r="B91" s="81" t="s">
        <v>8</v>
      </c>
      <c r="C91" s="73"/>
      <c r="D91" s="23">
        <f t="shared" si="0"/>
        <v>2101.11</v>
      </c>
      <c r="E91" s="31">
        <f>E92</f>
        <v>2101.11</v>
      </c>
    </row>
    <row r="92" spans="1:5" s="7" customFormat="1" ht="19.5" customHeight="1">
      <c r="A92" s="74"/>
      <c r="B92" s="55" t="s">
        <v>59</v>
      </c>
      <c r="C92" s="73">
        <v>70</v>
      </c>
      <c r="D92" s="23">
        <f t="shared" si="0"/>
        <v>2101.11</v>
      </c>
      <c r="E92" s="31">
        <f>77+218.11+1806</f>
        <v>2101.11</v>
      </c>
    </row>
    <row r="93" spans="1:5" s="7" customFormat="1" ht="19.5" customHeight="1">
      <c r="A93" s="92" t="s">
        <v>84</v>
      </c>
      <c r="B93" s="89" t="s">
        <v>61</v>
      </c>
      <c r="C93" s="90">
        <v>87.02</v>
      </c>
      <c r="D93" s="23">
        <f t="shared" si="0"/>
        <v>600</v>
      </c>
      <c r="E93" s="91">
        <f>E94</f>
        <v>600</v>
      </c>
    </row>
    <row r="94" spans="1:5" s="7" customFormat="1" ht="19.5" customHeight="1">
      <c r="A94" s="74">
        <v>1</v>
      </c>
      <c r="B94" s="77" t="s">
        <v>62</v>
      </c>
      <c r="C94" s="73" t="s">
        <v>87</v>
      </c>
      <c r="D94" s="23">
        <f t="shared" ref="D94:D97" si="9">E94</f>
        <v>600</v>
      </c>
      <c r="E94" s="31">
        <f>E95</f>
        <v>600</v>
      </c>
    </row>
    <row r="95" spans="1:5" s="7" customFormat="1" ht="16.5" customHeight="1">
      <c r="A95" s="74"/>
      <c r="B95" s="81" t="s">
        <v>8</v>
      </c>
      <c r="C95" s="73"/>
      <c r="D95" s="23">
        <f t="shared" si="9"/>
        <v>600</v>
      </c>
      <c r="E95" s="31">
        <f>E96</f>
        <v>600</v>
      </c>
    </row>
    <row r="96" spans="1:5" s="7" customFormat="1" ht="15" customHeight="1">
      <c r="A96" s="74"/>
      <c r="B96" s="93" t="s">
        <v>63</v>
      </c>
      <c r="C96" s="73">
        <v>72</v>
      </c>
      <c r="D96" s="23">
        <f t="shared" si="9"/>
        <v>600</v>
      </c>
      <c r="E96" s="31">
        <v>600</v>
      </c>
    </row>
    <row r="97" spans="1:9" ht="15" customHeight="1">
      <c r="A97" s="94"/>
      <c r="B97" s="57" t="s">
        <v>22</v>
      </c>
      <c r="C97" s="94"/>
      <c r="D97" s="23">
        <f t="shared" si="9"/>
        <v>-2483.0000000000005</v>
      </c>
      <c r="E97" s="23">
        <f>E13-E27</f>
        <v>-2483.0000000000005</v>
      </c>
      <c r="F97" s="102"/>
      <c r="G97" s="103"/>
      <c r="H97" s="103"/>
      <c r="I97" s="103"/>
    </row>
    <row r="98" spans="1:9" ht="15">
      <c r="A98" s="95"/>
      <c r="B98" s="95"/>
      <c r="C98" s="96"/>
      <c r="D98" s="95"/>
      <c r="E98" s="95"/>
    </row>
    <row r="99" spans="1:9" ht="15">
      <c r="A99" s="95"/>
      <c r="B99" s="95"/>
      <c r="C99" s="96"/>
      <c r="D99" s="95"/>
      <c r="E99" s="95"/>
    </row>
    <row r="100" spans="1:9" ht="15">
      <c r="A100" s="95"/>
      <c r="B100" s="97"/>
      <c r="C100" s="98" t="s">
        <v>7</v>
      </c>
      <c r="D100" s="95"/>
      <c r="E100" s="95"/>
    </row>
    <row r="101" spans="1:9" ht="15">
      <c r="A101" s="95"/>
      <c r="B101" s="99" t="s">
        <v>29</v>
      </c>
      <c r="C101" s="100"/>
      <c r="D101" s="95"/>
      <c r="E101" s="95"/>
    </row>
    <row r="102" spans="1:9" ht="58.5" customHeight="1">
      <c r="A102" s="95"/>
      <c r="B102" s="101" t="s">
        <v>96</v>
      </c>
      <c r="C102" s="100">
        <v>64</v>
      </c>
      <c r="D102" s="95"/>
      <c r="E102" s="95"/>
    </row>
    <row r="103" spans="1:9" ht="59.25" customHeight="1">
      <c r="A103" s="95"/>
      <c r="B103" s="101" t="s">
        <v>97</v>
      </c>
      <c r="C103" s="100">
        <v>13</v>
      </c>
      <c r="D103" s="95"/>
      <c r="E103" s="95"/>
    </row>
    <row r="104" spans="1:9" ht="42" customHeight="1">
      <c r="A104" s="95"/>
      <c r="B104" s="101" t="s">
        <v>99</v>
      </c>
      <c r="C104" s="100">
        <v>1806</v>
      </c>
      <c r="D104" s="95"/>
      <c r="E104" s="95"/>
    </row>
    <row r="105" spans="1:9" ht="18" customHeight="1">
      <c r="B105" s="3" t="s">
        <v>62</v>
      </c>
      <c r="C105" s="4">
        <v>600</v>
      </c>
    </row>
    <row r="106" spans="1:9">
      <c r="B106" s="5" t="s">
        <v>30</v>
      </c>
      <c r="C106" s="6">
        <f>C102+C103+C105+C104</f>
        <v>2483</v>
      </c>
    </row>
  </sheetData>
  <mergeCells count="7">
    <mergeCell ref="F97:I97"/>
    <mergeCell ref="A2:D2"/>
    <mergeCell ref="C4:E4"/>
    <mergeCell ref="A5:E5"/>
    <mergeCell ref="A7:E7"/>
    <mergeCell ref="A8:E8"/>
    <mergeCell ref="A9:E9"/>
  </mergeCells>
  <pageMargins left="0.44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2016-09-20T12:06:55Z</cp:lastPrinted>
  <dcterms:created xsi:type="dcterms:W3CDTF">2012-03-09T07:09:29Z</dcterms:created>
  <dcterms:modified xsi:type="dcterms:W3CDTF">2016-09-22T06:16:46Z</dcterms:modified>
</cp:coreProperties>
</file>