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3" r:id="rId1"/>
  </sheets>
  <definedNames>
    <definedName name="_xlnm.Print_Titles" localSheetId="0">'anexa 1  '!$12:$12</definedName>
  </definedNames>
  <calcPr calcId="125725"/>
</workbook>
</file>

<file path=xl/calcChain.xml><?xml version="1.0" encoding="utf-8"?>
<calcChain xmlns="http://schemas.openxmlformats.org/spreadsheetml/2006/main">
  <c r="C59" i="13"/>
  <c r="E17"/>
  <c r="E19"/>
  <c r="E26" l="1"/>
  <c r="D43" l="1"/>
  <c r="E42"/>
  <c r="D42" s="1"/>
  <c r="D23"/>
  <c r="D24"/>
  <c r="D47"/>
  <c r="E46"/>
  <c r="D46" s="1"/>
  <c r="D30"/>
  <c r="E34"/>
  <c r="E41" l="1"/>
  <c r="D41" s="1"/>
  <c r="E29"/>
  <c r="D29" s="1"/>
  <c r="J19"/>
  <c r="E18"/>
  <c r="D18" s="1"/>
  <c r="D17"/>
  <c r="D19"/>
  <c r="E28" l="1"/>
  <c r="E33"/>
  <c r="D33" s="1"/>
  <c r="D36"/>
  <c r="D26"/>
  <c r="D34"/>
  <c r="D40"/>
  <c r="D49"/>
  <c r="D52"/>
  <c r="D28" l="1"/>
  <c r="E27"/>
  <c r="D27" s="1"/>
  <c r="E48"/>
  <c r="D48" l="1"/>
  <c r="E45"/>
  <c r="D45"/>
  <c r="E39" l="1"/>
  <c r="D39" l="1"/>
  <c r="E37"/>
  <c r="D37" s="1"/>
  <c r="E38"/>
  <c r="D38" s="1"/>
  <c r="E51"/>
  <c r="D51" s="1"/>
  <c r="E35"/>
  <c r="D16"/>
  <c r="E25"/>
  <c r="D25" s="1"/>
  <c r="D35" l="1"/>
  <c r="E32"/>
  <c r="D32" s="1"/>
  <c r="E50"/>
  <c r="D50" s="1"/>
  <c r="E15"/>
  <c r="E22"/>
  <c r="E21" s="1"/>
  <c r="D15" l="1"/>
  <c r="E14"/>
  <c r="E13" s="1"/>
  <c r="D22"/>
  <c r="D21"/>
  <c r="E44"/>
  <c r="D44" s="1"/>
  <c r="E31"/>
  <c r="D14" l="1"/>
  <c r="D31"/>
  <c r="E20"/>
  <c r="D13"/>
  <c r="D20" l="1"/>
  <c r="E53"/>
  <c r="D53" s="1"/>
</calcChain>
</file>

<file path=xl/sharedStrings.xml><?xml version="1.0" encoding="utf-8"?>
<sst xmlns="http://schemas.openxmlformats.org/spreadsheetml/2006/main" count="82" uniqueCount="68">
  <si>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</si>
  <si>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</si>
  <si>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</si>
  <si>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</si>
  <si>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</si>
  <si>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</si>
  <si>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</si>
  <si>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</si>
  <si>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</si>
  <si>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</si>
  <si>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</si>
  <si>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</si>
  <si>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</si>
  <si>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 xml:space="preserve">                       ANEXA 1</t>
  </si>
  <si>
    <t>TOTAL  VENITURI (A+B)</t>
  </si>
  <si>
    <t>INVATAMANT</t>
  </si>
  <si>
    <t>SANATATE</t>
  </si>
  <si>
    <t>66.02</t>
  </si>
  <si>
    <t xml:space="preserve"> EXCEDENT / DEFICIT</t>
  </si>
  <si>
    <t>66.02.50.50</t>
  </si>
  <si>
    <t>Transferuri prentru finanţarea investiţiilor la spitale</t>
  </si>
  <si>
    <t>51.02.12</t>
  </si>
  <si>
    <t>EXCEDENT</t>
  </si>
  <si>
    <t>TOTAL</t>
  </si>
  <si>
    <t>TOTAL CHELTUIELI (A+B+C+D+E)</t>
  </si>
  <si>
    <t xml:space="preserve"> ANUL 2016</t>
  </si>
  <si>
    <t>LA BUGETUL LOCAL PE ANUL 2016</t>
  </si>
  <si>
    <t>ASIGURARI SI ASISTENTA SOCIALA</t>
  </si>
  <si>
    <t>Sume defalcate din taxa pe valoarea adaugata pentru finantarea cheltuielilor descentralizate la nivelul judetelor, din care:</t>
  </si>
  <si>
    <t>11.02.01</t>
  </si>
  <si>
    <t>TRIM. III</t>
  </si>
  <si>
    <t>68.02</t>
  </si>
  <si>
    <t>DIRECTIA GENERALA DE ASISTENTA SOCIALA SI PROTECTIA COPILULUI</t>
  </si>
  <si>
    <t>67.02</t>
  </si>
  <si>
    <t>E</t>
  </si>
  <si>
    <t>CULTURA, RECREERE SI RELIGIE</t>
  </si>
  <si>
    <t>AUTORITATI XECUTIVE</t>
  </si>
  <si>
    <t xml:space="preserve">Cheltuieli de capital </t>
  </si>
  <si>
    <t xml:space="preserve">MUZEUL POMICULTURII SI VITICULTURII GOLESTI </t>
  </si>
  <si>
    <t>67,02,03,03</t>
  </si>
  <si>
    <t>Transferuri catre instituţii publice</t>
  </si>
  <si>
    <t>51,01,01</t>
  </si>
  <si>
    <t>68,02,12</t>
  </si>
  <si>
    <t xml:space="preserve">UNITATEA DE ASISTENTA MEDICO-SOCIALA DEDULESTI </t>
  </si>
  <si>
    <t>68,02,06</t>
  </si>
  <si>
    <t xml:space="preserve">Actiuni de sanatate </t>
  </si>
  <si>
    <t>51,01,03</t>
  </si>
  <si>
    <t xml:space="preserve">B </t>
  </si>
  <si>
    <t>Sume def din TVA reprez. drepturi pt copii cu cerinte educationale speciale integrati in invatamantul de masa H.G. 904/2014</t>
  </si>
  <si>
    <t>Varsaminte din sectiunea de functionare pentru finantarea sectiunii de dezvoltare a bugetului local</t>
  </si>
  <si>
    <t>37.02.03</t>
  </si>
  <si>
    <t xml:space="preserve">SECTIUNEA DE DEZVOLTARE </t>
  </si>
  <si>
    <t>Varsaminte din sectiunea de functionare</t>
  </si>
  <si>
    <t>37.02.04</t>
  </si>
  <si>
    <t>65,02,50</t>
  </si>
  <si>
    <t>Transferuri de la bugetul judetului catre bugetele locale pentru plata drepturilor de care beneficiaza copiii cu cerinte educationale speciale integrati in invatamantul de masa</t>
  </si>
  <si>
    <t>51,01,64</t>
  </si>
  <si>
    <t>Transferuri din bugetele consiliilor locale şi judeţene pentru finanţarea unităţilor de asistenţă medico-sociale</t>
  </si>
  <si>
    <t>51,01,39</t>
  </si>
  <si>
    <t>la Hotararea C. J. Arges nr.         /            .2016</t>
  </si>
  <si>
    <t xml:space="preserve">Cheltuieli cu bunuri si servicii </t>
  </si>
  <si>
    <t>CENTRUL DE CULTURA " I.C. BRATIANU"</t>
  </si>
  <si>
    <t>67,02,50</t>
  </si>
  <si>
    <t>51,02,01,03</t>
  </si>
  <si>
    <t>ALTE INSTITUTII SI ACTIUNI SANITARE</t>
  </si>
  <si>
    <t xml:space="preserve">ALTE CHELTUIELI IN INVATAMANT </t>
  </si>
  <si>
    <t>AUTORITATI EXECUTIVE</t>
  </si>
  <si>
    <t>Spital   de Boli Cronice Calinesti  - Centrala termica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</si>
</sst>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3" borderId="0" applyNumberFormat="0" applyBorder="0" applyAlignment="0" applyProtection="0"/>
    <xf numFmtId="0" fontId="11" fillId="0" borderId="0"/>
  </cellStyleXfs>
  <cellXfs count="82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4" fillId="2" borderId="1" xfId="0" applyFont="1" applyFill="1" applyBorder="1"/>
    <xf numFmtId="0" fontId="5" fillId="2" borderId="4" xfId="0" applyFont="1" applyFill="1" applyBorder="1"/>
    <xf numFmtId="0" fontId="5" fillId="4" borderId="4" xfId="0" applyFont="1" applyFill="1" applyBorder="1"/>
    <xf numFmtId="0" fontId="4" fillId="0" borderId="1" xfId="0" applyFont="1" applyBorder="1"/>
    <xf numFmtId="2" fontId="4" fillId="0" borderId="4" xfId="0" applyNumberFormat="1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0" fontId="5" fillId="0" borderId="1" xfId="0" applyFont="1" applyBorder="1"/>
    <xf numFmtId="2" fontId="5" fillId="0" borderId="1" xfId="0" applyNumberFormat="1" applyFont="1" applyBorder="1"/>
    <xf numFmtId="0" fontId="4" fillId="2" borderId="0" xfId="0" applyFont="1" applyFill="1"/>
    <xf numFmtId="0" fontId="5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4" borderId="1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4" xfId="0" applyFont="1" applyFill="1" applyBorder="1"/>
    <xf numFmtId="0" fontId="1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4" fillId="2" borderId="4" xfId="0" applyFont="1" applyFill="1" applyBorder="1"/>
    <xf numFmtId="0" fontId="10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center" vertical="center"/>
    </xf>
    <xf numFmtId="0" fontId="12" fillId="0" borderId="5" xfId="2" applyFont="1" applyFill="1" applyBorder="1"/>
    <xf numFmtId="0" fontId="5" fillId="2" borderId="4" xfId="0" applyFont="1" applyFill="1" applyBorder="1" applyAlignment="1">
      <alignment wrapText="1"/>
    </xf>
    <xf numFmtId="0" fontId="11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2" fontId="4" fillId="2" borderId="1" xfId="0" applyNumberFormat="1" applyFont="1" applyFill="1" applyBorder="1"/>
    <xf numFmtId="2" fontId="5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right"/>
    </xf>
    <xf numFmtId="4" fontId="4" fillId="0" borderId="0" xfId="0" applyNumberFormat="1" applyFont="1"/>
    <xf numFmtId="0" fontId="12" fillId="5" borderId="6" xfId="2" applyFont="1" applyFill="1" applyBorder="1" applyAlignment="1">
      <alignment wrapText="1"/>
    </xf>
    <xf numFmtId="0" fontId="13" fillId="5" borderId="6" xfId="2" applyFont="1" applyFill="1" applyBorder="1" applyAlignment="1">
      <alignment wrapText="1"/>
    </xf>
    <xf numFmtId="0" fontId="4" fillId="4" borderId="4" xfId="0" applyFont="1" applyFill="1" applyBorder="1"/>
    <xf numFmtId="0" fontId="4" fillId="4" borderId="2" xfId="0" applyFont="1" applyFill="1" applyBorder="1" applyAlignment="1">
      <alignment horizontal="center"/>
    </xf>
    <xf numFmtId="4" fontId="4" fillId="4" borderId="1" xfId="0" applyNumberFormat="1" applyFont="1" applyFill="1" applyBorder="1"/>
    <xf numFmtId="0" fontId="4" fillId="2" borderId="7" xfId="0" applyFont="1" applyFill="1" applyBorder="1" applyAlignment="1">
      <alignment wrapText="1"/>
    </xf>
    <xf numFmtId="0" fontId="10" fillId="0" borderId="1" xfId="2" applyFont="1" applyFill="1" applyBorder="1"/>
    <xf numFmtId="0" fontId="5" fillId="0" borderId="2" xfId="0" applyFont="1" applyFill="1" applyBorder="1" applyAlignment="1">
      <alignment horizontal="right"/>
    </xf>
    <xf numFmtId="0" fontId="4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9"/>
  <sheetViews>
    <sheetView tabSelected="1" topLeftCell="A37" workbookViewId="0">
      <selection activeCell="D51" sqref="D51"/>
    </sheetView>
  </sheetViews>
  <sheetFormatPr defaultRowHeight="12.75"/>
  <cols>
    <col min="1" max="1" width="4" style="9" customWidth="1"/>
    <col min="2" max="2" width="49.85546875" style="9" customWidth="1"/>
    <col min="3" max="3" width="11.28515625" style="9" customWidth="1"/>
    <col min="4" max="4" width="12.28515625" style="9" customWidth="1"/>
    <col min="5" max="5" width="12.7109375" style="9" customWidth="1"/>
    <col min="6" max="16384" width="9.140625" style="9"/>
  </cols>
  <sheetData>
    <row r="2" spans="1:5" s="10" customFormat="1" ht="15.75">
      <c r="A2" s="76" t="s">
        <v>6</v>
      </c>
      <c r="B2" s="76"/>
      <c r="C2" s="76"/>
      <c r="D2" s="76"/>
      <c r="E2" s="49"/>
    </row>
    <row r="3" spans="1:5" s="10" customFormat="1" ht="15.75">
      <c r="A3" s="40"/>
      <c r="B3" s="40"/>
      <c r="C3" s="40"/>
      <c r="D3" s="40"/>
      <c r="E3" s="49"/>
    </row>
    <row r="4" spans="1:5" ht="15.75">
      <c r="C4" s="77" t="s">
        <v>13</v>
      </c>
      <c r="D4" s="77"/>
      <c r="E4" s="77"/>
    </row>
    <row r="5" spans="1:5" ht="15.75">
      <c r="A5" s="78" t="s">
        <v>59</v>
      </c>
      <c r="B5" s="79"/>
      <c r="C5" s="79"/>
      <c r="D5" s="79"/>
      <c r="E5" s="79"/>
    </row>
    <row r="6" spans="1:5" ht="15.75">
      <c r="A6" s="42"/>
      <c r="B6" s="47"/>
      <c r="C6" s="47"/>
      <c r="D6" s="47"/>
      <c r="E6" s="50"/>
    </row>
    <row r="7" spans="1:5" ht="15.75">
      <c r="A7" s="80" t="s">
        <v>0</v>
      </c>
      <c r="B7" s="81"/>
      <c r="C7" s="81"/>
      <c r="D7" s="81"/>
      <c r="E7" s="81"/>
    </row>
    <row r="8" spans="1:5" ht="15.75">
      <c r="A8" s="80" t="s">
        <v>26</v>
      </c>
      <c r="B8" s="81"/>
      <c r="C8" s="81"/>
      <c r="D8" s="81"/>
      <c r="E8" s="81"/>
    </row>
    <row r="9" spans="1:5" ht="15.75">
      <c r="A9" s="77" t="s">
        <v>9</v>
      </c>
      <c r="B9" s="81"/>
      <c r="C9" s="81"/>
      <c r="D9" s="81"/>
      <c r="E9" s="81"/>
    </row>
    <row r="10" spans="1:5" ht="15.75">
      <c r="A10" s="41"/>
      <c r="B10" s="44"/>
      <c r="C10" s="44"/>
      <c r="D10" s="44"/>
      <c r="E10" s="51"/>
    </row>
    <row r="11" spans="1:5" ht="15.75">
      <c r="C11" s="43"/>
    </row>
    <row r="12" spans="1:5" ht="31.5" customHeight="1">
      <c r="A12" s="15" t="s">
        <v>1</v>
      </c>
      <c r="B12" s="12" t="s">
        <v>11</v>
      </c>
      <c r="C12" s="12" t="s">
        <v>2</v>
      </c>
      <c r="D12" s="45" t="s">
        <v>25</v>
      </c>
      <c r="E12" s="56" t="s">
        <v>30</v>
      </c>
    </row>
    <row r="13" spans="1:5" ht="16.5" customHeight="1">
      <c r="A13" s="3"/>
      <c r="B13" s="4" t="s">
        <v>14</v>
      </c>
      <c r="C13" s="4"/>
      <c r="D13" s="19">
        <f>E13</f>
        <v>1886</v>
      </c>
      <c r="E13" s="19">
        <f>E14+E18</f>
        <v>1886</v>
      </c>
    </row>
    <row r="14" spans="1:5" ht="15" customHeight="1">
      <c r="A14" s="4" t="s">
        <v>3</v>
      </c>
      <c r="B14" s="18" t="s">
        <v>12</v>
      </c>
      <c r="C14" s="4"/>
      <c r="D14" s="19">
        <f t="shared" ref="D14:D53" si="0">E14</f>
        <v>1485</v>
      </c>
      <c r="E14" s="19">
        <f>E15+E17</f>
        <v>1485</v>
      </c>
    </row>
    <row r="15" spans="1:5" ht="37.5" customHeight="1">
      <c r="A15" s="2">
        <v>1</v>
      </c>
      <c r="B15" s="32" t="s">
        <v>28</v>
      </c>
      <c r="C15" s="52" t="s">
        <v>29</v>
      </c>
      <c r="D15" s="19">
        <f t="shared" si="0"/>
        <v>1886</v>
      </c>
      <c r="E15" s="20">
        <f t="shared" ref="E15" si="1">E16</f>
        <v>1886</v>
      </c>
    </row>
    <row r="16" spans="1:5" ht="44.25" customHeight="1">
      <c r="A16" s="2"/>
      <c r="B16" s="59" t="s">
        <v>48</v>
      </c>
      <c r="C16" s="46"/>
      <c r="D16" s="19">
        <f t="shared" si="0"/>
        <v>1886</v>
      </c>
      <c r="E16" s="20">
        <v>1886</v>
      </c>
    </row>
    <row r="17" spans="1:10" ht="29.25" customHeight="1">
      <c r="A17" s="2">
        <v>2</v>
      </c>
      <c r="B17" s="60" t="s">
        <v>49</v>
      </c>
      <c r="C17" s="61" t="s">
        <v>50</v>
      </c>
      <c r="D17" s="19">
        <f t="shared" si="0"/>
        <v>-401</v>
      </c>
      <c r="E17" s="62">
        <f>-527+91-10+45</f>
        <v>-401</v>
      </c>
    </row>
    <row r="18" spans="1:10" ht="23.25" customHeight="1">
      <c r="A18" s="4" t="s">
        <v>4</v>
      </c>
      <c r="B18" s="5" t="s">
        <v>51</v>
      </c>
      <c r="C18" s="4"/>
      <c r="D18" s="19">
        <f t="shared" si="0"/>
        <v>401</v>
      </c>
      <c r="E18" s="63">
        <f>E19</f>
        <v>401</v>
      </c>
    </row>
    <row r="19" spans="1:10" ht="23.25" customHeight="1">
      <c r="A19" s="2">
        <v>1</v>
      </c>
      <c r="B19" s="31" t="s">
        <v>52</v>
      </c>
      <c r="C19" s="64" t="s">
        <v>53</v>
      </c>
      <c r="D19" s="19">
        <f t="shared" si="0"/>
        <v>401</v>
      </c>
      <c r="E19" s="65">
        <f>527-91+10-45</f>
        <v>401</v>
      </c>
      <c r="J19" s="66">
        <f>E36+E49</f>
        <v>433</v>
      </c>
    </row>
    <row r="20" spans="1:10" ht="16.5" customHeight="1">
      <c r="A20" s="5"/>
      <c r="B20" s="6" t="s">
        <v>24</v>
      </c>
      <c r="C20" s="4"/>
      <c r="D20" s="19">
        <f t="shared" si="0"/>
        <v>2058</v>
      </c>
      <c r="E20" s="19">
        <f>E21+E27+E31+E44+E37</f>
        <v>2058</v>
      </c>
    </row>
    <row r="21" spans="1:10" s="38" customFormat="1" ht="21.75" customHeight="1">
      <c r="A21" s="5" t="s">
        <v>3</v>
      </c>
      <c r="B21" s="30" t="s">
        <v>36</v>
      </c>
      <c r="C21" s="23">
        <v>51.02</v>
      </c>
      <c r="D21" s="19">
        <f t="shared" si="0"/>
        <v>130</v>
      </c>
      <c r="E21" s="19">
        <f>E22+E23</f>
        <v>130</v>
      </c>
    </row>
    <row r="22" spans="1:10" s="38" customFormat="1" ht="24.75" customHeight="1">
      <c r="A22" s="17"/>
      <c r="B22" s="33" t="s">
        <v>66</v>
      </c>
      <c r="C22" s="34" t="s">
        <v>63</v>
      </c>
      <c r="D22" s="19">
        <f t="shared" si="0"/>
        <v>140</v>
      </c>
      <c r="E22" s="21">
        <f>E25</f>
        <v>140</v>
      </c>
    </row>
    <row r="23" spans="1:10" s="38" customFormat="1" ht="16.5" customHeight="1">
      <c r="A23" s="17"/>
      <c r="B23" s="72" t="s">
        <v>12</v>
      </c>
      <c r="C23" s="13"/>
      <c r="D23" s="19">
        <f t="shared" si="0"/>
        <v>-10</v>
      </c>
      <c r="E23" s="21">
        <v>-10</v>
      </c>
    </row>
    <row r="24" spans="1:10" s="38" customFormat="1" ht="16.5" customHeight="1">
      <c r="A24" s="17"/>
      <c r="B24" s="72" t="s">
        <v>60</v>
      </c>
      <c r="C24" s="13">
        <v>20</v>
      </c>
      <c r="D24" s="19">
        <f t="shared" si="0"/>
        <v>-10</v>
      </c>
      <c r="E24" s="21">
        <v>-10</v>
      </c>
    </row>
    <row r="25" spans="1:10" s="38" customFormat="1" ht="18.75" customHeight="1">
      <c r="A25" s="17"/>
      <c r="B25" s="35" t="s">
        <v>8</v>
      </c>
      <c r="C25" s="13"/>
      <c r="D25" s="19">
        <f t="shared" si="0"/>
        <v>140</v>
      </c>
      <c r="E25" s="20">
        <f t="shared" ref="E25" si="2">E26</f>
        <v>140</v>
      </c>
    </row>
    <row r="26" spans="1:10" s="38" customFormat="1" ht="18.75" customHeight="1">
      <c r="A26" s="17"/>
      <c r="B26" s="28" t="s">
        <v>37</v>
      </c>
      <c r="C26" s="25">
        <v>70</v>
      </c>
      <c r="D26" s="19">
        <f t="shared" si="0"/>
        <v>140</v>
      </c>
      <c r="E26" s="20">
        <f>140</f>
        <v>140</v>
      </c>
    </row>
    <row r="27" spans="1:10" s="38" customFormat="1" ht="18.75" customHeight="1">
      <c r="A27" s="5" t="s">
        <v>47</v>
      </c>
      <c r="B27" s="69" t="s">
        <v>15</v>
      </c>
      <c r="C27" s="70">
        <v>65.02</v>
      </c>
      <c r="D27" s="19">
        <f t="shared" si="0"/>
        <v>1886</v>
      </c>
      <c r="E27" s="71">
        <f>E28</f>
        <v>1886</v>
      </c>
    </row>
    <row r="28" spans="1:10" s="38" customFormat="1" ht="18.75" customHeight="1">
      <c r="A28" s="17"/>
      <c r="B28" s="29" t="s">
        <v>65</v>
      </c>
      <c r="C28" s="25" t="s">
        <v>54</v>
      </c>
      <c r="D28" s="19">
        <f t="shared" si="0"/>
        <v>1886</v>
      </c>
      <c r="E28" s="20">
        <f>E29</f>
        <v>1886</v>
      </c>
    </row>
    <row r="29" spans="1:10" s="38" customFormat="1" ht="18.75" customHeight="1">
      <c r="A29" s="17"/>
      <c r="B29" s="28" t="s">
        <v>12</v>
      </c>
      <c r="C29" s="25"/>
      <c r="D29" s="19">
        <f t="shared" si="0"/>
        <v>1886</v>
      </c>
      <c r="E29" s="20">
        <f>E30</f>
        <v>1886</v>
      </c>
    </row>
    <row r="30" spans="1:10" s="38" customFormat="1" ht="36.75" customHeight="1">
      <c r="A30" s="17"/>
      <c r="B30" s="67" t="s">
        <v>55</v>
      </c>
      <c r="C30" s="25" t="s">
        <v>56</v>
      </c>
      <c r="D30" s="19">
        <f t="shared" si="0"/>
        <v>1886</v>
      </c>
      <c r="E30" s="20">
        <v>1886</v>
      </c>
    </row>
    <row r="31" spans="1:10" s="38" customFormat="1" ht="18.75" customHeight="1">
      <c r="A31" s="4" t="s">
        <v>10</v>
      </c>
      <c r="B31" s="27" t="s">
        <v>16</v>
      </c>
      <c r="C31" s="4" t="s">
        <v>17</v>
      </c>
      <c r="D31" s="19">
        <f t="shared" si="0"/>
        <v>361</v>
      </c>
      <c r="E31" s="19">
        <f t="shared" ref="E31" si="3">E32</f>
        <v>361</v>
      </c>
    </row>
    <row r="32" spans="1:10" s="38" customFormat="1" ht="18.75" customHeight="1">
      <c r="A32" s="17"/>
      <c r="B32" s="29" t="s">
        <v>64</v>
      </c>
      <c r="C32" s="13" t="s">
        <v>19</v>
      </c>
      <c r="D32" s="19">
        <f t="shared" si="0"/>
        <v>361</v>
      </c>
      <c r="E32" s="21">
        <f>E35+E33</f>
        <v>361</v>
      </c>
    </row>
    <row r="33" spans="1:5" s="38" customFormat="1" ht="18.75" customHeight="1">
      <c r="A33" s="17"/>
      <c r="B33" s="28" t="s">
        <v>12</v>
      </c>
      <c r="C33" s="13"/>
      <c r="D33" s="19">
        <f t="shared" si="0"/>
        <v>43</v>
      </c>
      <c r="E33" s="21">
        <f>E34</f>
        <v>43</v>
      </c>
    </row>
    <row r="34" spans="1:5" s="38" customFormat="1" ht="18.75" customHeight="1">
      <c r="A34" s="17"/>
      <c r="B34" s="53" t="s">
        <v>45</v>
      </c>
      <c r="C34" s="13" t="s">
        <v>46</v>
      </c>
      <c r="D34" s="19">
        <f t="shared" si="0"/>
        <v>43</v>
      </c>
      <c r="E34" s="21">
        <f>17+26</f>
        <v>43</v>
      </c>
    </row>
    <row r="35" spans="1:5" s="38" customFormat="1" ht="18.75" customHeight="1">
      <c r="A35" s="17"/>
      <c r="B35" s="24" t="s">
        <v>8</v>
      </c>
      <c r="C35" s="13"/>
      <c r="D35" s="19">
        <f t="shared" si="0"/>
        <v>318</v>
      </c>
      <c r="E35" s="20">
        <f t="shared" ref="E35" si="4">E36</f>
        <v>318</v>
      </c>
    </row>
    <row r="36" spans="1:5" s="38" customFormat="1" ht="18.75" customHeight="1">
      <c r="A36" s="17"/>
      <c r="B36" s="26" t="s">
        <v>20</v>
      </c>
      <c r="C36" s="25" t="s">
        <v>21</v>
      </c>
      <c r="D36" s="19">
        <f t="shared" si="0"/>
        <v>318</v>
      </c>
      <c r="E36" s="20">
        <v>318</v>
      </c>
    </row>
    <row r="37" spans="1:5" s="38" customFormat="1" ht="18.75" customHeight="1">
      <c r="A37" s="5" t="s">
        <v>5</v>
      </c>
      <c r="B37" s="7" t="s">
        <v>35</v>
      </c>
      <c r="C37" s="23" t="s">
        <v>33</v>
      </c>
      <c r="D37" s="19">
        <f t="shared" si="0"/>
        <v>-555</v>
      </c>
      <c r="E37" s="19">
        <f>E39+E41</f>
        <v>-555</v>
      </c>
    </row>
    <row r="38" spans="1:5" s="38" customFormat="1" ht="18.75" customHeight="1">
      <c r="A38" s="17"/>
      <c r="B38" s="22" t="s">
        <v>38</v>
      </c>
      <c r="C38" s="13" t="s">
        <v>39</v>
      </c>
      <c r="D38" s="19">
        <f t="shared" si="0"/>
        <v>-600</v>
      </c>
      <c r="E38" s="21">
        <f>E39</f>
        <v>-600</v>
      </c>
    </row>
    <row r="39" spans="1:5" s="38" customFormat="1" ht="18.75" customHeight="1">
      <c r="A39" s="17"/>
      <c r="B39" s="28" t="s">
        <v>12</v>
      </c>
      <c r="C39" s="13"/>
      <c r="D39" s="19">
        <f t="shared" si="0"/>
        <v>-600</v>
      </c>
      <c r="E39" s="20">
        <f t="shared" ref="E39" si="5">E40</f>
        <v>-600</v>
      </c>
    </row>
    <row r="40" spans="1:5" s="38" customFormat="1" ht="18.75" customHeight="1">
      <c r="A40" s="17"/>
      <c r="B40" s="57" t="s">
        <v>40</v>
      </c>
      <c r="C40" s="55" t="s">
        <v>41</v>
      </c>
      <c r="D40" s="19">
        <f t="shared" si="0"/>
        <v>-600</v>
      </c>
      <c r="E40" s="20">
        <v>-600</v>
      </c>
    </row>
    <row r="41" spans="1:5" s="38" customFormat="1" ht="18.75" customHeight="1">
      <c r="A41" s="17"/>
      <c r="B41" s="73" t="s">
        <v>61</v>
      </c>
      <c r="C41" s="74" t="s">
        <v>62</v>
      </c>
      <c r="D41" s="19">
        <f t="shared" si="0"/>
        <v>45</v>
      </c>
      <c r="E41" s="21">
        <f>E42</f>
        <v>45</v>
      </c>
    </row>
    <row r="42" spans="1:5" s="38" customFormat="1" ht="18.75" customHeight="1">
      <c r="A42" s="17"/>
      <c r="B42" s="28" t="s">
        <v>12</v>
      </c>
      <c r="C42" s="13"/>
      <c r="D42" s="19">
        <f t="shared" si="0"/>
        <v>45</v>
      </c>
      <c r="E42" s="20">
        <f>E43</f>
        <v>45</v>
      </c>
    </row>
    <row r="43" spans="1:5" s="38" customFormat="1" ht="18.75" customHeight="1">
      <c r="A43" s="17"/>
      <c r="B43" s="57" t="s">
        <v>40</v>
      </c>
      <c r="C43" s="55" t="s">
        <v>41</v>
      </c>
      <c r="D43" s="19">
        <f t="shared" si="0"/>
        <v>45</v>
      </c>
      <c r="E43" s="20">
        <v>45</v>
      </c>
    </row>
    <row r="44" spans="1:5" s="38" customFormat="1" ht="19.5" customHeight="1">
      <c r="A44" s="4" t="s">
        <v>34</v>
      </c>
      <c r="B44" s="7" t="s">
        <v>27</v>
      </c>
      <c r="C44" s="4" t="s">
        <v>31</v>
      </c>
      <c r="D44" s="19">
        <f t="shared" si="0"/>
        <v>236</v>
      </c>
      <c r="E44" s="19">
        <f>E45+E50</f>
        <v>236</v>
      </c>
    </row>
    <row r="45" spans="1:5" s="38" customFormat="1" ht="27.75" customHeight="1">
      <c r="A45" s="1"/>
      <c r="B45" s="58" t="s">
        <v>32</v>
      </c>
      <c r="C45" s="13" t="s">
        <v>44</v>
      </c>
      <c r="D45" s="19">
        <f t="shared" si="0"/>
        <v>206</v>
      </c>
      <c r="E45" s="21">
        <f>E48+E46</f>
        <v>206</v>
      </c>
    </row>
    <row r="46" spans="1:5" s="38" customFormat="1" ht="20.25" customHeight="1">
      <c r="A46" s="1"/>
      <c r="B46" s="72" t="s">
        <v>12</v>
      </c>
      <c r="C46" s="13"/>
      <c r="D46" s="19">
        <f t="shared" si="0"/>
        <v>91</v>
      </c>
      <c r="E46" s="21">
        <f>E47</f>
        <v>91</v>
      </c>
    </row>
    <row r="47" spans="1:5" s="38" customFormat="1" ht="22.5" customHeight="1">
      <c r="A47" s="1"/>
      <c r="B47" s="72" t="s">
        <v>60</v>
      </c>
      <c r="C47" s="13">
        <v>20</v>
      </c>
      <c r="D47" s="19">
        <f t="shared" si="0"/>
        <v>91</v>
      </c>
      <c r="E47" s="21">
        <v>91</v>
      </c>
    </row>
    <row r="48" spans="1:5" s="38" customFormat="1" ht="19.5" customHeight="1">
      <c r="A48" s="1"/>
      <c r="B48" s="35" t="s">
        <v>8</v>
      </c>
      <c r="C48" s="13"/>
      <c r="D48" s="19">
        <f t="shared" si="0"/>
        <v>115</v>
      </c>
      <c r="E48" s="21">
        <f>E49</f>
        <v>115</v>
      </c>
    </row>
    <row r="49" spans="1:8" s="38" customFormat="1" ht="19.5" customHeight="1">
      <c r="A49" s="1"/>
      <c r="B49" s="28" t="s">
        <v>37</v>
      </c>
      <c r="C49" s="13">
        <v>70</v>
      </c>
      <c r="D49" s="19">
        <f t="shared" si="0"/>
        <v>115</v>
      </c>
      <c r="E49" s="21">
        <v>115</v>
      </c>
    </row>
    <row r="50" spans="1:8" s="38" customFormat="1" ht="19.5" customHeight="1">
      <c r="A50" s="17">
        <v>2</v>
      </c>
      <c r="B50" s="48" t="s">
        <v>43</v>
      </c>
      <c r="C50" s="54" t="s">
        <v>42</v>
      </c>
      <c r="D50" s="19">
        <f t="shared" si="0"/>
        <v>30</v>
      </c>
      <c r="E50" s="21">
        <f t="shared" ref="E50" si="6">E51</f>
        <v>30</v>
      </c>
    </row>
    <row r="51" spans="1:8" s="38" customFormat="1" ht="19.5" customHeight="1">
      <c r="A51" s="17"/>
      <c r="B51" s="28" t="s">
        <v>12</v>
      </c>
      <c r="C51" s="1"/>
      <c r="D51" s="19">
        <f t="shared" si="0"/>
        <v>30</v>
      </c>
      <c r="E51" s="20">
        <f t="shared" ref="E51" si="7">E52</f>
        <v>30</v>
      </c>
    </row>
    <row r="52" spans="1:8" s="38" customFormat="1" ht="27.75" customHeight="1">
      <c r="A52" s="17"/>
      <c r="B52" s="68" t="s">
        <v>57</v>
      </c>
      <c r="C52" s="2" t="s">
        <v>58</v>
      </c>
      <c r="D52" s="19">
        <f t="shared" si="0"/>
        <v>30</v>
      </c>
      <c r="E52" s="20">
        <v>30</v>
      </c>
    </row>
    <row r="53" spans="1:8" ht="15" customHeight="1">
      <c r="A53" s="8"/>
      <c r="B53" s="5" t="s">
        <v>18</v>
      </c>
      <c r="C53" s="8"/>
      <c r="D53" s="19">
        <f t="shared" si="0"/>
        <v>-172</v>
      </c>
      <c r="E53" s="19">
        <f>E13-E20</f>
        <v>-172</v>
      </c>
      <c r="F53" s="75"/>
      <c r="G53" s="75"/>
      <c r="H53" s="75"/>
    </row>
    <row r="54" spans="1:8">
      <c r="C54" s="14"/>
    </row>
    <row r="55" spans="1:8">
      <c r="C55" s="14"/>
    </row>
    <row r="56" spans="1:8">
      <c r="B56" s="39"/>
      <c r="C56" s="16" t="s">
        <v>7</v>
      </c>
    </row>
    <row r="57" spans="1:8">
      <c r="B57" s="36" t="s">
        <v>22</v>
      </c>
      <c r="C57" s="31"/>
    </row>
    <row r="58" spans="1:8" ht="24" customHeight="1">
      <c r="B58" s="11" t="s">
        <v>67</v>
      </c>
      <c r="C58" s="31">
        <v>172</v>
      </c>
    </row>
    <row r="59" spans="1:8">
      <c r="B59" s="36" t="s">
        <v>23</v>
      </c>
      <c r="C59" s="37">
        <f>C58</f>
        <v>172</v>
      </c>
    </row>
  </sheetData>
  <mergeCells count="7">
    <mergeCell ref="F53:H53"/>
    <mergeCell ref="A2:D2"/>
    <mergeCell ref="C4:E4"/>
    <mergeCell ref="A5:E5"/>
    <mergeCell ref="A7:E7"/>
    <mergeCell ref="A8:E8"/>
    <mergeCell ref="A9:E9"/>
  </mergeCells>
  <pageMargins left="0.44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2016-07-21T10:11:43Z</cp:lastPrinted>
  <dcterms:created xsi:type="dcterms:W3CDTF">2012-03-09T07:09:29Z</dcterms:created>
  <dcterms:modified xsi:type="dcterms:W3CDTF">2016-07-21T10:24:54Z</dcterms:modified>
</cp:coreProperties>
</file>