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e\spitale 2016\"/>
    </mc:Choice>
  </mc:AlternateContent>
  <bookViews>
    <workbookView xWindow="0" yWindow="135" windowWidth="23955" windowHeight="9780"/>
  </bookViews>
  <sheets>
    <sheet name="anexa 2 mai" sheetId="5" r:id="rId1"/>
  </sheets>
  <definedNames>
    <definedName name="_xlnm.Print_Titles" localSheetId="0">'anexa 2 mai'!$12:$14</definedName>
  </definedNames>
  <calcPr calcId="152511"/>
</workbook>
</file>

<file path=xl/calcChain.xml><?xml version="1.0" encoding="utf-8"?>
<calcChain xmlns="http://schemas.openxmlformats.org/spreadsheetml/2006/main">
  <c r="E39" i="5" l="1"/>
  <c r="E42" i="5"/>
  <c r="D42" i="5"/>
  <c r="D43" i="5"/>
  <c r="D44" i="5"/>
  <c r="E43" i="5"/>
  <c r="E23" i="5"/>
  <c r="D27" i="5"/>
  <c r="D19" i="5"/>
  <c r="D16" i="5"/>
  <c r="E16" i="5"/>
  <c r="D24" i="5"/>
  <c r="D63" i="5" l="1"/>
  <c r="E63" i="5"/>
  <c r="D35" i="5"/>
  <c r="D36" i="5"/>
  <c r="E34" i="5"/>
  <c r="D34" i="5" s="1"/>
  <c r="E41" i="5" l="1"/>
  <c r="D41" i="5" s="1"/>
  <c r="E38" i="5"/>
  <c r="E33" i="5" s="1"/>
  <c r="D49" i="5"/>
  <c r="E47" i="5"/>
  <c r="D47" i="5" s="1"/>
  <c r="E48" i="5"/>
  <c r="D48" i="5" s="1"/>
  <c r="E62" i="5" l="1"/>
  <c r="E64" i="5" s="1"/>
  <c r="D33" i="5"/>
  <c r="E37" i="5"/>
  <c r="D37" i="5" s="1"/>
  <c r="D38" i="5"/>
  <c r="D39" i="5"/>
  <c r="E40" i="5"/>
  <c r="D40" i="5" s="1"/>
  <c r="E30" i="5"/>
  <c r="D57" i="5"/>
  <c r="D58" i="5"/>
  <c r="E56" i="5"/>
  <c r="D56" i="5" s="1"/>
  <c r="E57" i="5"/>
  <c r="D60" i="5"/>
  <c r="D61" i="5"/>
  <c r="E60" i="5"/>
  <c r="E59" i="5" s="1"/>
  <c r="D59" i="5" s="1"/>
  <c r="E17" i="5"/>
  <c r="D17" i="5" s="1"/>
  <c r="E18" i="5"/>
  <c r="D18" i="5" s="1"/>
  <c r="E20" i="5"/>
  <c r="D20" i="5" s="1"/>
  <c r="D31" i="5"/>
  <c r="E31" i="5"/>
  <c r="E22" i="5" s="1"/>
  <c r="D22" i="5" s="1"/>
  <c r="D52" i="5" l="1"/>
  <c r="E51" i="5"/>
  <c r="E50" i="5" s="1"/>
  <c r="D50" i="5" s="1"/>
  <c r="D25" i="5"/>
  <c r="D26" i="5"/>
  <c r="D28" i="5"/>
  <c r="E45" i="5"/>
  <c r="D46" i="5"/>
  <c r="D45" i="5" s="1"/>
  <c r="D54" i="5"/>
  <c r="D53" i="5" s="1"/>
  <c r="E53" i="5"/>
  <c r="E54" i="5"/>
  <c r="D55" i="5"/>
  <c r="E29" i="5"/>
  <c r="E15" i="5" s="1"/>
  <c r="D51" i="5" l="1"/>
  <c r="D23" i="5"/>
  <c r="D62" i="5" s="1"/>
  <c r="D64" i="5" s="1"/>
  <c r="E21" i="5"/>
  <c r="D15" i="5" l="1"/>
  <c r="D30" i="5"/>
  <c r="D29" i="5" s="1"/>
  <c r="D21" i="5"/>
  <c r="E36" i="5" l="1"/>
  <c r="E32" i="5" l="1"/>
  <c r="D32" i="5" s="1"/>
  <c r="E35" i="5"/>
</calcChain>
</file>

<file path=xl/sharedStrings.xml><?xml version="1.0" encoding="utf-8"?>
<sst xmlns="http://schemas.openxmlformats.org/spreadsheetml/2006/main" count="91" uniqueCount="55">
  <si>
    <t>COD</t>
  </si>
  <si>
    <t>VENITURILE SECT. DE FUNCTIONARE</t>
  </si>
  <si>
    <t>VENITURILE SECT. DE DEZVOLTARE</t>
  </si>
  <si>
    <t xml:space="preserve">TOTAL CHELTUIELI </t>
  </si>
  <si>
    <t>SECTIUNEA DE DEZVOLTARE</t>
  </si>
  <si>
    <t>TOTAL VENITURI (S. FUNCT. +S. DEZV.)</t>
  </si>
  <si>
    <t>CONSILIUL JUDETEAN ARGES</t>
  </si>
  <si>
    <t>DENUMIRE INDICATORI</t>
  </si>
  <si>
    <t>INFLUENTE</t>
  </si>
  <si>
    <t xml:space="preserve">LA BUGETUL DE VENITURI SI CHELTUIELI </t>
  </si>
  <si>
    <t xml:space="preserve">DEFICIT SECT.DE FUNCTIONARE </t>
  </si>
  <si>
    <t>DEFICIT SECT.DE DEZVOLTARE</t>
  </si>
  <si>
    <t xml:space="preserve">TOTAL DEFICIT </t>
  </si>
  <si>
    <t>Cheltuieli de capital</t>
  </si>
  <si>
    <t>43.10.14</t>
  </si>
  <si>
    <t>Subventii din bugetele locale pentru finantarea cheltuielilor de capital din domeniul sanatatii</t>
  </si>
  <si>
    <t>NR.  CRT.</t>
  </si>
  <si>
    <t>I.</t>
  </si>
  <si>
    <t>ANEXA 2</t>
  </si>
  <si>
    <t>FINANTAT INTEGRAL  SAU  PARTIAL  DIN VENITURI  PROPRII  PE ANUL 2016</t>
  </si>
  <si>
    <t>AN 2016</t>
  </si>
  <si>
    <t>I.1</t>
  </si>
  <si>
    <t>I.2</t>
  </si>
  <si>
    <t>I.3</t>
  </si>
  <si>
    <t>TRIM.II</t>
  </si>
  <si>
    <t>TOTAL SPITALE</t>
  </si>
  <si>
    <t>SPITALUL DE PEDIATRIE  PITESTI</t>
  </si>
  <si>
    <t>SPITALUL DE RECUPERARE BRADET</t>
  </si>
  <si>
    <t>66.1</t>
  </si>
  <si>
    <t>mii lei</t>
  </si>
  <si>
    <t>la Hotararea C.J. nr.       /26.05.2016</t>
  </si>
  <si>
    <t>SPITALUL JUDETEAN DE URGENTA PITESTI</t>
  </si>
  <si>
    <t>SPITALUL ORASENESC COSTESTI</t>
  </si>
  <si>
    <t>SECTIUNEA DE FUNCTIONARE</t>
  </si>
  <si>
    <t>Cheltuieli cu bunuri si servicii</t>
  </si>
  <si>
    <t>I.4</t>
  </si>
  <si>
    <t>43.10.16</t>
  </si>
  <si>
    <t>33.10.21</t>
  </si>
  <si>
    <t>33.10.31</t>
  </si>
  <si>
    <t>Venituri din contractele incheiate cu casele de asigurari sociale de sanatate</t>
  </si>
  <si>
    <t>Venituri din contractele incheiate cu directiile de sanatate publica din sume alocate din veniturile proprii ale Ministerului Sanatatii</t>
  </si>
  <si>
    <t>37.01.01</t>
  </si>
  <si>
    <t>Donatii si sponsorizari</t>
  </si>
  <si>
    <t>SPITALUL DE PNEUMOFTIZIOLOGIE VALEA IASULUI</t>
  </si>
  <si>
    <t>66.10</t>
  </si>
  <si>
    <t>I.6</t>
  </si>
  <si>
    <t>SPITALUL DE BOLI CRONICE SI GERIATRIE STEFANESTI</t>
  </si>
  <si>
    <t>I.5</t>
  </si>
  <si>
    <t>SECTIUNE DE FUNCTIONARE</t>
  </si>
  <si>
    <t>3=4</t>
  </si>
  <si>
    <t>Sume din bugetul de stat către bugetele locale pentru finanţarea investiţiilor în sănătate</t>
  </si>
  <si>
    <t>Sume provenite din finantarea bugetara a anilor precedenti aferente sectiunii de functionare</t>
  </si>
  <si>
    <t>36.10.32.03</t>
  </si>
  <si>
    <t>Venituri din prestari servicii</t>
  </si>
  <si>
    <t>33.10.08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</si>
</sst>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l_e_i_-;\-* #,##0.00\ _l_e_i_-;_-* &quot;-&quot;??\ _l_e_i_-;_-@_-"/>
    <numFmt numFmtId="164" formatCode="#,##0_ ;\-#,##0\ "/>
  </numFmts>
  <fonts count="7" x14ac:knownFonts="1">
    <font>
      <sz val="10"/>
      <name val="Arial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</cellStyleXfs>
  <cellXfs count="74">
    <xf numFmtId="0" fontId="0" fillId="0" borderId="0" xfId="0"/>
    <xf numFmtId="0" fontId="3" fillId="4" borderId="0" xfId="0" applyFont="1" applyFill="1" applyAlignment="1">
      <alignment horizontal="left"/>
    </xf>
    <xf numFmtId="0" fontId="4" fillId="4" borderId="0" xfId="0" applyFont="1" applyFill="1"/>
    <xf numFmtId="0" fontId="4" fillId="0" borderId="0" xfId="0" applyFont="1"/>
    <xf numFmtId="0" fontId="4" fillId="0" borderId="0" xfId="0" applyFont="1" applyBorder="1"/>
    <xf numFmtId="0" fontId="3" fillId="4" borderId="0" xfId="0" applyFont="1" applyFill="1" applyAlignment="1"/>
    <xf numFmtId="0" fontId="4" fillId="0" borderId="0" xfId="0" applyFont="1" applyFill="1"/>
    <xf numFmtId="0" fontId="3" fillId="0" borderId="0" xfId="0" applyFont="1" applyFill="1" applyAlignment="1"/>
    <xf numFmtId="0" fontId="3" fillId="4" borderId="0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4" fillId="0" borderId="1" xfId="0" applyFont="1" applyBorder="1"/>
    <xf numFmtId="0" fontId="3" fillId="2" borderId="1" xfId="1" applyFont="1" applyBorder="1" applyAlignment="1">
      <alignment horizontal="center" wrapText="1"/>
    </xf>
    <xf numFmtId="0" fontId="3" fillId="2" borderId="1" xfId="1" applyFont="1" applyBorder="1" applyAlignment="1">
      <alignment horizontal="center"/>
    </xf>
    <xf numFmtId="4" fontId="3" fillId="2" borderId="1" xfId="1" applyNumberFormat="1" applyFont="1" applyBorder="1" applyAlignment="1">
      <alignment horizontal="right"/>
    </xf>
    <xf numFmtId="0" fontId="4" fillId="4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center"/>
    </xf>
    <xf numFmtId="4" fontId="4" fillId="4" borderId="1" xfId="1" applyNumberFormat="1" applyFont="1" applyFill="1" applyBorder="1" applyAlignment="1">
      <alignment horizontal="right"/>
    </xf>
    <xf numFmtId="2" fontId="4" fillId="4" borderId="1" xfId="0" applyNumberFormat="1" applyFont="1" applyFill="1" applyBorder="1"/>
    <xf numFmtId="4" fontId="3" fillId="2" borderId="1" xfId="1" applyNumberFormat="1" applyFont="1" applyBorder="1" applyAlignment="1"/>
    <xf numFmtId="4" fontId="4" fillId="4" borderId="1" xfId="0" applyNumberFormat="1" applyFont="1" applyFill="1" applyBorder="1" applyAlignment="1">
      <alignment horizontal="right"/>
    </xf>
    <xf numFmtId="4" fontId="3" fillId="2" borderId="1" xfId="1" applyNumberFormat="1" applyFont="1" applyBorder="1" applyAlignment="1">
      <alignment horizontal="center"/>
    </xf>
    <xf numFmtId="0" fontId="3" fillId="2" borderId="1" xfId="1" applyFont="1" applyBorder="1"/>
    <xf numFmtId="4" fontId="3" fillId="2" borderId="2" xfId="1" applyNumberFormat="1" applyFont="1" applyBorder="1" applyAlignment="1"/>
    <xf numFmtId="43" fontId="3" fillId="2" borderId="1" xfId="1" applyNumberFormat="1" applyFont="1" applyBorder="1" applyAlignment="1">
      <alignment horizontal="center"/>
    </xf>
    <xf numFmtId="0" fontId="3" fillId="2" borderId="1" xfId="1" applyFont="1" applyBorder="1" applyAlignment="1">
      <alignment horizontal="left"/>
    </xf>
    <xf numFmtId="4" fontId="4" fillId="2" borderId="2" xfId="1" applyNumberFormat="1" applyFont="1" applyBorder="1" applyAlignment="1"/>
    <xf numFmtId="0" fontId="3" fillId="4" borderId="1" xfId="1" applyFont="1" applyFill="1" applyBorder="1" applyAlignment="1">
      <alignment horizontal="center" wrapText="1"/>
    </xf>
    <xf numFmtId="43" fontId="4" fillId="4" borderId="1" xfId="1" applyNumberFormat="1" applyFont="1" applyFill="1" applyBorder="1" applyAlignment="1">
      <alignment horizontal="center"/>
    </xf>
    <xf numFmtId="4" fontId="3" fillId="4" borderId="2" xfId="1" applyNumberFormat="1" applyFont="1" applyFill="1" applyBorder="1" applyAlignment="1"/>
    <xf numFmtId="0" fontId="4" fillId="4" borderId="1" xfId="0" applyFont="1" applyFill="1" applyBorder="1" applyAlignment="1">
      <alignment horizontal="left"/>
    </xf>
    <xf numFmtId="4" fontId="4" fillId="4" borderId="1" xfId="2" applyNumberFormat="1" applyFont="1" applyFill="1" applyBorder="1" applyAlignment="1"/>
    <xf numFmtId="0" fontId="4" fillId="4" borderId="1" xfId="0" applyFont="1" applyFill="1" applyBorder="1"/>
    <xf numFmtId="4" fontId="3" fillId="4" borderId="1" xfId="0" applyNumberFormat="1" applyFont="1" applyFill="1" applyBorder="1" applyAlignment="1">
      <alignment horizontal="right"/>
    </xf>
    <xf numFmtId="2" fontId="4" fillId="4" borderId="1" xfId="0" applyNumberFormat="1" applyFont="1" applyFill="1" applyBorder="1" applyAlignment="1"/>
    <xf numFmtId="4" fontId="4" fillId="4" borderId="1" xfId="0" applyNumberFormat="1" applyFont="1" applyFill="1" applyBorder="1"/>
    <xf numFmtId="0" fontId="3" fillId="0" borderId="1" xfId="0" applyFont="1" applyBorder="1"/>
    <xf numFmtId="0" fontId="3" fillId="4" borderId="1" xfId="0" applyFont="1" applyFill="1" applyBorder="1"/>
    <xf numFmtId="0" fontId="4" fillId="0" borderId="1" xfId="4" applyFont="1" applyFill="1" applyBorder="1" applyAlignment="1">
      <alignment horizontal="left" wrapText="1"/>
    </xf>
    <xf numFmtId="4" fontId="4" fillId="0" borderId="1" xfId="1" applyNumberFormat="1" applyFont="1" applyFill="1" applyBorder="1" applyAlignment="1">
      <alignment horizontal="right"/>
    </xf>
    <xf numFmtId="0" fontId="4" fillId="0" borderId="1" xfId="4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wrapText="1"/>
    </xf>
    <xf numFmtId="4" fontId="4" fillId="0" borderId="1" xfId="1" applyNumberFormat="1" applyFont="1" applyFill="1" applyBorder="1" applyAlignment="1"/>
    <xf numFmtId="0" fontId="3" fillId="4" borderId="1" xfId="1" applyFont="1" applyFill="1" applyBorder="1" applyAlignment="1">
      <alignment horizontal="left" wrapText="1"/>
    </xf>
    <xf numFmtId="0" fontId="3" fillId="4" borderId="1" xfId="0" applyFont="1" applyFill="1" applyBorder="1" applyAlignment="1">
      <alignment horizontal="left" wrapText="1"/>
    </xf>
    <xf numFmtId="4" fontId="3" fillId="4" borderId="1" xfId="2" applyNumberFormat="1" applyFont="1" applyFill="1" applyBorder="1" applyAlignment="1"/>
    <xf numFmtId="2" fontId="3" fillId="4" borderId="1" xfId="0" applyNumberFormat="1" applyFont="1" applyFill="1" applyBorder="1" applyAlignment="1"/>
    <xf numFmtId="0" fontId="3" fillId="2" borderId="1" xfId="1" applyFont="1" applyBorder="1" applyAlignment="1">
      <alignment horizontal="left" wrapText="1"/>
    </xf>
    <xf numFmtId="43" fontId="3" fillId="2" borderId="1" xfId="1" applyNumberFormat="1" applyFont="1" applyBorder="1" applyAlignment="1">
      <alignment horizontal="left"/>
    </xf>
    <xf numFmtId="0" fontId="4" fillId="2" borderId="1" xfId="1" applyFont="1" applyBorder="1" applyAlignment="1">
      <alignment horizontal="left" wrapText="1"/>
    </xf>
    <xf numFmtId="164" fontId="4" fillId="2" borderId="1" xfId="1" applyNumberFormat="1" applyFont="1" applyBorder="1" applyAlignment="1">
      <alignment horizontal="center"/>
    </xf>
    <xf numFmtId="0" fontId="4" fillId="2" borderId="1" xfId="1" applyFont="1" applyBorder="1" applyAlignment="1">
      <alignment horizontal="center"/>
    </xf>
    <xf numFmtId="4" fontId="4" fillId="2" borderId="1" xfId="1" applyNumberFormat="1" applyFont="1" applyBorder="1" applyAlignment="1">
      <alignment horizontal="center"/>
    </xf>
    <xf numFmtId="0" fontId="4" fillId="2" borderId="1" xfId="1" applyFont="1" applyBorder="1" applyAlignment="1">
      <alignment horizontal="left"/>
    </xf>
    <xf numFmtId="0" fontId="4" fillId="0" borderId="4" xfId="0" applyFont="1" applyFill="1" applyBorder="1" applyAlignment="1">
      <alignment horizontal="left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wrapText="1"/>
    </xf>
    <xf numFmtId="0" fontId="3" fillId="4" borderId="0" xfId="0" applyFont="1" applyFill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6" fillId="0" borderId="0" xfId="4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left" wrapText="1"/>
    </xf>
    <xf numFmtId="0" fontId="4" fillId="0" borderId="5" xfId="4" applyFont="1" applyFill="1" applyBorder="1" applyAlignment="1">
      <alignment horizontal="center" wrapText="1"/>
    </xf>
    <xf numFmtId="0" fontId="4" fillId="0" borderId="1" xfId="4" applyFont="1" applyFill="1" applyBorder="1" applyAlignment="1">
      <alignment horizontal="center" wrapText="1"/>
    </xf>
    <xf numFmtId="4" fontId="4" fillId="4" borderId="2" xfId="1" applyNumberFormat="1" applyFont="1" applyFill="1" applyBorder="1" applyAlignment="1"/>
  </cellXfs>
  <cellStyles count="6">
    <cellStyle name="Bun" xfId="1" builtinId="26"/>
    <cellStyle name="Eronat" xfId="2" builtinId="27"/>
    <cellStyle name="Normal" xfId="0" builtinId="0"/>
    <cellStyle name="Normal 2" xfId="4"/>
    <cellStyle name="Normal 3" xfId="3"/>
    <cellStyle name="Virgulă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tabSelected="1" topLeftCell="A40" zoomScaleNormal="100" workbookViewId="0">
      <selection activeCell="K59" sqref="K59"/>
    </sheetView>
  </sheetViews>
  <sheetFormatPr defaultRowHeight="12.75" x14ac:dyDescent="0.2"/>
  <cols>
    <col min="1" max="1" width="5.28515625" style="3" customWidth="1"/>
    <col min="2" max="2" width="49.140625" style="2" customWidth="1"/>
    <col min="3" max="3" width="9.7109375" style="2" customWidth="1"/>
    <col min="4" max="4" width="11.28515625" style="2" customWidth="1"/>
    <col min="5" max="5" width="9.85546875" style="2" customWidth="1"/>
    <col min="6" max="16384" width="9.140625" style="3"/>
  </cols>
  <sheetData>
    <row r="1" spans="1:14" x14ac:dyDescent="0.2">
      <c r="A1" s="1" t="s">
        <v>6</v>
      </c>
      <c r="B1" s="1"/>
    </row>
    <row r="2" spans="1:14" x14ac:dyDescent="0.2">
      <c r="A2" s="4"/>
      <c r="C2" s="5"/>
      <c r="D2" s="6"/>
      <c r="E2" s="6"/>
    </row>
    <row r="3" spans="1:14" x14ac:dyDescent="0.2">
      <c r="A3" s="4"/>
      <c r="C3" s="5"/>
      <c r="D3" s="6"/>
      <c r="E3" s="7" t="s">
        <v>18</v>
      </c>
    </row>
    <row r="4" spans="1:14" x14ac:dyDescent="0.2">
      <c r="A4" s="4"/>
      <c r="C4" s="5"/>
      <c r="D4" s="7" t="s">
        <v>30</v>
      </c>
      <c r="E4" s="7"/>
    </row>
    <row r="5" spans="1:14" x14ac:dyDescent="0.2">
      <c r="A5" s="4"/>
      <c r="C5" s="5"/>
      <c r="D5" s="5"/>
    </row>
    <row r="6" spans="1:14" x14ac:dyDescent="0.2">
      <c r="A6" s="4"/>
      <c r="B6" s="59" t="s">
        <v>8</v>
      </c>
      <c r="C6" s="59"/>
      <c r="D6" s="59"/>
      <c r="E6" s="59"/>
    </row>
    <row r="7" spans="1:14" x14ac:dyDescent="0.2">
      <c r="A7" s="4"/>
      <c r="B7" s="59" t="s">
        <v>9</v>
      </c>
      <c r="C7" s="59"/>
      <c r="D7" s="59"/>
      <c r="E7" s="59"/>
    </row>
    <row r="8" spans="1:14" x14ac:dyDescent="0.2">
      <c r="A8" s="4"/>
      <c r="B8" s="60" t="s">
        <v>19</v>
      </c>
      <c r="C8" s="60"/>
      <c r="D8" s="60"/>
      <c r="E8" s="60"/>
    </row>
    <row r="9" spans="1:14" x14ac:dyDescent="0.2">
      <c r="A9" s="4"/>
      <c r="B9" s="60"/>
      <c r="C9" s="60"/>
      <c r="D9" s="60"/>
    </row>
    <row r="10" spans="1:14" x14ac:dyDescent="0.2">
      <c r="A10" s="4"/>
      <c r="B10" s="8"/>
      <c r="C10" s="9"/>
      <c r="D10" s="9"/>
    </row>
    <row r="11" spans="1:14" x14ac:dyDescent="0.2">
      <c r="A11" s="4"/>
      <c r="D11" s="10"/>
      <c r="E11" s="2" t="s">
        <v>29</v>
      </c>
    </row>
    <row r="12" spans="1:14" ht="12.75" customHeight="1" x14ac:dyDescent="0.2">
      <c r="A12" s="63" t="s">
        <v>16</v>
      </c>
      <c r="B12" s="64" t="s">
        <v>7</v>
      </c>
      <c r="C12" s="64" t="s">
        <v>0</v>
      </c>
      <c r="D12" s="66" t="s">
        <v>20</v>
      </c>
      <c r="E12" s="64" t="s">
        <v>24</v>
      </c>
    </row>
    <row r="13" spans="1:14" ht="27.75" customHeight="1" x14ac:dyDescent="0.2">
      <c r="A13" s="63"/>
      <c r="B13" s="65"/>
      <c r="C13" s="65"/>
      <c r="D13" s="67"/>
      <c r="E13" s="65"/>
    </row>
    <row r="14" spans="1:14" ht="18" customHeight="1" x14ac:dyDescent="0.2">
      <c r="A14" s="11">
        <v>0</v>
      </c>
      <c r="B14" s="12">
        <v>1</v>
      </c>
      <c r="C14" s="12">
        <v>2</v>
      </c>
      <c r="D14" s="12" t="s">
        <v>49</v>
      </c>
      <c r="E14" s="12">
        <v>4</v>
      </c>
      <c r="K14" s="4"/>
      <c r="L14" s="4"/>
      <c r="M14" s="4"/>
      <c r="N14" s="4"/>
    </row>
    <row r="15" spans="1:14" ht="27" customHeight="1" x14ac:dyDescent="0.2">
      <c r="A15" s="13"/>
      <c r="B15" s="14" t="s">
        <v>5</v>
      </c>
      <c r="C15" s="15"/>
      <c r="D15" s="16">
        <f>D23+D29</f>
        <v>1601.16</v>
      </c>
      <c r="E15" s="16">
        <f>E23+E29</f>
        <v>1601.16</v>
      </c>
      <c r="K15" s="4"/>
      <c r="L15" s="4"/>
      <c r="M15" s="4"/>
      <c r="N15" s="4"/>
    </row>
    <row r="16" spans="1:14" ht="19.5" customHeight="1" x14ac:dyDescent="0.2">
      <c r="A16" s="13"/>
      <c r="B16" s="70" t="s">
        <v>53</v>
      </c>
      <c r="C16" s="69" t="s">
        <v>54</v>
      </c>
      <c r="D16" s="41">
        <f>D24</f>
        <v>160</v>
      </c>
      <c r="E16" s="41">
        <f>E24</f>
        <v>160</v>
      </c>
      <c r="K16" s="4"/>
      <c r="L16" s="4"/>
      <c r="M16" s="4"/>
      <c r="N16" s="4"/>
    </row>
    <row r="17" spans="1:14" ht="27" customHeight="1" x14ac:dyDescent="0.2">
      <c r="A17" s="13"/>
      <c r="B17" s="42" t="s">
        <v>39</v>
      </c>
      <c r="C17" s="57" t="s">
        <v>37</v>
      </c>
      <c r="D17" s="41">
        <f>E17</f>
        <v>507.16</v>
      </c>
      <c r="E17" s="41">
        <f>E25</f>
        <v>507.16</v>
      </c>
      <c r="K17" s="4"/>
      <c r="L17" s="61"/>
      <c r="M17" s="61"/>
      <c r="N17" s="4"/>
    </row>
    <row r="18" spans="1:14" ht="38.25" customHeight="1" x14ac:dyDescent="0.2">
      <c r="A18" s="13"/>
      <c r="B18" s="40" t="s">
        <v>40</v>
      </c>
      <c r="C18" s="71" t="s">
        <v>38</v>
      </c>
      <c r="D18" s="41">
        <f t="shared" ref="D18:D20" si="0">E18</f>
        <v>7</v>
      </c>
      <c r="E18" s="41">
        <f>E26</f>
        <v>7</v>
      </c>
      <c r="K18" s="4"/>
      <c r="L18" s="4"/>
      <c r="M18" s="4"/>
      <c r="N18" s="4"/>
    </row>
    <row r="19" spans="1:14" ht="27.75" customHeight="1" x14ac:dyDescent="0.2">
      <c r="A19" s="13"/>
      <c r="B19" s="40" t="s">
        <v>51</v>
      </c>
      <c r="C19" s="72" t="s">
        <v>52</v>
      </c>
      <c r="D19" s="41">
        <f t="shared" si="0"/>
        <v>6</v>
      </c>
      <c r="E19" s="41">
        <v>6</v>
      </c>
      <c r="K19" s="4"/>
      <c r="L19" s="4"/>
      <c r="M19" s="4"/>
      <c r="N19" s="4"/>
    </row>
    <row r="20" spans="1:14" ht="19.5" customHeight="1" x14ac:dyDescent="0.2">
      <c r="A20" s="13"/>
      <c r="B20" s="40" t="s">
        <v>42</v>
      </c>
      <c r="C20" s="58" t="s">
        <v>41</v>
      </c>
      <c r="D20" s="41">
        <f t="shared" si="0"/>
        <v>2</v>
      </c>
      <c r="E20" s="41">
        <f>E28</f>
        <v>2</v>
      </c>
      <c r="K20" s="4"/>
      <c r="L20" s="4"/>
      <c r="M20" s="4"/>
      <c r="N20" s="4"/>
    </row>
    <row r="21" spans="1:14" ht="30.75" customHeight="1" x14ac:dyDescent="0.2">
      <c r="A21" s="13"/>
      <c r="B21" s="17" t="s">
        <v>15</v>
      </c>
      <c r="C21" s="18" t="s">
        <v>14</v>
      </c>
      <c r="D21" s="19">
        <f>E21</f>
        <v>400</v>
      </c>
      <c r="E21" s="20">
        <f>E30</f>
        <v>400</v>
      </c>
      <c r="K21" s="4"/>
      <c r="L21" s="62"/>
      <c r="M21" s="62"/>
      <c r="N21" s="4"/>
    </row>
    <row r="22" spans="1:14" ht="28.5" customHeight="1" x14ac:dyDescent="0.2">
      <c r="A22" s="13"/>
      <c r="B22" s="56" t="s">
        <v>50</v>
      </c>
      <c r="C22" s="18" t="s">
        <v>36</v>
      </c>
      <c r="D22" s="19">
        <f>E22</f>
        <v>519</v>
      </c>
      <c r="E22" s="20">
        <f>E31</f>
        <v>519</v>
      </c>
      <c r="K22" s="4"/>
      <c r="L22" s="4"/>
      <c r="M22" s="4"/>
      <c r="N22" s="4"/>
    </row>
    <row r="23" spans="1:14" ht="24" customHeight="1" x14ac:dyDescent="0.2">
      <c r="A23" s="13"/>
      <c r="B23" s="14" t="s">
        <v>1</v>
      </c>
      <c r="C23" s="15"/>
      <c r="D23" s="16">
        <f>E23</f>
        <v>682.16000000000008</v>
      </c>
      <c r="E23" s="21">
        <f>E25+E26+E28+E24+E27</f>
        <v>682.16000000000008</v>
      </c>
      <c r="K23" s="4"/>
      <c r="L23" s="4"/>
      <c r="M23" s="4"/>
      <c r="N23" s="4"/>
    </row>
    <row r="24" spans="1:14" ht="24" customHeight="1" x14ac:dyDescent="0.2">
      <c r="A24" s="13"/>
      <c r="B24" s="70" t="s">
        <v>53</v>
      </c>
      <c r="C24" s="69" t="s">
        <v>54</v>
      </c>
      <c r="D24" s="41">
        <f>E24</f>
        <v>160</v>
      </c>
      <c r="E24" s="44">
        <v>160</v>
      </c>
      <c r="K24" s="4"/>
      <c r="L24" s="4"/>
      <c r="M24" s="4"/>
      <c r="N24" s="4"/>
    </row>
    <row r="25" spans="1:14" ht="25.5" customHeight="1" x14ac:dyDescent="0.2">
      <c r="A25" s="13"/>
      <c r="B25" s="42" t="s">
        <v>39</v>
      </c>
      <c r="C25" s="57" t="s">
        <v>37</v>
      </c>
      <c r="D25" s="41">
        <f t="shared" ref="D25:D28" si="1">E25</f>
        <v>507.16</v>
      </c>
      <c r="E25" s="44">
        <v>507.16</v>
      </c>
    </row>
    <row r="26" spans="1:14" ht="25.5" customHeight="1" x14ac:dyDescent="0.2">
      <c r="A26" s="13"/>
      <c r="B26" s="40" t="s">
        <v>40</v>
      </c>
      <c r="C26" s="71" t="s">
        <v>38</v>
      </c>
      <c r="D26" s="41">
        <f t="shared" si="1"/>
        <v>7</v>
      </c>
      <c r="E26" s="44">
        <v>7</v>
      </c>
    </row>
    <row r="27" spans="1:14" ht="25.5" customHeight="1" x14ac:dyDescent="0.2">
      <c r="A27" s="13"/>
      <c r="B27" s="40" t="s">
        <v>51</v>
      </c>
      <c r="C27" s="72" t="s">
        <v>52</v>
      </c>
      <c r="D27" s="41">
        <f t="shared" si="1"/>
        <v>6</v>
      </c>
      <c r="E27" s="44">
        <v>6</v>
      </c>
    </row>
    <row r="28" spans="1:14" ht="19.5" customHeight="1" x14ac:dyDescent="0.2">
      <c r="A28" s="13"/>
      <c r="B28" s="40" t="s">
        <v>42</v>
      </c>
      <c r="C28" s="72" t="s">
        <v>41</v>
      </c>
      <c r="D28" s="41">
        <f t="shared" si="1"/>
        <v>2</v>
      </c>
      <c r="E28" s="44">
        <v>2</v>
      </c>
    </row>
    <row r="29" spans="1:14" ht="24" customHeight="1" x14ac:dyDescent="0.2">
      <c r="A29" s="13"/>
      <c r="B29" s="14" t="s">
        <v>2</v>
      </c>
      <c r="C29" s="15"/>
      <c r="D29" s="16">
        <f>D30+D31</f>
        <v>919</v>
      </c>
      <c r="E29" s="16">
        <f>E30+E31</f>
        <v>919</v>
      </c>
    </row>
    <row r="30" spans="1:14" ht="28.5" customHeight="1" x14ac:dyDescent="0.2">
      <c r="A30" s="13"/>
      <c r="B30" s="17" t="s">
        <v>15</v>
      </c>
      <c r="C30" s="18" t="s">
        <v>14</v>
      </c>
      <c r="D30" s="22">
        <f>E30</f>
        <v>400</v>
      </c>
      <c r="E30" s="22">
        <f>141.3+18.7+140+100</f>
        <v>400</v>
      </c>
    </row>
    <row r="31" spans="1:14" ht="27.75" customHeight="1" x14ac:dyDescent="0.2">
      <c r="A31" s="13"/>
      <c r="B31" s="56" t="s">
        <v>50</v>
      </c>
      <c r="C31" s="18" t="s">
        <v>36</v>
      </c>
      <c r="D31" s="22">
        <f>E31</f>
        <v>519</v>
      </c>
      <c r="E31" s="22">
        <f>450+69</f>
        <v>519</v>
      </c>
    </row>
    <row r="32" spans="1:14" ht="21.75" customHeight="1" x14ac:dyDescent="0.2">
      <c r="A32" s="13"/>
      <c r="B32" s="15" t="s">
        <v>3</v>
      </c>
      <c r="C32" s="23"/>
      <c r="D32" s="23">
        <f>E32</f>
        <v>1601.1599999999999</v>
      </c>
      <c r="E32" s="21">
        <f>E37</f>
        <v>1601.1599999999999</v>
      </c>
    </row>
    <row r="33" spans="1:5" ht="21.75" customHeight="1" x14ac:dyDescent="0.2">
      <c r="A33" s="13"/>
      <c r="B33" s="50" t="s">
        <v>48</v>
      </c>
      <c r="C33" s="26"/>
      <c r="D33" s="23">
        <f t="shared" ref="D33:D36" si="2">E33</f>
        <v>682.16</v>
      </c>
      <c r="E33" s="21">
        <f>E38</f>
        <v>682.16</v>
      </c>
    </row>
    <row r="34" spans="1:5" ht="21.75" customHeight="1" x14ac:dyDescent="0.2">
      <c r="A34" s="13"/>
      <c r="B34" s="51" t="s">
        <v>34</v>
      </c>
      <c r="C34" s="52">
        <v>20</v>
      </c>
      <c r="D34" s="23">
        <f t="shared" si="2"/>
        <v>682.16</v>
      </c>
      <c r="E34" s="21">
        <f>E39</f>
        <v>682.16</v>
      </c>
    </row>
    <row r="35" spans="1:5" ht="25.5" customHeight="1" x14ac:dyDescent="0.2">
      <c r="A35" s="13"/>
      <c r="B35" s="24" t="s">
        <v>4</v>
      </c>
      <c r="C35" s="15"/>
      <c r="D35" s="23">
        <f t="shared" si="2"/>
        <v>919</v>
      </c>
      <c r="E35" s="21">
        <f>E40</f>
        <v>919</v>
      </c>
    </row>
    <row r="36" spans="1:5" ht="23.25" customHeight="1" x14ac:dyDescent="0.2">
      <c r="A36" s="13"/>
      <c r="B36" s="24" t="s">
        <v>13</v>
      </c>
      <c r="C36" s="15">
        <v>70</v>
      </c>
      <c r="D36" s="23">
        <f t="shared" si="2"/>
        <v>919</v>
      </c>
      <c r="E36" s="25">
        <f>E41</f>
        <v>919</v>
      </c>
    </row>
    <row r="37" spans="1:5" ht="19.5" customHeight="1" x14ac:dyDescent="0.2">
      <c r="A37" s="11" t="s">
        <v>17</v>
      </c>
      <c r="B37" s="49" t="s">
        <v>25</v>
      </c>
      <c r="C37" s="26" t="s">
        <v>44</v>
      </c>
      <c r="D37" s="23">
        <f>E37</f>
        <v>1601.1599999999999</v>
      </c>
      <c r="E37" s="25">
        <f>E38+E40</f>
        <v>1601.1599999999999</v>
      </c>
    </row>
    <row r="38" spans="1:5" ht="19.5" customHeight="1" x14ac:dyDescent="0.2">
      <c r="A38" s="11"/>
      <c r="B38" s="50" t="s">
        <v>48</v>
      </c>
      <c r="C38" s="26"/>
      <c r="D38" s="23">
        <f t="shared" ref="D38:D44" si="3">E38</f>
        <v>682.16</v>
      </c>
      <c r="E38" s="25">
        <f>E39</f>
        <v>682.16</v>
      </c>
    </row>
    <row r="39" spans="1:5" ht="19.5" customHeight="1" x14ac:dyDescent="0.2">
      <c r="A39" s="11"/>
      <c r="B39" s="51" t="s">
        <v>34</v>
      </c>
      <c r="C39" s="52">
        <v>20</v>
      </c>
      <c r="D39" s="54">
        <f t="shared" si="3"/>
        <v>682.16</v>
      </c>
      <c r="E39" s="28">
        <f>E52+E55+E44</f>
        <v>682.16</v>
      </c>
    </row>
    <row r="40" spans="1:5" ht="20.25" customHeight="1" x14ac:dyDescent="0.2">
      <c r="A40" s="13"/>
      <c r="B40" s="27" t="s">
        <v>4</v>
      </c>
      <c r="C40" s="15"/>
      <c r="D40" s="23">
        <f t="shared" si="3"/>
        <v>919</v>
      </c>
      <c r="E40" s="25">
        <f>E41</f>
        <v>919</v>
      </c>
    </row>
    <row r="41" spans="1:5" ht="18.75" customHeight="1" x14ac:dyDescent="0.2">
      <c r="A41" s="13"/>
      <c r="B41" s="55" t="s">
        <v>13</v>
      </c>
      <c r="C41" s="53">
        <v>70</v>
      </c>
      <c r="D41" s="54">
        <f t="shared" si="3"/>
        <v>919</v>
      </c>
      <c r="E41" s="28">
        <f>E46+E49+E58+E61</f>
        <v>919</v>
      </c>
    </row>
    <row r="42" spans="1:5" ht="24.75" customHeight="1" x14ac:dyDescent="0.2">
      <c r="A42" s="11" t="s">
        <v>21</v>
      </c>
      <c r="B42" s="29" t="s">
        <v>31</v>
      </c>
      <c r="C42" s="30" t="s">
        <v>28</v>
      </c>
      <c r="D42" s="68">
        <f t="shared" si="3"/>
        <v>757.3</v>
      </c>
      <c r="E42" s="31">
        <f>E45+E43</f>
        <v>757.3</v>
      </c>
    </row>
    <row r="43" spans="1:5" ht="24.75" customHeight="1" x14ac:dyDescent="0.2">
      <c r="A43" s="11"/>
      <c r="B43" s="32" t="s">
        <v>33</v>
      </c>
      <c r="C43" s="18"/>
      <c r="D43" s="41">
        <f t="shared" si="3"/>
        <v>166</v>
      </c>
      <c r="E43" s="73">
        <f>E44</f>
        <v>166</v>
      </c>
    </row>
    <row r="44" spans="1:5" ht="21.75" customHeight="1" x14ac:dyDescent="0.2">
      <c r="A44" s="11"/>
      <c r="B44" s="34" t="s">
        <v>34</v>
      </c>
      <c r="C44" s="18">
        <v>20</v>
      </c>
      <c r="D44" s="41">
        <f t="shared" si="3"/>
        <v>166</v>
      </c>
      <c r="E44" s="73">
        <v>166</v>
      </c>
    </row>
    <row r="45" spans="1:5" ht="22.5" customHeight="1" x14ac:dyDescent="0.2">
      <c r="A45" s="13"/>
      <c r="B45" s="32" t="s">
        <v>4</v>
      </c>
      <c r="C45" s="18"/>
      <c r="D45" s="33">
        <f>D46</f>
        <v>591.29999999999995</v>
      </c>
      <c r="E45" s="33">
        <f>E46</f>
        <v>591.29999999999995</v>
      </c>
    </row>
    <row r="46" spans="1:5" ht="18" customHeight="1" x14ac:dyDescent="0.2">
      <c r="A46" s="13"/>
      <c r="B46" s="34" t="s">
        <v>13</v>
      </c>
      <c r="C46" s="18">
        <v>70</v>
      </c>
      <c r="D46" s="33">
        <f>E46</f>
        <v>591.29999999999995</v>
      </c>
      <c r="E46" s="33">
        <v>591.29999999999995</v>
      </c>
    </row>
    <row r="47" spans="1:5" ht="21.75" customHeight="1" x14ac:dyDescent="0.2">
      <c r="A47" s="11" t="s">
        <v>22</v>
      </c>
      <c r="B47" s="45" t="s">
        <v>26</v>
      </c>
      <c r="C47" s="18" t="s">
        <v>44</v>
      </c>
      <c r="D47" s="47">
        <f t="shared" ref="D47:D49" si="4">E47</f>
        <v>87.7</v>
      </c>
      <c r="E47" s="35">
        <f>E48</f>
        <v>87.7</v>
      </c>
    </row>
    <row r="48" spans="1:5" ht="20.25" customHeight="1" x14ac:dyDescent="0.2">
      <c r="A48" s="13"/>
      <c r="B48" s="32" t="s">
        <v>4</v>
      </c>
      <c r="C48" s="18"/>
      <c r="D48" s="33">
        <f t="shared" si="4"/>
        <v>87.7</v>
      </c>
      <c r="E48" s="22">
        <f>E49</f>
        <v>87.7</v>
      </c>
    </row>
    <row r="49" spans="1:5" ht="19.5" customHeight="1" x14ac:dyDescent="0.2">
      <c r="A49" s="13"/>
      <c r="B49" s="34" t="s">
        <v>13</v>
      </c>
      <c r="C49" s="18">
        <v>70</v>
      </c>
      <c r="D49" s="33">
        <f t="shared" si="4"/>
        <v>87.7</v>
      </c>
      <c r="E49" s="36">
        <v>87.7</v>
      </c>
    </row>
    <row r="50" spans="1:5" ht="24" customHeight="1" x14ac:dyDescent="0.2">
      <c r="A50" s="11" t="s">
        <v>23</v>
      </c>
      <c r="B50" s="46" t="s">
        <v>32</v>
      </c>
      <c r="C50" s="18" t="s">
        <v>44</v>
      </c>
      <c r="D50" s="35">
        <f>E50</f>
        <v>514.16</v>
      </c>
      <c r="E50" s="35">
        <f>E51</f>
        <v>514.16</v>
      </c>
    </row>
    <row r="51" spans="1:5" ht="19.5" customHeight="1" x14ac:dyDescent="0.2">
      <c r="A51" s="13"/>
      <c r="B51" s="32" t="s">
        <v>33</v>
      </c>
      <c r="C51" s="18"/>
      <c r="D51" s="22">
        <f>E51</f>
        <v>514.16</v>
      </c>
      <c r="E51" s="22">
        <f>E52</f>
        <v>514.16</v>
      </c>
    </row>
    <row r="52" spans="1:5" ht="22.5" customHeight="1" x14ac:dyDescent="0.2">
      <c r="A52" s="13"/>
      <c r="B52" s="34" t="s">
        <v>34</v>
      </c>
      <c r="C52" s="18">
        <v>20</v>
      </c>
      <c r="D52" s="22">
        <f t="shared" ref="D52" si="5">E52</f>
        <v>514.16</v>
      </c>
      <c r="E52" s="22">
        <v>514.16</v>
      </c>
    </row>
    <row r="53" spans="1:5" ht="23.25" customHeight="1" x14ac:dyDescent="0.2">
      <c r="A53" s="38" t="s">
        <v>35</v>
      </c>
      <c r="B53" s="43" t="s">
        <v>43</v>
      </c>
      <c r="C53" s="12" t="s">
        <v>44</v>
      </c>
      <c r="D53" s="35">
        <f>D54</f>
        <v>2</v>
      </c>
      <c r="E53" s="35">
        <f>E54</f>
        <v>2</v>
      </c>
    </row>
    <row r="54" spans="1:5" ht="18.75" customHeight="1" x14ac:dyDescent="0.2">
      <c r="A54" s="13"/>
      <c r="B54" s="32" t="s">
        <v>33</v>
      </c>
      <c r="C54" s="18"/>
      <c r="D54" s="22">
        <f>D55</f>
        <v>2</v>
      </c>
      <c r="E54" s="22">
        <f>E55</f>
        <v>2</v>
      </c>
    </row>
    <row r="55" spans="1:5" ht="19.5" customHeight="1" x14ac:dyDescent="0.2">
      <c r="A55" s="13"/>
      <c r="B55" s="34" t="s">
        <v>34</v>
      </c>
      <c r="C55" s="18">
        <v>20</v>
      </c>
      <c r="D55" s="22">
        <f>E55</f>
        <v>2</v>
      </c>
      <c r="E55" s="22">
        <v>2</v>
      </c>
    </row>
    <row r="56" spans="1:5" ht="23.25" customHeight="1" x14ac:dyDescent="0.2">
      <c r="A56" s="38" t="s">
        <v>47</v>
      </c>
      <c r="B56" s="43" t="s">
        <v>46</v>
      </c>
      <c r="C56" s="12" t="s">
        <v>44</v>
      </c>
      <c r="D56" s="35">
        <f t="shared" ref="D56:D58" si="6">E56</f>
        <v>140</v>
      </c>
      <c r="E56" s="35">
        <f>E57</f>
        <v>140</v>
      </c>
    </row>
    <row r="57" spans="1:5" ht="22.5" customHeight="1" x14ac:dyDescent="0.2">
      <c r="A57" s="13"/>
      <c r="B57" s="32" t="s">
        <v>4</v>
      </c>
      <c r="C57" s="18"/>
      <c r="D57" s="22">
        <f t="shared" si="6"/>
        <v>140</v>
      </c>
      <c r="E57" s="22">
        <f>E58</f>
        <v>140</v>
      </c>
    </row>
    <row r="58" spans="1:5" ht="22.5" customHeight="1" x14ac:dyDescent="0.2">
      <c r="A58" s="13"/>
      <c r="B58" s="34" t="s">
        <v>13</v>
      </c>
      <c r="C58" s="18">
        <v>70</v>
      </c>
      <c r="D58" s="22">
        <f t="shared" si="6"/>
        <v>140</v>
      </c>
      <c r="E58" s="22">
        <v>140</v>
      </c>
    </row>
    <row r="59" spans="1:5" ht="18" customHeight="1" x14ac:dyDescent="0.2">
      <c r="A59" s="38" t="s">
        <v>45</v>
      </c>
      <c r="B59" s="39" t="s">
        <v>27</v>
      </c>
      <c r="C59" s="12" t="s">
        <v>44</v>
      </c>
      <c r="D59" s="35">
        <f t="shared" ref="D59:D61" si="7">E59</f>
        <v>100</v>
      </c>
      <c r="E59" s="48">
        <f>E60</f>
        <v>100</v>
      </c>
    </row>
    <row r="60" spans="1:5" ht="16.5" customHeight="1" x14ac:dyDescent="0.2">
      <c r="A60" s="13"/>
      <c r="B60" s="32" t="s">
        <v>4</v>
      </c>
      <c r="C60" s="18"/>
      <c r="D60" s="22">
        <f t="shared" si="7"/>
        <v>100</v>
      </c>
      <c r="E60" s="36">
        <f>E61</f>
        <v>100</v>
      </c>
    </row>
    <row r="61" spans="1:5" ht="18" customHeight="1" x14ac:dyDescent="0.2">
      <c r="A61" s="13"/>
      <c r="B61" s="34" t="s">
        <v>13</v>
      </c>
      <c r="C61" s="18">
        <v>70</v>
      </c>
      <c r="D61" s="22">
        <f t="shared" si="7"/>
        <v>100</v>
      </c>
      <c r="E61" s="36">
        <v>100</v>
      </c>
    </row>
    <row r="62" spans="1:5" ht="18.75" customHeight="1" x14ac:dyDescent="0.2">
      <c r="A62" s="13"/>
      <c r="B62" s="12" t="s">
        <v>10</v>
      </c>
      <c r="C62" s="34"/>
      <c r="D62" s="37">
        <f>D23-D33</f>
        <v>0</v>
      </c>
      <c r="E62" s="37">
        <f>E23-E33</f>
        <v>0</v>
      </c>
    </row>
    <row r="63" spans="1:5" ht="16.5" customHeight="1" x14ac:dyDescent="0.2">
      <c r="A63" s="13"/>
      <c r="B63" s="12" t="s">
        <v>11</v>
      </c>
      <c r="C63" s="34"/>
      <c r="D63" s="37">
        <f>D29-D35</f>
        <v>0</v>
      </c>
      <c r="E63" s="37">
        <f>E29-E35</f>
        <v>0</v>
      </c>
    </row>
    <row r="64" spans="1:5" ht="18.75" customHeight="1" x14ac:dyDescent="0.2">
      <c r="A64" s="13"/>
      <c r="B64" s="12" t="s">
        <v>12</v>
      </c>
      <c r="C64" s="34"/>
      <c r="D64" s="37">
        <f>SUM(D62:D63)</f>
        <v>0</v>
      </c>
      <c r="E64" s="37">
        <f>SUM(E62:E63)</f>
        <v>0</v>
      </c>
    </row>
  </sheetData>
  <mergeCells count="11">
    <mergeCell ref="L21:M21"/>
    <mergeCell ref="A12:A13"/>
    <mergeCell ref="B12:B13"/>
    <mergeCell ref="C12:C13"/>
    <mergeCell ref="D12:D13"/>
    <mergeCell ref="E12:E13"/>
    <mergeCell ref="B6:E6"/>
    <mergeCell ref="B7:E7"/>
    <mergeCell ref="B8:E8"/>
    <mergeCell ref="B9:D9"/>
    <mergeCell ref="L17:M17"/>
  </mergeCells>
  <pageMargins left="0.88" right="0.13" top="0.35433070866141703" bottom="0.24" header="0.31496062992126" footer="0.2"/>
  <pageSetup paperSize="9" orientation="portrait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2 mai</vt:lpstr>
      <vt:lpstr>'anexa 2 mai'!Imprimare_titluri</vt:lpstr>
    </vt:vector>
  </TitlesOfParts>
  <Company>cjarges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Ileana CRISTESCU</cp:lastModifiedBy>
  <cp:lastPrinted>2016-05-19T13:10:15Z</cp:lastPrinted>
  <dcterms:created xsi:type="dcterms:W3CDTF">2012-01-03T09:20:27Z</dcterms:created>
  <dcterms:modified xsi:type="dcterms:W3CDTF">2016-05-20T09:08:57Z</dcterms:modified>
</cp:coreProperties>
</file>