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1  " sheetId="1" r:id="rId1"/>
  </sheets>
  <definedNames>
    <definedName name="_xlnm.Print_Titles" localSheetId="0">'anexa 1  '!$12:$12</definedName>
  </definedNames>
  <calcPr calcId="125725"/>
</workbook>
</file>

<file path=xl/calcChain.xml><?xml version="1.0" encoding="utf-8"?>
<calcChain xmlns="http://schemas.openxmlformats.org/spreadsheetml/2006/main">
  <c r="E26" i="1"/>
  <c r="C37"/>
  <c r="C39" s="1"/>
  <c r="D19"/>
  <c r="D20"/>
  <c r="D21"/>
  <c r="D18"/>
  <c r="E30"/>
  <c r="E16" l="1"/>
  <c r="E15" s="1"/>
  <c r="D17"/>
  <c r="D26"/>
  <c r="D30"/>
  <c r="E29"/>
  <c r="E28" s="1"/>
  <c r="E25"/>
  <c r="E24" s="1"/>
  <c r="E23" s="1"/>
  <c r="D15" l="1"/>
  <c r="E14"/>
  <c r="D28"/>
  <c r="E27"/>
  <c r="E13" s="1"/>
  <c r="D13" s="1"/>
  <c r="D23"/>
  <c r="D24"/>
  <c r="D29"/>
  <c r="D25"/>
  <c r="D16"/>
  <c r="D27"/>
  <c r="E32" l="1"/>
  <c r="D32" s="1"/>
  <c r="D14" l="1"/>
</calcChain>
</file>

<file path=xl/sharedStrings.xml><?xml version="1.0" encoding="utf-8"?>
<sst xmlns="http://schemas.openxmlformats.org/spreadsheetml/2006/main" count="51" uniqueCount="48">
  <si>
    <t>CONSILIUL JUDETEAN ARGES</t>
  </si>
  <si>
    <t xml:space="preserve">                       ANEXA 1</t>
  </si>
  <si>
    <t>INFLUENTE</t>
  </si>
  <si>
    <t>LA BUGETUL LOCAL PE ANUL 2016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</si>
  <si>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</si>
  <si>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mii lei</t>
  </si>
  <si>
    <t>Nr. Crt.</t>
  </si>
  <si>
    <t xml:space="preserve"> DENUMIRE INDICATORI</t>
  </si>
  <si>
    <t>COD</t>
  </si>
  <si>
    <t xml:space="preserve"> ANUL 2016</t>
  </si>
  <si>
    <t>TRIM. II</t>
  </si>
  <si>
    <t>A</t>
  </si>
  <si>
    <t>SECTIUNEA DE FUNCTIONARE</t>
  </si>
  <si>
    <t xml:space="preserve">ALTE SERVICII PUBLICE GENERALE </t>
  </si>
  <si>
    <t>54.02</t>
  </si>
  <si>
    <t>Fond de rezerva bugetara la dispozitia consiliului judetean</t>
  </si>
  <si>
    <t>54.02.05</t>
  </si>
  <si>
    <t>Fond de rezerva bugetara</t>
  </si>
  <si>
    <t>50.04</t>
  </si>
  <si>
    <t>B</t>
  </si>
  <si>
    <t>C</t>
  </si>
  <si>
    <t>SANATATE</t>
  </si>
  <si>
    <t>66.02</t>
  </si>
  <si>
    <t>Alte institutii si actiuni sanitare</t>
  </si>
  <si>
    <t>66.02.50.50</t>
  </si>
  <si>
    <t>SECTIUNEA DE DEZVOLTARE</t>
  </si>
  <si>
    <t>Transferuri prentru finanţarea investiţiilor la spitale</t>
  </si>
  <si>
    <t>51.02.12</t>
  </si>
  <si>
    <t xml:space="preserve"> EXCEDENT / DEFICIT</t>
  </si>
  <si>
    <t>EXCEDENT</t>
  </si>
  <si>
    <t>TOTAL</t>
  </si>
  <si>
    <t xml:space="preserve">TRANSPORTURI </t>
  </si>
  <si>
    <t xml:space="preserve">DRUMURI SI PODURI JUDETENE </t>
  </si>
  <si>
    <t>84.02.03.01</t>
  </si>
  <si>
    <t xml:space="preserve">Cheltuieli de capital </t>
  </si>
  <si>
    <t xml:space="preserve">Alte cheltuieli de investitii </t>
  </si>
  <si>
    <t>71,01,30</t>
  </si>
  <si>
    <t>54.02.50</t>
  </si>
  <si>
    <t>Cheltuieli curente</t>
  </si>
  <si>
    <t>51.01.24</t>
  </si>
  <si>
    <t xml:space="preserve">Transferuri catre unitatile in extrema dificultate </t>
  </si>
  <si>
    <t>la Hotararea C. J. Arges nr.          /         04.2016</t>
  </si>
  <si>
    <t>Transferuri din bugetele consiliilor locale şi judeţene pentru acordarea unor ajutoare către unităţile administrativ-teritoriale în situaţii de extremă dificultate din care :</t>
  </si>
  <si>
    <t xml:space="preserve">Primaria COCU </t>
  </si>
  <si>
    <t>TOTAL CHELTUIELI (A+B+C)</t>
  </si>
  <si>
    <r>
      <t xml:space="preserve">Alte institutii si actiuni sanitare - </t>
    </r>
    <r>
      <rPr>
        <b/>
        <sz val="10"/>
        <rFont val="Times New Roman"/>
        <family val="1"/>
        <charset val="238"/>
      </rPr>
      <t xml:space="preserve"> Spitalul de Pediatrie Pitesti</t>
    </r>
    <r>
      <rPr>
        <sz val="10"/>
        <rFont val="Times New Roman"/>
        <family val="1"/>
        <charset val="238"/>
      </rPr>
      <t xml:space="preserve"> - lucrari de reparatii capitale Bloc alimentar </t>
    </r>
  </si>
  <si>
    <r>
      <t xml:space="preserve">Alte institutii si actiuni sanitare -  </t>
    </r>
    <r>
      <rPr>
        <b/>
        <sz val="10"/>
        <rFont val="Times New Roman"/>
        <family val="1"/>
        <charset val="238"/>
      </rPr>
      <t>Spialul de Psihiatrie Sfanta Maria Vedea</t>
    </r>
    <r>
      <rPr>
        <sz val="10"/>
        <rFont val="Times New Roman"/>
        <family val="1"/>
        <charset val="238"/>
      </rPr>
      <t xml:space="preserve">  lucrari reabilitare cabine poarta si dotari (Calandru, rezervor apa)</t>
    </r>
  </si>
  <si>
    <r>
      <rPr>
        <b/>
        <sz val="10"/>
        <rFont val="Times New Roman"/>
        <family val="1"/>
        <charset val="238"/>
      </rPr>
      <t>DRUMURI SI PODURI JUDETENE</t>
    </r>
    <r>
      <rPr>
        <sz val="10"/>
        <rFont val="Times New Roman"/>
        <family val="1"/>
        <charset val="238"/>
      </rPr>
      <t xml:space="preserve"> - Servicii de expertiza tehnica , D.A.L.I.,  P.T.+C.S.+D.E., Asistenta tehnica  </t>
    </r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</si>
</sst>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9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9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4" fontId="5" fillId="3" borderId="1" xfId="0" applyNumberFormat="1" applyFont="1" applyFill="1" applyBorder="1"/>
    <xf numFmtId="4" fontId="2" fillId="4" borderId="1" xfId="0" applyNumberFormat="1" applyFont="1" applyFill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horizontal="center" wrapText="1"/>
    </xf>
    <xf numFmtId="0" fontId="5" fillId="3" borderId="2" xfId="0" applyFont="1" applyFill="1" applyBorder="1"/>
    <xf numFmtId="0" fontId="5" fillId="3" borderId="3" xfId="0" applyFont="1" applyFill="1" applyBorder="1" applyAlignment="1">
      <alignment horizontal="center"/>
    </xf>
    <xf numFmtId="0" fontId="2" fillId="4" borderId="0" xfId="0" applyFont="1" applyFill="1"/>
    <xf numFmtId="0" fontId="5" fillId="4" borderId="1" xfId="0" applyFont="1" applyFill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4" borderId="1" xfId="0" applyNumberFormat="1" applyFont="1" applyFill="1" applyBorder="1"/>
    <xf numFmtId="0" fontId="2" fillId="0" borderId="4" xfId="0" applyFont="1" applyFill="1" applyBorder="1" applyAlignment="1">
      <alignment wrapText="1"/>
    </xf>
    <xf numFmtId="0" fontId="5" fillId="4" borderId="3" xfId="0" applyFont="1" applyFill="1" applyBorder="1" applyAlignment="1">
      <alignment horizontal="center"/>
    </xf>
    <xf numFmtId="0" fontId="2" fillId="4" borderId="1" xfId="0" applyFont="1" applyFill="1" applyBorder="1"/>
    <xf numFmtId="0" fontId="2" fillId="4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4" borderId="2" xfId="0" applyFont="1" applyFill="1" applyBorder="1"/>
    <xf numFmtId="0" fontId="2" fillId="4" borderId="2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5" fillId="0" borderId="1" xfId="0" applyNumberFormat="1" applyFont="1" applyFill="1" applyBorder="1"/>
    <xf numFmtId="0" fontId="2" fillId="4" borderId="2" xfId="0" applyFont="1" applyFill="1" applyBorder="1"/>
    <xf numFmtId="4" fontId="2" fillId="0" borderId="1" xfId="0" applyNumberFormat="1" applyFont="1" applyFill="1" applyBorder="1"/>
    <xf numFmtId="0" fontId="2" fillId="3" borderId="1" xfId="0" applyFont="1" applyFill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1" xfId="0" applyFont="1" applyBorder="1"/>
    <xf numFmtId="0" fontId="2" fillId="0" borderId="1" xfId="0" applyFont="1" applyBorder="1"/>
    <xf numFmtId="2" fontId="5" fillId="0" borderId="1" xfId="0" applyNumberFormat="1" applyFont="1" applyBorder="1"/>
    <xf numFmtId="2" fontId="9" fillId="5" borderId="1" xfId="0" applyNumberFormat="1" applyFont="1" applyFill="1" applyBorder="1"/>
    <xf numFmtId="2" fontId="9" fillId="4" borderId="1" xfId="0" applyNumberFormat="1" applyFont="1" applyFill="1" applyBorder="1"/>
    <xf numFmtId="0" fontId="5" fillId="4" borderId="2" xfId="0" applyFont="1" applyFill="1" applyBorder="1" applyAlignment="1">
      <alignment wrapText="1"/>
    </xf>
    <xf numFmtId="0" fontId="5" fillId="4" borderId="5" xfId="0" applyFont="1" applyFill="1" applyBorder="1"/>
    <xf numFmtId="0" fontId="5" fillId="6" borderId="1" xfId="0" applyFont="1" applyFill="1" applyBorder="1"/>
    <xf numFmtId="0" fontId="5" fillId="6" borderId="2" xfId="0" applyFont="1" applyFill="1" applyBorder="1"/>
    <xf numFmtId="4" fontId="5" fillId="6" borderId="1" xfId="0" applyNumberFormat="1" applyFont="1" applyFill="1" applyBorder="1"/>
    <xf numFmtId="0" fontId="2" fillId="5" borderId="6" xfId="2" applyFont="1" applyFill="1" applyBorder="1" applyAlignment="1">
      <alignment wrapText="1"/>
    </xf>
    <xf numFmtId="2" fontId="8" fillId="4" borderId="1" xfId="0" applyNumberFormat="1" applyFont="1" applyFill="1" applyBorder="1"/>
    <xf numFmtId="0" fontId="9" fillId="4" borderId="3" xfId="0" applyFont="1" applyFill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2" fillId="5" borderId="1" xfId="2" applyFont="1" applyFill="1" applyBorder="1" applyAlignment="1">
      <alignment wrapText="1"/>
    </xf>
    <xf numFmtId="0" fontId="5" fillId="6" borderId="3" xfId="0" applyFont="1" applyFill="1" applyBorder="1" applyAlignment="1">
      <alignment horizontal="right"/>
    </xf>
    <xf numFmtId="0" fontId="2" fillId="4" borderId="3" xfId="0" applyFont="1" applyFill="1" applyBorder="1" applyAlignment="1">
      <alignment horizontal="right"/>
    </xf>
    <xf numFmtId="0" fontId="8" fillId="4" borderId="3" xfId="0" applyFont="1" applyFill="1" applyBorder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39"/>
  <sheetViews>
    <sheetView tabSelected="1" topLeftCell="A16" workbookViewId="0">
      <selection activeCell="B16" sqref="B16"/>
    </sheetView>
  </sheetViews>
  <sheetFormatPr defaultRowHeight="12.75"/>
  <cols>
    <col min="1" max="1" width="4" style="3" customWidth="1"/>
    <col min="2" max="2" width="48" style="3" customWidth="1"/>
    <col min="3" max="3" width="11.28515625" style="3" customWidth="1"/>
    <col min="4" max="4" width="11.85546875" style="3" customWidth="1"/>
    <col min="5" max="5" width="12.42578125" style="3" customWidth="1"/>
    <col min="6" max="16384" width="9.140625" style="3"/>
  </cols>
  <sheetData>
    <row r="2" spans="1:5" s="1" customFormat="1" ht="15.75">
      <c r="A2" s="62" t="s">
        <v>0</v>
      </c>
      <c r="B2" s="62"/>
      <c r="C2" s="62"/>
      <c r="D2" s="62"/>
      <c r="E2" s="2"/>
    </row>
    <row r="3" spans="1:5" s="1" customFormat="1" ht="15.75">
      <c r="A3" s="2"/>
      <c r="B3" s="2"/>
      <c r="C3" s="2"/>
      <c r="D3" s="2"/>
      <c r="E3" s="2"/>
    </row>
    <row r="4" spans="1:5" ht="15.75">
      <c r="C4" s="63" t="s">
        <v>1</v>
      </c>
      <c r="D4" s="63"/>
      <c r="E4" s="63"/>
    </row>
    <row r="5" spans="1:5" ht="15.75">
      <c r="A5" s="64" t="s">
        <v>41</v>
      </c>
      <c r="B5" s="65"/>
      <c r="C5" s="65"/>
      <c r="D5" s="65"/>
      <c r="E5" s="65"/>
    </row>
    <row r="6" spans="1:5" ht="15.75">
      <c r="A6" s="4"/>
      <c r="B6" s="5"/>
      <c r="C6" s="5"/>
      <c r="D6" s="5"/>
      <c r="E6" s="5"/>
    </row>
    <row r="7" spans="1:5" ht="15.75">
      <c r="A7" s="66" t="s">
        <v>2</v>
      </c>
      <c r="B7" s="67"/>
      <c r="C7" s="67"/>
      <c r="D7" s="67"/>
      <c r="E7" s="67"/>
    </row>
    <row r="8" spans="1:5" ht="15.75">
      <c r="A8" s="66" t="s">
        <v>3</v>
      </c>
      <c r="B8" s="67"/>
      <c r="C8" s="67"/>
      <c r="D8" s="67"/>
      <c r="E8" s="67"/>
    </row>
    <row r="9" spans="1:5" ht="15.75">
      <c r="A9" s="63" t="s">
        <v>4</v>
      </c>
      <c r="B9" s="67"/>
      <c r="C9" s="67"/>
      <c r="D9" s="67"/>
      <c r="E9" s="67"/>
    </row>
    <row r="10" spans="1:5" ht="15.75">
      <c r="A10" s="6"/>
      <c r="B10" s="7"/>
      <c r="C10" s="7"/>
      <c r="D10" s="7"/>
      <c r="E10" s="7"/>
    </row>
    <row r="11" spans="1:5" ht="15.75">
      <c r="C11" s="8"/>
      <c r="E11" s="3" t="s">
        <v>5</v>
      </c>
    </row>
    <row r="12" spans="1:5" ht="31.5" customHeight="1">
      <c r="A12" s="10" t="s">
        <v>6</v>
      </c>
      <c r="B12" s="11" t="s">
        <v>7</v>
      </c>
      <c r="C12" s="11" t="s">
        <v>8</v>
      </c>
      <c r="D12" s="12" t="s">
        <v>9</v>
      </c>
      <c r="E12" s="13" t="s">
        <v>10</v>
      </c>
    </row>
    <row r="13" spans="1:5" ht="16.5" customHeight="1">
      <c r="A13" s="17"/>
      <c r="B13" s="18" t="s">
        <v>44</v>
      </c>
      <c r="C13" s="14"/>
      <c r="D13" s="15">
        <f>E13</f>
        <v>895.5</v>
      </c>
      <c r="E13" s="15">
        <f>E23+E14+E27</f>
        <v>895.5</v>
      </c>
    </row>
    <row r="14" spans="1:5" s="21" customFormat="1" ht="21.75" customHeight="1">
      <c r="A14" s="17" t="s">
        <v>11</v>
      </c>
      <c r="B14" s="19" t="s">
        <v>13</v>
      </c>
      <c r="C14" s="20" t="s">
        <v>14</v>
      </c>
      <c r="D14" s="15">
        <f t="shared" ref="D14" ca="1" si="0">D14</f>
        <v>0</v>
      </c>
      <c r="E14" s="15">
        <f>E15+E18</f>
        <v>0</v>
      </c>
    </row>
    <row r="15" spans="1:5" s="21" customFormat="1" ht="24.75" customHeight="1">
      <c r="A15" s="22">
        <v>1</v>
      </c>
      <c r="B15" s="23" t="s">
        <v>15</v>
      </c>
      <c r="C15" s="24" t="s">
        <v>16</v>
      </c>
      <c r="D15" s="25">
        <f>E15</f>
        <v>-500</v>
      </c>
      <c r="E15" s="25">
        <f>E16</f>
        <v>-500</v>
      </c>
    </row>
    <row r="16" spans="1:5" s="21" customFormat="1" ht="18.75" customHeight="1">
      <c r="A16" s="22"/>
      <c r="B16" s="26" t="s">
        <v>12</v>
      </c>
      <c r="C16" s="27"/>
      <c r="D16" s="25">
        <f>E16</f>
        <v>-500</v>
      </c>
      <c r="E16" s="16">
        <f>E17</f>
        <v>-500</v>
      </c>
    </row>
    <row r="17" spans="1:7" s="21" customFormat="1" ht="18.75" customHeight="1">
      <c r="A17" s="22"/>
      <c r="B17" s="28" t="s">
        <v>17</v>
      </c>
      <c r="C17" s="29" t="s">
        <v>18</v>
      </c>
      <c r="D17" s="25">
        <f t="shared" ref="D17:D32" si="1">E17</f>
        <v>-500</v>
      </c>
      <c r="E17" s="16">
        <v>-500</v>
      </c>
    </row>
    <row r="18" spans="1:7" s="21" customFormat="1" ht="26.25" customHeight="1">
      <c r="A18" s="22">
        <v>2</v>
      </c>
      <c r="B18" s="48" t="s">
        <v>40</v>
      </c>
      <c r="C18" s="60" t="s">
        <v>37</v>
      </c>
      <c r="D18" s="54">
        <f>E18</f>
        <v>500</v>
      </c>
      <c r="E18" s="54">
        <v>500</v>
      </c>
    </row>
    <row r="19" spans="1:7" s="21" customFormat="1" ht="18.75" customHeight="1">
      <c r="A19" s="22"/>
      <c r="B19" s="49" t="s">
        <v>12</v>
      </c>
      <c r="C19" s="55"/>
      <c r="D19" s="47">
        <f t="shared" ref="D19:D21" si="2">E19</f>
        <v>500</v>
      </c>
      <c r="E19" s="47">
        <v>500</v>
      </c>
    </row>
    <row r="20" spans="1:7" s="21" customFormat="1" ht="18.75" customHeight="1">
      <c r="A20" s="22"/>
      <c r="B20" s="38" t="s">
        <v>38</v>
      </c>
      <c r="C20" s="55">
        <v>1</v>
      </c>
      <c r="D20" s="47">
        <f t="shared" si="2"/>
        <v>500</v>
      </c>
      <c r="E20" s="47">
        <v>500</v>
      </c>
    </row>
    <row r="21" spans="1:7" s="21" customFormat="1" ht="45.75" customHeight="1">
      <c r="A21" s="22"/>
      <c r="B21" s="53" t="s">
        <v>42</v>
      </c>
      <c r="C21" s="56" t="s">
        <v>39</v>
      </c>
      <c r="D21" s="47">
        <f t="shared" si="2"/>
        <v>500</v>
      </c>
      <c r="E21" s="46">
        <v>500</v>
      </c>
    </row>
    <row r="22" spans="1:7" s="21" customFormat="1" ht="15.75" customHeight="1">
      <c r="A22" s="22"/>
      <c r="B22" s="57" t="s">
        <v>43</v>
      </c>
      <c r="C22" s="56"/>
      <c r="D22" s="47">
        <v>500</v>
      </c>
      <c r="E22" s="46">
        <v>500</v>
      </c>
    </row>
    <row r="23" spans="1:7" s="21" customFormat="1" ht="18.75" customHeight="1">
      <c r="A23" s="14" t="s">
        <v>19</v>
      </c>
      <c r="B23" s="31" t="s">
        <v>21</v>
      </c>
      <c r="C23" s="14" t="s">
        <v>22</v>
      </c>
      <c r="D23" s="15">
        <f t="shared" si="1"/>
        <v>399.5</v>
      </c>
      <c r="E23" s="15">
        <f t="shared" ref="E23:E25" si="3">E24</f>
        <v>399.5</v>
      </c>
    </row>
    <row r="24" spans="1:7" s="21" customFormat="1" ht="18.75" customHeight="1">
      <c r="A24" s="22"/>
      <c r="B24" s="32" t="s">
        <v>23</v>
      </c>
      <c r="C24" s="27" t="s">
        <v>24</v>
      </c>
      <c r="D24" s="15">
        <f t="shared" si="1"/>
        <v>399.5</v>
      </c>
      <c r="E24" s="25">
        <f t="shared" si="3"/>
        <v>399.5</v>
      </c>
    </row>
    <row r="25" spans="1:7" s="21" customFormat="1" ht="18.75" customHeight="1">
      <c r="A25" s="22"/>
      <c r="B25" s="33" t="s">
        <v>25</v>
      </c>
      <c r="C25" s="27"/>
      <c r="D25" s="15">
        <f t="shared" si="1"/>
        <v>399.5</v>
      </c>
      <c r="E25" s="16">
        <f t="shared" si="3"/>
        <v>399.5</v>
      </c>
    </row>
    <row r="26" spans="1:7" s="21" customFormat="1" ht="18.75" customHeight="1">
      <c r="A26" s="22"/>
      <c r="B26" s="34" t="s">
        <v>26</v>
      </c>
      <c r="C26" s="29" t="s">
        <v>27</v>
      </c>
      <c r="D26" s="15">
        <f t="shared" si="1"/>
        <v>399.5</v>
      </c>
      <c r="E26" s="16">
        <f>154.5+245</f>
        <v>399.5</v>
      </c>
    </row>
    <row r="27" spans="1:7" s="21" customFormat="1" ht="19.5" customHeight="1">
      <c r="A27" s="50" t="s">
        <v>20</v>
      </c>
      <c r="B27" s="51" t="s">
        <v>31</v>
      </c>
      <c r="C27" s="58">
        <v>84.02</v>
      </c>
      <c r="D27" s="52">
        <f t="shared" si="1"/>
        <v>496</v>
      </c>
      <c r="E27" s="52">
        <f>E28</f>
        <v>496</v>
      </c>
    </row>
    <row r="28" spans="1:7" s="21" customFormat="1" ht="20.25" customHeight="1">
      <c r="A28" s="35">
        <v>1</v>
      </c>
      <c r="B28" s="32" t="s">
        <v>32</v>
      </c>
      <c r="C28" s="59" t="s">
        <v>33</v>
      </c>
      <c r="D28" s="25">
        <f t="shared" si="1"/>
        <v>496</v>
      </c>
      <c r="E28" s="25">
        <f t="shared" ref="E28:E29" si="4">E29</f>
        <v>496</v>
      </c>
    </row>
    <row r="29" spans="1:7" s="21" customFormat="1" ht="19.5" customHeight="1">
      <c r="A29" s="35"/>
      <c r="B29" s="28" t="s">
        <v>25</v>
      </c>
      <c r="C29" s="36"/>
      <c r="D29" s="15">
        <f t="shared" si="1"/>
        <v>496</v>
      </c>
      <c r="E29" s="37">
        <f t="shared" si="4"/>
        <v>496</v>
      </c>
    </row>
    <row r="30" spans="1:7" s="21" customFormat="1" ht="19.5" customHeight="1">
      <c r="A30" s="35"/>
      <c r="B30" s="38" t="s">
        <v>34</v>
      </c>
      <c r="C30" s="36">
        <v>70</v>
      </c>
      <c r="D30" s="15">
        <f t="shared" si="1"/>
        <v>496</v>
      </c>
      <c r="E30" s="39">
        <f>E31</f>
        <v>496</v>
      </c>
    </row>
    <row r="31" spans="1:7" s="21" customFormat="1" ht="19.5" customHeight="1">
      <c r="A31" s="35"/>
      <c r="B31" s="38" t="s">
        <v>35</v>
      </c>
      <c r="C31" s="36" t="s">
        <v>36</v>
      </c>
      <c r="D31" s="15"/>
      <c r="E31" s="39">
        <v>496</v>
      </c>
    </row>
    <row r="32" spans="1:7" ht="15" customHeight="1">
      <c r="A32" s="40"/>
      <c r="B32" s="17" t="s">
        <v>28</v>
      </c>
      <c r="C32" s="40"/>
      <c r="D32" s="15">
        <f t="shared" si="1"/>
        <v>895.5</v>
      </c>
      <c r="E32" s="15">
        <f t="shared" ref="E32" si="5">E13</f>
        <v>895.5</v>
      </c>
      <c r="F32" s="61"/>
      <c r="G32" s="61"/>
    </row>
    <row r="33" spans="2:3">
      <c r="C33" s="41"/>
    </row>
    <row r="34" spans="2:3">
      <c r="B34" s="42"/>
      <c r="C34" s="9" t="s">
        <v>5</v>
      </c>
    </row>
    <row r="35" spans="2:3">
      <c r="B35" s="43" t="s">
        <v>29</v>
      </c>
      <c r="C35" s="44"/>
    </row>
    <row r="36" spans="2:3" ht="36" customHeight="1">
      <c r="B36" s="30" t="s">
        <v>45</v>
      </c>
      <c r="C36" s="44">
        <v>154.5</v>
      </c>
    </row>
    <row r="37" spans="2:3" ht="46.5" customHeight="1">
      <c r="B37" s="30" t="s">
        <v>46</v>
      </c>
      <c r="C37" s="44">
        <f>175+30+40</f>
        <v>245</v>
      </c>
    </row>
    <row r="38" spans="2:3" ht="37.5" customHeight="1">
      <c r="B38" s="30" t="s">
        <v>47</v>
      </c>
      <c r="C38" s="44">
        <v>496</v>
      </c>
    </row>
    <row r="39" spans="2:3">
      <c r="B39" s="43" t="s">
        <v>30</v>
      </c>
      <c r="C39" s="45">
        <f>C36+C37+C38</f>
        <v>895.5</v>
      </c>
    </row>
  </sheetData>
  <mergeCells count="7">
    <mergeCell ref="F32:G32"/>
    <mergeCell ref="A2:D2"/>
    <mergeCell ref="C4:E4"/>
    <mergeCell ref="A5:E5"/>
    <mergeCell ref="A7:E7"/>
    <mergeCell ref="A8:E8"/>
    <mergeCell ref="A9:E9"/>
  </mergeCells>
  <pageMargins left="0.44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corina</cp:lastModifiedBy>
  <cp:lastPrinted>2016-04-25T11:54:30Z</cp:lastPrinted>
  <dcterms:created xsi:type="dcterms:W3CDTF">2016-04-25T05:32:06Z</dcterms:created>
  <dcterms:modified xsi:type="dcterms:W3CDTF">2016-04-25T12:17:39Z</dcterms:modified>
</cp:coreProperties>
</file>