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gislativ02\netcomm\SEDINTA BUGET AUGUST 2026\"/>
    </mc:Choice>
  </mc:AlternateContent>
  <xr:revisionPtr revIDLastSave="0" documentId="8_{3B8BAF5E-38CB-4698-94EF-14993E909C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" l="1"/>
  <c r="D38" i="2"/>
  <c r="E13" i="2"/>
  <c r="D13" i="2"/>
  <c r="C13" i="2" s="1"/>
  <c r="C12" i="2"/>
  <c r="C14" i="2"/>
  <c r="C15" i="2"/>
  <c r="C16" i="2"/>
  <c r="C17" i="2"/>
  <c r="C18" i="2"/>
  <c r="E16" i="2"/>
  <c r="D16" i="2"/>
  <c r="E17" i="2"/>
  <c r="D17" i="2"/>
  <c r="E18" i="2"/>
  <c r="D18" i="2"/>
  <c r="E14" i="2"/>
  <c r="D14" i="2"/>
  <c r="E15" i="2"/>
  <c r="D15" i="2"/>
  <c r="C69" i="2" l="1"/>
  <c r="C70" i="2"/>
  <c r="C71" i="2"/>
  <c r="C72" i="2"/>
  <c r="D68" i="2"/>
  <c r="E68" i="2"/>
  <c r="C68" i="2" l="1"/>
  <c r="E50" i="2"/>
  <c r="E49" i="2" s="1"/>
  <c r="D50" i="2"/>
  <c r="D49" i="2" s="1"/>
  <c r="C49" i="2" s="1"/>
  <c r="E38" i="2"/>
  <c r="E37" i="2" s="1"/>
  <c r="E67" i="2"/>
  <c r="E66" i="2" s="1"/>
  <c r="E65" i="2" s="1"/>
  <c r="E63" i="2"/>
  <c r="E62" i="2"/>
  <c r="E46" i="2"/>
  <c r="E45" i="2"/>
  <c r="E43" i="2"/>
  <c r="E42" i="2" s="1"/>
  <c r="E40" i="2"/>
  <c r="E39" i="2" s="1"/>
  <c r="E36" i="2"/>
  <c r="E35" i="2" s="1"/>
  <c r="E31" i="2"/>
  <c r="E30" i="2" s="1"/>
  <c r="E29" i="2" s="1"/>
  <c r="E27" i="2"/>
  <c r="E25" i="2" s="1"/>
  <c r="E23" i="2"/>
  <c r="E21" i="2"/>
  <c r="E11" i="2"/>
  <c r="C22" i="2"/>
  <c r="C24" i="2"/>
  <c r="C28" i="2"/>
  <c r="C32" i="2"/>
  <c r="C41" i="2"/>
  <c r="C44" i="2"/>
  <c r="C47" i="2"/>
  <c r="C50" i="2"/>
  <c r="C51" i="2"/>
  <c r="C52" i="2"/>
  <c r="C53" i="2"/>
  <c r="C54" i="2"/>
  <c r="C55" i="2"/>
  <c r="C56" i="2"/>
  <c r="C57" i="2"/>
  <c r="C58" i="2"/>
  <c r="C59" i="2"/>
  <c r="C60" i="2"/>
  <c r="C61" i="2"/>
  <c r="C64" i="2"/>
  <c r="B77" i="2"/>
  <c r="B76" i="2" s="1"/>
  <c r="D63" i="2"/>
  <c r="D62" i="2" s="1"/>
  <c r="D31" i="2"/>
  <c r="D30" i="2" s="1"/>
  <c r="D29" i="2" s="1"/>
  <c r="C29" i="2" s="1"/>
  <c r="D37" i="2"/>
  <c r="C37" i="2" s="1"/>
  <c r="D45" i="2"/>
  <c r="C45" i="2" s="1"/>
  <c r="D46" i="2"/>
  <c r="C46" i="2" s="1"/>
  <c r="D36" i="2"/>
  <c r="D35" i="2" s="1"/>
  <c r="D34" i="2" s="1"/>
  <c r="D33" i="2" s="1"/>
  <c r="C33" i="2" s="1"/>
  <c r="D40" i="2"/>
  <c r="D39" i="2" s="1"/>
  <c r="C39" i="2" s="1"/>
  <c r="E34" i="2" l="1"/>
  <c r="E33" i="2" s="1"/>
  <c r="E26" i="2"/>
  <c r="E20" i="2"/>
  <c r="E48" i="2"/>
  <c r="E19" i="2" s="1"/>
  <c r="D48" i="2"/>
  <c r="C48" i="2" s="1"/>
  <c r="C40" i="2"/>
  <c r="C38" i="2"/>
  <c r="C36" i="2"/>
  <c r="C35" i="2"/>
  <c r="C34" i="2"/>
  <c r="C31" i="2"/>
  <c r="C30" i="2"/>
  <c r="C63" i="2"/>
  <c r="C62" i="2"/>
  <c r="E10" i="2"/>
  <c r="D27" i="2"/>
  <c r="C27" i="2" s="1"/>
  <c r="E73" i="2" l="1"/>
  <c r="B75" i="2"/>
  <c r="D23" i="2" l="1"/>
  <c r="C23" i="2" l="1"/>
  <c r="D67" i="2"/>
  <c r="C67" i="2" s="1"/>
  <c r="D66" i="2" l="1"/>
  <c r="C66" i="2" l="1"/>
  <c r="D65" i="2"/>
  <c r="C65" i="2" s="1"/>
  <c r="D25" i="2"/>
  <c r="D26" i="2"/>
  <c r="C26" i="2" s="1"/>
  <c r="C25" i="2" l="1"/>
  <c r="D11" i="2" l="1"/>
  <c r="C11" i="2" s="1"/>
  <c r="D10" i="2" l="1"/>
  <c r="C10" i="2" s="1"/>
  <c r="D43" i="2"/>
  <c r="C43" i="2" s="1"/>
  <c r="D21" i="2"/>
  <c r="C21" i="2" l="1"/>
  <c r="D20" i="2"/>
  <c r="D42" i="2"/>
  <c r="C42" i="2" s="1"/>
  <c r="D19" i="2" l="1"/>
  <c r="C19" i="2" s="1"/>
  <c r="C20" i="2"/>
  <c r="D73" i="2" l="1"/>
  <c r="C73" i="2" s="1"/>
</calcChain>
</file>

<file path=xl/sharedStrings.xml><?xml version="1.0" encoding="utf-8"?>
<sst xmlns="http://schemas.openxmlformats.org/spreadsheetml/2006/main" count="118" uniqueCount="79">
  <si>
    <t>JUDETUL ARGES</t>
  </si>
  <si>
    <t>ANEXA  nr. 1</t>
  </si>
  <si>
    <t xml:space="preserve">DIRECTIA ECONOMICA </t>
  </si>
  <si>
    <t>La HCJ nr.                /               .2026</t>
  </si>
  <si>
    <t xml:space="preserve">SERVICIUL BUGET IMPOZITE TAXE SI VENITURI </t>
  </si>
  <si>
    <t xml:space="preserve">INFLUENTE </t>
  </si>
  <si>
    <t xml:space="preserve"> LA BUGET LOCAL 2026</t>
  </si>
  <si>
    <t xml:space="preserve">mii lei </t>
  </si>
  <si>
    <t>DENUMIRE INDICATORI</t>
  </si>
  <si>
    <t>COD</t>
  </si>
  <si>
    <t>PROPUNERE 2026</t>
  </si>
  <si>
    <t>TRIM III</t>
  </si>
  <si>
    <t>TRIM IV</t>
  </si>
  <si>
    <t>VENITURI - TOTAL</t>
  </si>
  <si>
    <t>SECTIUNEA DE FUNCTIONARE</t>
  </si>
  <si>
    <t>SECTIUNEA DE DEZVOLTARE</t>
  </si>
  <si>
    <t>SUBVENTII</t>
  </si>
  <si>
    <t>Subvenţii de la bugetul de stat către bugetele locale necesare susţinerii derulării proiectelor finanţate din FEN postaderare, aferente perioadei de programare 2021-2027</t>
  </si>
  <si>
    <t>42.02.93.03</t>
  </si>
  <si>
    <t xml:space="preserve">SUME PRIMITE DE LA UE /ALTI DONATORI IN CONTUL PLATILOR EFECTUATE SI PREFINANTARI </t>
  </si>
  <si>
    <t>45.02</t>
  </si>
  <si>
    <t>Fondul European de Dezvoltare Regională (FEDR), aferent cadrului financiar 2021-2027 ( cod 45.02.48.01 la 45.02.48.03)*)</t>
  </si>
  <si>
    <t>45.02.48</t>
  </si>
  <si>
    <t>Prefinantare</t>
  </si>
  <si>
    <t>45.02.48.03</t>
  </si>
  <si>
    <t>CHELTUIELI TOTAL</t>
  </si>
  <si>
    <t>AUTORITATI PUBLICE SI ACTIUNI EXTERNE</t>
  </si>
  <si>
    <t>51.02.01.03</t>
  </si>
  <si>
    <t xml:space="preserve">Bunuri si servicii </t>
  </si>
  <si>
    <t xml:space="preserve">Cheltuieli de capital </t>
  </si>
  <si>
    <t>70.</t>
  </si>
  <si>
    <t>Proiect"Laborator de Radioterapie Spitalul Judetean de Urgenta Pitesti"</t>
  </si>
  <si>
    <t>Programe finantate din Fondul European de Dezvoltare Regionala(FEDR), aferente cadrului financiar 2021-2027</t>
  </si>
  <si>
    <t>56.48</t>
  </si>
  <si>
    <t>Cheltuieli neeligibile</t>
  </si>
  <si>
    <t>56.48.03</t>
  </si>
  <si>
    <t>APARARE</t>
  </si>
  <si>
    <t>60.02</t>
  </si>
  <si>
    <t>CENTRUL MILITAR JUDETEAN ARGES</t>
  </si>
  <si>
    <t>60.02.02</t>
  </si>
  <si>
    <t>SANATATE</t>
  </si>
  <si>
    <t>66.02</t>
  </si>
  <si>
    <t xml:space="preserve">SPITALE </t>
  </si>
  <si>
    <t>66.02.06</t>
  </si>
  <si>
    <t xml:space="preserve">Transferuri din bugetele locale pentru finantarea cheltuielilor curente in domeniul sanatatii </t>
  </si>
  <si>
    <t>51.01.46</t>
  </si>
  <si>
    <t>Transferuri de capital - pentru finantarea investitiilor la spitale</t>
  </si>
  <si>
    <t>51.02.12</t>
  </si>
  <si>
    <t>Spitalul de Pneumoftiziologie Leordeni</t>
  </si>
  <si>
    <t>Spitalul de Psihiatrie "Sfanta. Maria" Vedea</t>
  </si>
  <si>
    <t>66.02.06.01</t>
  </si>
  <si>
    <t>Spitalul de Recuperare si Boli Cronice Valea Iasului</t>
  </si>
  <si>
    <t xml:space="preserve">ASIGURARI SI ASIST. SOCIALA </t>
  </si>
  <si>
    <t xml:space="preserve">DIRECTIA GENERALA DE ASISTENTA SOCIALA SI  PROTECTIA COPILULUI ARGES - Asistenta acordata persoanelor in varsta </t>
  </si>
  <si>
    <t>68.02.04</t>
  </si>
  <si>
    <t>Plati efectuate in anii precedenti si recuperate in anul curent</t>
  </si>
  <si>
    <t>85.01</t>
  </si>
  <si>
    <t xml:space="preserve">DIRECTIA GENERALA DE ASISTENTA SOCIALA SI  PROTECTIA COPILULUI ARGES - Asistență socială în caz de boli si invalidități </t>
  </si>
  <si>
    <t>68.02.05</t>
  </si>
  <si>
    <t>Cheltuieli cu bunuri si servicii</t>
  </si>
  <si>
    <t xml:space="preserve">DIRECTIA GENERALA DE ASISTENTA SOCIALA SI PROTECTIA COPILULUI ARGES - Asistență socială pentru familie și copii </t>
  </si>
  <si>
    <t>68.02.06</t>
  </si>
  <si>
    <t>DIRECTIA GENERALA DE ASISTENTA SOCIALA SI  PROTECTIA COPILULUI ARGES - Alte cheltuieli in domeniul asistentei sociale (aparat propriu)</t>
  </si>
  <si>
    <t>68.02.50</t>
  </si>
  <si>
    <t>UNITATEA DE ASISTENTA MEDICO-SOCIALA SUICI</t>
  </si>
  <si>
    <t>68.02.12</t>
  </si>
  <si>
    <t>Alte transferuri  de capital catre institutii publice</t>
  </si>
  <si>
    <t>51.02.29</t>
  </si>
  <si>
    <t xml:space="preserve">TRANSPORTURI </t>
  </si>
  <si>
    <t>84.02</t>
  </si>
  <si>
    <t>PROIECT "Modernizarea DJ 659:Pitești-Bradu-Suseni-Gliganu de Sus-Bârlogu-Negrași-Mozaceni Lim.Jud.Dâmbovița, km 0+000-58+320; L=58,320 km</t>
  </si>
  <si>
    <t>84.02.03.01</t>
  </si>
  <si>
    <t>Finantare nationala</t>
  </si>
  <si>
    <t>56.48.01</t>
  </si>
  <si>
    <t>Finantare externa nerambursabila</t>
  </si>
  <si>
    <t>56.48.02</t>
  </si>
  <si>
    <t xml:space="preserve"> DEFICIT</t>
  </si>
  <si>
    <t xml:space="preserve">Sume utilizate din excedentul bugetului local </t>
  </si>
  <si>
    <t>TOTAL, din care: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</si>
</sst>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sz val="10"/>
      <name val="Times New Roman"/>
      <family val="1"/>
      <charset val="238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name val="Times New Roman"/>
      <family val="1"/>
    </font>
    <font>
      <sz val="10"/>
      <name val="Tahoma"/>
      <family val="2"/>
    </font>
    <font>
      <sz val="11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b/>
      <u/>
      <sz val="1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12" fillId="0" borderId="0"/>
    <xf numFmtId="0" fontId="13" fillId="0" borderId="0"/>
    <xf numFmtId="0" fontId="4" fillId="0" borderId="0"/>
    <xf numFmtId="0" fontId="3" fillId="0" borderId="0"/>
    <xf numFmtId="0" fontId="15" fillId="5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27" fillId="0" borderId="0"/>
  </cellStyleXfs>
  <cellXfs count="11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4" fontId="5" fillId="2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" fontId="8" fillId="2" borderId="0" xfId="0" applyNumberFormat="1" applyFont="1" applyFill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6" fillId="7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4" fontId="17" fillId="2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horizontal="left" vertical="center" wrapText="1"/>
    </xf>
    <xf numFmtId="4" fontId="17" fillId="0" borderId="1" xfId="0" applyNumberFormat="1" applyFont="1" applyBorder="1" applyAlignment="1">
      <alignment vertical="center"/>
    </xf>
    <xf numFmtId="0" fontId="5" fillId="6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1" xfId="0" applyFont="1" applyBorder="1" applyAlignment="1">
      <alignment wrapText="1"/>
    </xf>
    <xf numFmtId="0" fontId="11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/>
    </xf>
    <xf numFmtId="0" fontId="17" fillId="0" borderId="1" xfId="1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1" fillId="2" borderId="1" xfId="0" applyFont="1" applyFill="1" applyBorder="1"/>
    <xf numFmtId="0" fontId="18" fillId="4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0" fillId="8" borderId="1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wrapText="1"/>
    </xf>
    <xf numFmtId="0" fontId="9" fillId="0" borderId="1" xfId="0" applyFont="1" applyBorder="1"/>
    <xf numFmtId="0" fontId="20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/>
    </xf>
    <xf numFmtId="0" fontId="23" fillId="0" borderId="1" xfId="0" applyFont="1" applyBorder="1"/>
    <xf numFmtId="0" fontId="9" fillId="0" borderId="1" xfId="0" applyFont="1" applyBorder="1" applyAlignment="1">
      <alignment wrapText="1"/>
    </xf>
    <xf numFmtId="0" fontId="5" fillId="10" borderId="0" xfId="0" applyFont="1" applyFill="1"/>
    <xf numFmtId="0" fontId="11" fillId="10" borderId="1" xfId="0" applyFont="1" applyFill="1" applyBorder="1" applyAlignment="1">
      <alignment vertical="center" wrapText="1"/>
    </xf>
    <xf numFmtId="0" fontId="16" fillId="10" borderId="0" xfId="0" applyFont="1" applyFill="1" applyAlignment="1">
      <alignment wrapText="1"/>
    </xf>
    <xf numFmtId="4" fontId="24" fillId="10" borderId="2" xfId="0" applyNumberFormat="1" applyFont="1" applyFill="1" applyBorder="1" applyAlignment="1">
      <alignment vertical="center"/>
    </xf>
    <xf numFmtId="4" fontId="5" fillId="6" borderId="1" xfId="0" applyNumberFormat="1" applyFont="1" applyFill="1" applyBorder="1" applyAlignment="1">
      <alignment vertical="center" wrapText="1"/>
    </xf>
    <xf numFmtId="0" fontId="11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horizontal="center"/>
    </xf>
    <xf numFmtId="0" fontId="22" fillId="12" borderId="1" xfId="0" applyFont="1" applyFill="1" applyBorder="1" applyAlignment="1">
      <alignment vertical="center" wrapText="1"/>
    </xf>
    <xf numFmtId="4" fontId="16" fillId="4" borderId="1" xfId="0" applyNumberFormat="1" applyFont="1" applyFill="1" applyBorder="1" applyAlignment="1">
      <alignment vertical="center"/>
    </xf>
    <xf numFmtId="4" fontId="16" fillId="7" borderId="1" xfId="0" applyNumberFormat="1" applyFont="1" applyFill="1" applyBorder="1" applyAlignment="1">
      <alignment vertical="center"/>
    </xf>
    <xf numFmtId="4" fontId="16" fillId="3" borderId="1" xfId="0" applyNumberFormat="1" applyFont="1" applyFill="1" applyBorder="1" applyAlignment="1">
      <alignment vertical="center"/>
    </xf>
    <xf numFmtId="4" fontId="16" fillId="2" borderId="1" xfId="0" applyNumberFormat="1" applyFont="1" applyFill="1" applyBorder="1" applyAlignment="1">
      <alignment vertical="center"/>
    </xf>
    <xf numFmtId="4" fontId="24" fillId="2" borderId="1" xfId="0" applyNumberFormat="1" applyFont="1" applyFill="1" applyBorder="1" applyAlignment="1">
      <alignment vertical="center"/>
    </xf>
    <xf numFmtId="4" fontId="24" fillId="0" borderId="1" xfId="0" applyNumberFormat="1" applyFont="1" applyBorder="1" applyAlignment="1">
      <alignment vertical="center"/>
    </xf>
    <xf numFmtId="4" fontId="16" fillId="6" borderId="1" xfId="0" applyNumberFormat="1" applyFont="1" applyFill="1" applyBorder="1" applyAlignment="1">
      <alignment vertical="center"/>
    </xf>
    <xf numFmtId="4" fontId="16" fillId="0" borderId="1" xfId="0" applyNumberFormat="1" applyFont="1" applyBorder="1" applyAlignment="1">
      <alignment vertical="center"/>
    </xf>
    <xf numFmtId="4" fontId="16" fillId="3" borderId="2" xfId="0" applyNumberFormat="1" applyFont="1" applyFill="1" applyBorder="1" applyAlignment="1">
      <alignment vertical="center"/>
    </xf>
    <xf numFmtId="4" fontId="16" fillId="6" borderId="2" xfId="0" applyNumberFormat="1" applyFont="1" applyFill="1" applyBorder="1" applyAlignment="1">
      <alignment vertical="center"/>
    </xf>
    <xf numFmtId="4" fontId="16" fillId="2" borderId="2" xfId="0" applyNumberFormat="1" applyFont="1" applyFill="1" applyBorder="1" applyAlignment="1">
      <alignment vertical="center"/>
    </xf>
    <xf numFmtId="4" fontId="24" fillId="2" borderId="2" xfId="0" applyNumberFormat="1" applyFont="1" applyFill="1" applyBorder="1" applyAlignment="1">
      <alignment vertical="center"/>
    </xf>
    <xf numFmtId="4" fontId="24" fillId="0" borderId="2" xfId="0" applyNumberFormat="1" applyFon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4" fontId="16" fillId="11" borderId="1" xfId="0" applyNumberFormat="1" applyFont="1" applyFill="1" applyBorder="1" applyAlignment="1">
      <alignment vertical="center"/>
    </xf>
    <xf numFmtId="4" fontId="26" fillId="4" borderId="1" xfId="0" applyNumberFormat="1" applyFont="1" applyFill="1" applyBorder="1" applyAlignment="1">
      <alignment vertical="center"/>
    </xf>
    <xf numFmtId="4" fontId="16" fillId="8" borderId="1" xfId="0" applyNumberFormat="1" applyFont="1" applyFill="1" applyBorder="1"/>
    <xf numFmtId="4" fontId="25" fillId="12" borderId="1" xfId="0" applyNumberFormat="1" applyFont="1" applyFill="1" applyBorder="1"/>
    <xf numFmtId="4" fontId="24" fillId="9" borderId="1" xfId="0" applyNumberFormat="1" applyFont="1" applyFill="1" applyBorder="1"/>
    <xf numFmtId="4" fontId="24" fillId="0" borderId="1" xfId="0" applyNumberFormat="1" applyFont="1" applyBorder="1"/>
    <xf numFmtId="4" fontId="16" fillId="12" borderId="1" xfId="0" applyNumberFormat="1" applyFont="1" applyFill="1" applyBorder="1"/>
    <xf numFmtId="4" fontId="16" fillId="9" borderId="1" xfId="0" applyNumberFormat="1" applyFont="1" applyFill="1" applyBorder="1"/>
    <xf numFmtId="4" fontId="16" fillId="10" borderId="2" xfId="0" applyNumberFormat="1" applyFont="1" applyFill="1" applyBorder="1"/>
    <xf numFmtId="4" fontId="24" fillId="0" borderId="2" xfId="0" applyNumberFormat="1" applyFont="1" applyBorder="1"/>
    <xf numFmtId="4" fontId="0" fillId="0" borderId="1" xfId="0" applyNumberFormat="1" applyBorder="1"/>
    <xf numFmtId="0" fontId="5" fillId="13" borderId="1" xfId="0" applyFont="1" applyFill="1" applyBorder="1"/>
    <xf numFmtId="0" fontId="5" fillId="13" borderId="1" xfId="0" applyFont="1" applyFill="1" applyBorder="1" applyAlignment="1">
      <alignment wrapText="1"/>
    </xf>
    <xf numFmtId="4" fontId="16" fillId="13" borderId="1" xfId="0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13" borderId="1" xfId="0" applyFont="1" applyFill="1" applyBorder="1" applyAlignment="1">
      <alignment horizontal="center"/>
    </xf>
    <xf numFmtId="0" fontId="14" fillId="0" borderId="1" xfId="17" applyFont="1" applyBorder="1" applyAlignment="1">
      <alignment horizontal="center" vertical="center"/>
    </xf>
    <xf numFmtId="0" fontId="14" fillId="13" borderId="1" xfId="0" applyFont="1" applyFill="1" applyBorder="1" applyAlignment="1">
      <alignment horizontal="center" wrapText="1"/>
    </xf>
    <xf numFmtId="0" fontId="11" fillId="13" borderId="1" xfId="17" applyFont="1" applyFill="1" applyBorder="1" applyAlignment="1">
      <alignment horizontal="center" vertical="center"/>
    </xf>
    <xf numFmtId="0" fontId="28" fillId="2" borderId="1" xfId="17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2" fontId="14" fillId="0" borderId="1" xfId="1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/>
    </xf>
    <xf numFmtId="0" fontId="29" fillId="12" borderId="1" xfId="0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</cellXfs>
  <cellStyles count="18">
    <cellStyle name="Bun" xfId="10" builtinId="26"/>
    <cellStyle name="Comma 2" xfId="16" xr:uid="{C0843274-DE97-42D5-A7E8-4174EA4789D8}"/>
    <cellStyle name="Normal" xfId="0" builtinId="0"/>
    <cellStyle name="Normal 10" xfId="11" xr:uid="{AF5C4C3F-6CEF-4822-AA69-747AC979B2D3}"/>
    <cellStyle name="Normal 2" xfId="6" xr:uid="{00000000-0005-0000-0000-000002000000}"/>
    <cellStyle name="Normal 3" xfId="7" xr:uid="{00000000-0005-0000-0000-000003000000}"/>
    <cellStyle name="Normal 3 2 2" xfId="8" xr:uid="{00000000-0005-0000-0000-000004000000}"/>
    <cellStyle name="Normal 3 2 2 2" xfId="1" xr:uid="{00000000-0005-0000-0000-000005000000}"/>
    <cellStyle name="Normal 4" xfId="4" xr:uid="{00000000-0005-0000-0000-000006000000}"/>
    <cellStyle name="Normal 5" xfId="9" xr:uid="{00000000-0005-0000-0000-000007000000}"/>
    <cellStyle name="Normal 5 2" xfId="15" xr:uid="{D3976A33-A1B5-4EAD-84C5-C6E5B5E5DA46}"/>
    <cellStyle name="Normal 5 4" xfId="2" xr:uid="{00000000-0005-0000-0000-000008000000}"/>
    <cellStyle name="Normal 5 4 2" xfId="12" xr:uid="{16578B0C-7282-40C4-8F8D-1889FEA489FA}"/>
    <cellStyle name="Normal 5 4 4 2 2" xfId="5" xr:uid="{00000000-0005-0000-0000-000009000000}"/>
    <cellStyle name="Normal 5 4 4 2 2 2" xfId="14" xr:uid="{DA2F6A9E-77FC-45B5-B8E7-EFE2DCB1A727}"/>
    <cellStyle name="Normal 7 2 2" xfId="3" xr:uid="{00000000-0005-0000-0000-00000A000000}"/>
    <cellStyle name="Normal 7 2 2 2" xfId="13" xr:uid="{452F0E18-CDE9-4B9B-9B6E-AB2D2CF6EE52}"/>
    <cellStyle name="Normal_Machete buget 99" xfId="17" xr:uid="{52378572-C1C9-4B4B-A13F-F7191BC197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topLeftCell="A56" zoomScale="98" zoomScaleNormal="98" workbookViewId="0">
      <selection activeCell="J50" sqref="J50"/>
    </sheetView>
  </sheetViews>
  <sheetFormatPr defaultColWidth="9.140625" defaultRowHeight="12.75"/>
  <cols>
    <col min="1" max="1" width="51.85546875" style="9" customWidth="1"/>
    <col min="2" max="2" width="11.140625" style="8" customWidth="1"/>
    <col min="3" max="3" width="11.28515625" style="9" customWidth="1"/>
    <col min="4" max="4" width="13.7109375" style="9" customWidth="1"/>
    <col min="5" max="5" width="13.42578125" style="9" customWidth="1"/>
    <col min="6" max="16384" width="9.140625" style="9"/>
  </cols>
  <sheetData>
    <row r="1" spans="1:5" s="7" customFormat="1" ht="15.75">
      <c r="A1" s="5" t="s">
        <v>0</v>
      </c>
      <c r="B1" s="6"/>
      <c r="C1" s="109" t="s">
        <v>1</v>
      </c>
      <c r="D1" s="109"/>
    </row>
    <row r="2" spans="1:5" ht="15.75">
      <c r="A2" s="6" t="s">
        <v>2</v>
      </c>
      <c r="B2" s="111" t="s">
        <v>3</v>
      </c>
      <c r="C2" s="111"/>
      <c r="D2" s="111"/>
    </row>
    <row r="3" spans="1:5" ht="18" customHeight="1">
      <c r="A3" s="5" t="s">
        <v>4</v>
      </c>
      <c r="B3" s="10"/>
    </row>
    <row r="4" spans="1:5" ht="18" customHeight="1">
      <c r="A4" s="5"/>
      <c r="B4" s="10"/>
    </row>
    <row r="5" spans="1:5" ht="18" customHeight="1">
      <c r="A5" s="110" t="s">
        <v>5</v>
      </c>
      <c r="B5" s="110"/>
      <c r="C5" s="110"/>
      <c r="D5" s="110"/>
    </row>
    <row r="6" spans="1:5" ht="18" customHeight="1">
      <c r="A6" s="110" t="s">
        <v>6</v>
      </c>
      <c r="B6" s="110"/>
      <c r="C6" s="110"/>
      <c r="D6" s="110"/>
    </row>
    <row r="7" spans="1:5" ht="18" customHeight="1">
      <c r="A7" s="11"/>
      <c r="B7" s="12"/>
      <c r="C7" s="13"/>
      <c r="D7" s="13"/>
    </row>
    <row r="8" spans="1:5" ht="11.25" customHeight="1">
      <c r="A8" s="14"/>
      <c r="B8" s="15"/>
      <c r="D8" s="16" t="s">
        <v>7</v>
      </c>
    </row>
    <row r="9" spans="1:5" ht="63.75" customHeight="1">
      <c r="A9" s="1" t="s">
        <v>8</v>
      </c>
      <c r="B9" s="2" t="s">
        <v>9</v>
      </c>
      <c r="C9" s="2" t="s">
        <v>10</v>
      </c>
      <c r="D9" s="2" t="s">
        <v>11</v>
      </c>
      <c r="E9" s="2" t="s">
        <v>12</v>
      </c>
    </row>
    <row r="10" spans="1:5" ht="22.5" customHeight="1">
      <c r="A10" s="17" t="s">
        <v>13</v>
      </c>
      <c r="B10" s="89"/>
      <c r="C10" s="61">
        <f>D10+E10</f>
        <v>0</v>
      </c>
      <c r="D10" s="61">
        <f>D11+D13</f>
        <v>17200</v>
      </c>
      <c r="E10" s="61">
        <f>E11+E13</f>
        <v>-17200</v>
      </c>
    </row>
    <row r="11" spans="1:5" ht="1.5" hidden="1" customHeight="1">
      <c r="A11" s="18" t="s">
        <v>14</v>
      </c>
      <c r="B11" s="90"/>
      <c r="C11" s="61">
        <f t="shared" ref="C11:C18" si="0">D11+E11</f>
        <v>0</v>
      </c>
      <c r="D11" s="62">
        <f>D12</f>
        <v>0</v>
      </c>
      <c r="E11" s="62">
        <f>E12</f>
        <v>0</v>
      </c>
    </row>
    <row r="12" spans="1:5" ht="27.75" hidden="1" customHeight="1">
      <c r="A12" s="33"/>
      <c r="B12" s="91"/>
      <c r="C12" s="61">
        <f t="shared" si="0"/>
        <v>0</v>
      </c>
      <c r="D12" s="64"/>
      <c r="E12" s="64"/>
    </row>
    <row r="13" spans="1:5" ht="22.5" customHeight="1">
      <c r="A13" s="34" t="s">
        <v>15</v>
      </c>
      <c r="B13" s="35"/>
      <c r="C13" s="62">
        <f t="shared" si="0"/>
        <v>0</v>
      </c>
      <c r="D13" s="62">
        <f>D14+D16</f>
        <v>17200</v>
      </c>
      <c r="E13" s="62">
        <f>E14+E16</f>
        <v>-17200</v>
      </c>
    </row>
    <row r="14" spans="1:5" ht="22.5" customHeight="1">
      <c r="A14" s="86" t="s">
        <v>16</v>
      </c>
      <c r="B14" s="92">
        <v>42</v>
      </c>
      <c r="C14" s="88">
        <f t="shared" si="0"/>
        <v>0</v>
      </c>
      <c r="D14" s="88">
        <f>D15</f>
        <v>2200</v>
      </c>
      <c r="E14" s="88">
        <f>E15</f>
        <v>-2200</v>
      </c>
    </row>
    <row r="15" spans="1:5" ht="64.5" customHeight="1">
      <c r="A15" s="4" t="s">
        <v>17</v>
      </c>
      <c r="B15" s="93" t="s">
        <v>18</v>
      </c>
      <c r="C15" s="64">
        <f t="shared" si="0"/>
        <v>0</v>
      </c>
      <c r="D15" s="64">
        <f>D70</f>
        <v>2200</v>
      </c>
      <c r="E15" s="24">
        <f>E70</f>
        <v>-2200</v>
      </c>
    </row>
    <row r="16" spans="1:5" ht="32.25" customHeight="1">
      <c r="A16" s="87" t="s">
        <v>19</v>
      </c>
      <c r="B16" s="94" t="s">
        <v>20</v>
      </c>
      <c r="C16" s="88">
        <f t="shared" si="0"/>
        <v>0</v>
      </c>
      <c r="D16" s="88">
        <f>D17</f>
        <v>15000</v>
      </c>
      <c r="E16" s="88">
        <f>E17</f>
        <v>-15000</v>
      </c>
    </row>
    <row r="17" spans="1:5" ht="31.5" customHeight="1">
      <c r="A17" s="87" t="s">
        <v>21</v>
      </c>
      <c r="B17" s="95" t="s">
        <v>22</v>
      </c>
      <c r="C17" s="88">
        <f t="shared" si="0"/>
        <v>0</v>
      </c>
      <c r="D17" s="88">
        <f>D18</f>
        <v>15000</v>
      </c>
      <c r="E17" s="88">
        <f>E18</f>
        <v>-15000</v>
      </c>
    </row>
    <row r="18" spans="1:5" ht="22.5" customHeight="1">
      <c r="A18" s="23" t="s">
        <v>23</v>
      </c>
      <c r="B18" s="96" t="s">
        <v>24</v>
      </c>
      <c r="C18" s="64">
        <f t="shared" si="0"/>
        <v>0</v>
      </c>
      <c r="D18" s="85">
        <f>D71</f>
        <v>15000</v>
      </c>
      <c r="E18" s="85">
        <f>E71</f>
        <v>-15000</v>
      </c>
    </row>
    <row r="19" spans="1:5" ht="22.5" customHeight="1">
      <c r="A19" s="17" t="s">
        <v>25</v>
      </c>
      <c r="B19" s="89"/>
      <c r="C19" s="61">
        <f>D19+E19</f>
        <v>2135</v>
      </c>
      <c r="D19" s="61">
        <f>D20+D29+D33+D48+D65</f>
        <v>19335</v>
      </c>
      <c r="E19" s="61">
        <f>E20+E29+E33+E48+E65</f>
        <v>-17200</v>
      </c>
    </row>
    <row r="20" spans="1:5" ht="22.5" customHeight="1">
      <c r="A20" s="21" t="s">
        <v>26</v>
      </c>
      <c r="B20" s="97" t="s">
        <v>27</v>
      </c>
      <c r="C20" s="63">
        <f t="shared" ref="C20:C66" si="1">D20</f>
        <v>7724</v>
      </c>
      <c r="D20" s="63">
        <f>D23+D25+D21</f>
        <v>7724</v>
      </c>
      <c r="E20" s="63">
        <f>E23+E25+E21</f>
        <v>0</v>
      </c>
    </row>
    <row r="21" spans="1:5" ht="24.75" customHeight="1">
      <c r="A21" s="3" t="s">
        <v>14</v>
      </c>
      <c r="B21" s="98"/>
      <c r="C21" s="64">
        <f t="shared" si="1"/>
        <v>-100</v>
      </c>
      <c r="D21" s="64">
        <f>D22</f>
        <v>-100</v>
      </c>
      <c r="E21" s="64">
        <f>E22</f>
        <v>0</v>
      </c>
    </row>
    <row r="22" spans="1:5" ht="24.75" customHeight="1">
      <c r="A22" s="23" t="s">
        <v>28</v>
      </c>
      <c r="B22" s="99">
        <v>20</v>
      </c>
      <c r="C22" s="64">
        <f t="shared" si="1"/>
        <v>-100</v>
      </c>
      <c r="D22" s="65">
        <v>-100</v>
      </c>
      <c r="E22" s="65"/>
    </row>
    <row r="23" spans="1:5" ht="22.5" customHeight="1">
      <c r="A23" s="3" t="s">
        <v>15</v>
      </c>
      <c r="B23" s="99"/>
      <c r="C23" s="64">
        <f t="shared" si="1"/>
        <v>124</v>
      </c>
      <c r="D23" s="64">
        <f>D24</f>
        <v>124</v>
      </c>
      <c r="E23" s="64">
        <f>E24</f>
        <v>0</v>
      </c>
    </row>
    <row r="24" spans="1:5" ht="22.5" customHeight="1">
      <c r="A24" s="36" t="s">
        <v>29</v>
      </c>
      <c r="B24" s="100" t="s">
        <v>30</v>
      </c>
      <c r="C24" s="64">
        <f t="shared" si="1"/>
        <v>124</v>
      </c>
      <c r="D24" s="66">
        <f>16+108</f>
        <v>124</v>
      </c>
      <c r="E24" s="66"/>
    </row>
    <row r="25" spans="1:5" ht="31.9" customHeight="1">
      <c r="A25" s="25" t="s">
        <v>31</v>
      </c>
      <c r="B25" s="101" t="s">
        <v>27</v>
      </c>
      <c r="C25" s="67">
        <f t="shared" si="1"/>
        <v>7700</v>
      </c>
      <c r="D25" s="67">
        <f>D27</f>
        <v>7700</v>
      </c>
      <c r="E25" s="67">
        <f>E27</f>
        <v>0</v>
      </c>
    </row>
    <row r="26" spans="1:5" ht="31.9" customHeight="1">
      <c r="A26" s="3" t="s">
        <v>15</v>
      </c>
      <c r="B26" s="102"/>
      <c r="C26" s="64">
        <f t="shared" si="1"/>
        <v>7700</v>
      </c>
      <c r="D26" s="68">
        <f>D27</f>
        <v>7700</v>
      </c>
      <c r="E26" s="68">
        <f>E27</f>
        <v>0</v>
      </c>
    </row>
    <row r="27" spans="1:5" ht="32.65" customHeight="1">
      <c r="A27" s="40" t="s">
        <v>32</v>
      </c>
      <c r="B27" s="99" t="s">
        <v>33</v>
      </c>
      <c r="C27" s="64">
        <f t="shared" si="1"/>
        <v>7700</v>
      </c>
      <c r="D27" s="64">
        <f>D28</f>
        <v>7700</v>
      </c>
      <c r="E27" s="24">
        <f>E28</f>
        <v>0</v>
      </c>
    </row>
    <row r="28" spans="1:5" ht="22.5" customHeight="1">
      <c r="A28" s="23" t="s">
        <v>34</v>
      </c>
      <c r="B28" s="99" t="s">
        <v>35</v>
      </c>
      <c r="C28" s="64">
        <f t="shared" si="1"/>
        <v>7700</v>
      </c>
      <c r="D28" s="65">
        <v>7700</v>
      </c>
      <c r="E28" s="65">
        <v>0</v>
      </c>
    </row>
    <row r="29" spans="1:5" ht="26.25" customHeight="1">
      <c r="A29" s="49" t="s">
        <v>36</v>
      </c>
      <c r="B29" s="50" t="s">
        <v>37</v>
      </c>
      <c r="C29" s="63">
        <f t="shared" si="1"/>
        <v>121</v>
      </c>
      <c r="D29" s="69">
        <f t="shared" ref="D29:E31" si="2">D30</f>
        <v>121</v>
      </c>
      <c r="E29" s="69">
        <f t="shared" si="2"/>
        <v>0</v>
      </c>
    </row>
    <row r="30" spans="1:5" ht="24" customHeight="1">
      <c r="A30" s="58" t="s">
        <v>38</v>
      </c>
      <c r="B30" s="59" t="s">
        <v>39</v>
      </c>
      <c r="C30" s="67">
        <f t="shared" si="1"/>
        <v>121</v>
      </c>
      <c r="D30" s="70">
        <f t="shared" si="2"/>
        <v>121</v>
      </c>
      <c r="E30" s="70">
        <f t="shared" si="2"/>
        <v>0</v>
      </c>
    </row>
    <row r="31" spans="1:5" ht="15.75" customHeight="1">
      <c r="A31" s="47" t="s">
        <v>15</v>
      </c>
      <c r="B31" s="48"/>
      <c r="C31" s="64">
        <f t="shared" si="1"/>
        <v>121</v>
      </c>
      <c r="D31" s="71">
        <f t="shared" si="2"/>
        <v>121</v>
      </c>
      <c r="E31" s="71">
        <f t="shared" si="2"/>
        <v>0</v>
      </c>
    </row>
    <row r="32" spans="1:5" ht="18" customHeight="1">
      <c r="A32" s="36" t="s">
        <v>29</v>
      </c>
      <c r="B32" s="48">
        <v>70</v>
      </c>
      <c r="C32" s="64">
        <f t="shared" si="1"/>
        <v>121</v>
      </c>
      <c r="D32" s="72">
        <v>121</v>
      </c>
      <c r="E32" s="72">
        <v>0</v>
      </c>
    </row>
    <row r="33" spans="1:5" ht="22.5" customHeight="1">
      <c r="A33" s="21" t="s">
        <v>40</v>
      </c>
      <c r="B33" s="97" t="s">
        <v>41</v>
      </c>
      <c r="C33" s="63">
        <f t="shared" si="1"/>
        <v>-9810</v>
      </c>
      <c r="D33" s="69">
        <f>D34</f>
        <v>-9810</v>
      </c>
      <c r="E33" s="69">
        <f>E34</f>
        <v>0</v>
      </c>
    </row>
    <row r="34" spans="1:5" ht="22.5" customHeight="1">
      <c r="A34" s="37" t="s">
        <v>42</v>
      </c>
      <c r="B34" s="102" t="s">
        <v>43</v>
      </c>
      <c r="C34" s="64">
        <f t="shared" si="1"/>
        <v>-9810</v>
      </c>
      <c r="D34" s="68">
        <f>D35+D37</f>
        <v>-9810</v>
      </c>
      <c r="E34" s="68">
        <f>E35+E37</f>
        <v>0</v>
      </c>
    </row>
    <row r="35" spans="1:5" ht="22.5" customHeight="1">
      <c r="A35" s="41" t="s">
        <v>14</v>
      </c>
      <c r="B35" s="102"/>
      <c r="C35" s="64">
        <f t="shared" si="1"/>
        <v>100</v>
      </c>
      <c r="D35" s="68">
        <f>D36</f>
        <v>100</v>
      </c>
      <c r="E35" s="68">
        <f>E36</f>
        <v>0</v>
      </c>
    </row>
    <row r="36" spans="1:5" ht="30.75" customHeight="1">
      <c r="A36" s="52" t="s">
        <v>44</v>
      </c>
      <c r="B36" s="91" t="s">
        <v>45</v>
      </c>
      <c r="C36" s="64">
        <f t="shared" si="1"/>
        <v>100</v>
      </c>
      <c r="D36" s="68">
        <f>D41</f>
        <v>100</v>
      </c>
      <c r="E36" s="68">
        <f>E41</f>
        <v>0</v>
      </c>
    </row>
    <row r="37" spans="1:5" ht="19.899999999999999" customHeight="1">
      <c r="A37" s="38" t="s">
        <v>15</v>
      </c>
      <c r="B37" s="102"/>
      <c r="C37" s="64">
        <f t="shared" si="1"/>
        <v>-9910</v>
      </c>
      <c r="D37" s="68">
        <f>D38</f>
        <v>-9910</v>
      </c>
      <c r="E37" s="68">
        <f>E38</f>
        <v>0</v>
      </c>
    </row>
    <row r="38" spans="1:5" ht="33" customHeight="1">
      <c r="A38" s="4" t="s">
        <v>46</v>
      </c>
      <c r="B38" s="103" t="s">
        <v>47</v>
      </c>
      <c r="C38" s="64">
        <f t="shared" si="1"/>
        <v>-9910</v>
      </c>
      <c r="D38" s="66">
        <f>D47+D44</f>
        <v>-9910</v>
      </c>
      <c r="E38" s="66">
        <f>E41+E47+E44</f>
        <v>0</v>
      </c>
    </row>
    <row r="39" spans="1:5" ht="22.5" customHeight="1">
      <c r="A39" s="54" t="s">
        <v>48</v>
      </c>
      <c r="B39" s="104" t="s">
        <v>43</v>
      </c>
      <c r="C39" s="67">
        <f t="shared" si="1"/>
        <v>100</v>
      </c>
      <c r="D39" s="56">
        <f>D40</f>
        <v>100</v>
      </c>
      <c r="E39" s="56">
        <f>E40</f>
        <v>0</v>
      </c>
    </row>
    <row r="40" spans="1:5" ht="22.5" customHeight="1">
      <c r="A40" s="41" t="s">
        <v>14</v>
      </c>
      <c r="B40" s="103"/>
      <c r="C40" s="64">
        <f t="shared" si="1"/>
        <v>100</v>
      </c>
      <c r="D40" s="73">
        <f>D41</f>
        <v>100</v>
      </c>
      <c r="E40" s="73">
        <f>E41</f>
        <v>0</v>
      </c>
    </row>
    <row r="41" spans="1:5" ht="33" customHeight="1">
      <c r="A41" s="33" t="s">
        <v>44</v>
      </c>
      <c r="B41" s="91" t="s">
        <v>45</v>
      </c>
      <c r="C41" s="64">
        <f t="shared" si="1"/>
        <v>100</v>
      </c>
      <c r="D41" s="73">
        <v>100</v>
      </c>
      <c r="E41" s="73">
        <v>0</v>
      </c>
    </row>
    <row r="42" spans="1:5" ht="22.5" customHeight="1">
      <c r="A42" s="53" t="s">
        <v>49</v>
      </c>
      <c r="B42" s="105" t="s">
        <v>50</v>
      </c>
      <c r="C42" s="67">
        <f t="shared" si="1"/>
        <v>-10000</v>
      </c>
      <c r="D42" s="70">
        <f>D43</f>
        <v>-10000</v>
      </c>
      <c r="E42" s="70">
        <f>E43</f>
        <v>0</v>
      </c>
    </row>
    <row r="43" spans="1:5" ht="22.5" customHeight="1">
      <c r="A43" s="28" t="s">
        <v>15</v>
      </c>
      <c r="B43" s="103"/>
      <c r="C43" s="64">
        <f t="shared" si="1"/>
        <v>-10000</v>
      </c>
      <c r="D43" s="71">
        <f>D44</f>
        <v>-10000</v>
      </c>
      <c r="E43" s="71">
        <f>E44</f>
        <v>0</v>
      </c>
    </row>
    <row r="44" spans="1:5" ht="32.25" customHeight="1">
      <c r="A44" s="4" t="s">
        <v>46</v>
      </c>
      <c r="B44" s="103" t="s">
        <v>47</v>
      </c>
      <c r="C44" s="64">
        <f t="shared" si="1"/>
        <v>-10000</v>
      </c>
      <c r="D44" s="72">
        <v>-10000</v>
      </c>
      <c r="E44" s="72">
        <v>0</v>
      </c>
    </row>
    <row r="45" spans="1:5" ht="21.75" customHeight="1">
      <c r="A45" s="55" t="s">
        <v>51</v>
      </c>
      <c r="B45" s="105" t="s">
        <v>50</v>
      </c>
      <c r="C45" s="67">
        <f t="shared" si="1"/>
        <v>90</v>
      </c>
      <c r="D45" s="56">
        <f>D47</f>
        <v>90</v>
      </c>
      <c r="E45" s="56">
        <f>E47</f>
        <v>0</v>
      </c>
    </row>
    <row r="46" spans="1:5" ht="21.75" customHeight="1">
      <c r="A46" s="28" t="s">
        <v>15</v>
      </c>
      <c r="B46" s="103"/>
      <c r="C46" s="64">
        <f t="shared" si="1"/>
        <v>90</v>
      </c>
      <c r="D46" s="72">
        <f>D47</f>
        <v>90</v>
      </c>
      <c r="E46" s="72">
        <f>E47</f>
        <v>0</v>
      </c>
    </row>
    <row r="47" spans="1:5" ht="33" customHeight="1">
      <c r="A47" s="4" t="s">
        <v>46</v>
      </c>
      <c r="B47" s="103" t="s">
        <v>47</v>
      </c>
      <c r="C47" s="64">
        <f t="shared" si="1"/>
        <v>90</v>
      </c>
      <c r="D47" s="72">
        <v>90</v>
      </c>
      <c r="E47" s="72">
        <v>0</v>
      </c>
    </row>
    <row r="48" spans="1:5" ht="23.65" customHeight="1">
      <c r="A48" s="44" t="s">
        <v>52</v>
      </c>
      <c r="B48" s="106">
        <v>68.02</v>
      </c>
      <c r="C48" s="63">
        <f t="shared" si="1"/>
        <v>100</v>
      </c>
      <c r="D48" s="77">
        <f>D49+D52+D56+D59+D62</f>
        <v>100</v>
      </c>
      <c r="E48" s="77">
        <f>E49+E52+E56+E59+E62</f>
        <v>0</v>
      </c>
    </row>
    <row r="49" spans="1:5" ht="54.75" customHeight="1">
      <c r="A49" s="60" t="s">
        <v>53</v>
      </c>
      <c r="B49" s="107" t="s">
        <v>54</v>
      </c>
      <c r="C49" s="67">
        <f>D49</f>
        <v>-5.08</v>
      </c>
      <c r="D49" s="78">
        <f>D50</f>
        <v>-5.08</v>
      </c>
      <c r="E49" s="78">
        <f>E50</f>
        <v>0</v>
      </c>
    </row>
    <row r="50" spans="1:5" ht="23.65" customHeight="1">
      <c r="A50" s="41" t="s">
        <v>14</v>
      </c>
      <c r="B50" s="102"/>
      <c r="C50" s="64">
        <f t="shared" si="1"/>
        <v>-5.08</v>
      </c>
      <c r="D50" s="79">
        <f>D51</f>
        <v>-5.08</v>
      </c>
      <c r="E50" s="79">
        <f>E51</f>
        <v>0</v>
      </c>
    </row>
    <row r="51" spans="1:5" ht="23.65" customHeight="1">
      <c r="A51" s="42" t="s">
        <v>55</v>
      </c>
      <c r="B51" s="103" t="s">
        <v>56</v>
      </c>
      <c r="C51" s="64">
        <f t="shared" si="1"/>
        <v>-5.08</v>
      </c>
      <c r="D51" s="80">
        <v>-5.08</v>
      </c>
      <c r="E51" s="80">
        <v>0</v>
      </c>
    </row>
    <row r="52" spans="1:5" ht="57.75" customHeight="1">
      <c r="A52" s="60" t="s">
        <v>57</v>
      </c>
      <c r="B52" s="107" t="s">
        <v>58</v>
      </c>
      <c r="C52" s="67">
        <f t="shared" si="1"/>
        <v>53.48</v>
      </c>
      <c r="D52" s="81">
        <v>53.48</v>
      </c>
      <c r="E52" s="81">
        <v>0</v>
      </c>
    </row>
    <row r="53" spans="1:5" ht="23.65" customHeight="1">
      <c r="A53" s="41" t="s">
        <v>14</v>
      </c>
      <c r="B53" s="102"/>
      <c r="C53" s="64">
        <f t="shared" si="1"/>
        <v>53.48</v>
      </c>
      <c r="D53" s="82">
        <v>53.48</v>
      </c>
      <c r="E53" s="82">
        <v>0</v>
      </c>
    </row>
    <row r="54" spans="1:5" ht="23.65" customHeight="1">
      <c r="A54" s="43" t="s">
        <v>59</v>
      </c>
      <c r="B54" s="103">
        <v>20</v>
      </c>
      <c r="C54" s="64">
        <f t="shared" si="1"/>
        <v>72.099999999999994</v>
      </c>
      <c r="D54" s="80">
        <v>72.099999999999994</v>
      </c>
      <c r="E54" s="80">
        <v>0</v>
      </c>
    </row>
    <row r="55" spans="1:5" ht="23.65" customHeight="1">
      <c r="A55" s="42" t="s">
        <v>55</v>
      </c>
      <c r="B55" s="103" t="s">
        <v>56</v>
      </c>
      <c r="C55" s="64">
        <f t="shared" si="1"/>
        <v>-18.62</v>
      </c>
      <c r="D55" s="80">
        <v>-18.62</v>
      </c>
      <c r="E55" s="80">
        <v>0</v>
      </c>
    </row>
    <row r="56" spans="1:5" ht="51" customHeight="1">
      <c r="A56" s="60" t="s">
        <v>60</v>
      </c>
      <c r="B56" s="107" t="s">
        <v>61</v>
      </c>
      <c r="C56" s="67">
        <f t="shared" si="1"/>
        <v>-43.44</v>
      </c>
      <c r="D56" s="81">
        <v>-43.44</v>
      </c>
      <c r="E56" s="81">
        <v>0</v>
      </c>
    </row>
    <row r="57" spans="1:5" ht="23.65" customHeight="1">
      <c r="A57" s="41" t="s">
        <v>14</v>
      </c>
      <c r="B57" s="102"/>
      <c r="C57" s="64">
        <f t="shared" si="1"/>
        <v>-43.44</v>
      </c>
      <c r="D57" s="82">
        <v>-43.44</v>
      </c>
      <c r="E57" s="82">
        <v>0</v>
      </c>
    </row>
    <row r="58" spans="1:5" ht="45" customHeight="1">
      <c r="A58" s="42" t="s">
        <v>55</v>
      </c>
      <c r="B58" s="103" t="s">
        <v>56</v>
      </c>
      <c r="C58" s="64">
        <f t="shared" si="1"/>
        <v>-43.44</v>
      </c>
      <c r="D58" s="80">
        <v>-43.44</v>
      </c>
      <c r="E58" s="80">
        <v>0</v>
      </c>
    </row>
    <row r="59" spans="1:5" ht="58.5" customHeight="1">
      <c r="A59" s="60" t="s">
        <v>62</v>
      </c>
      <c r="B59" s="107" t="s">
        <v>63</v>
      </c>
      <c r="C59" s="67">
        <f t="shared" si="1"/>
        <v>-4.96</v>
      </c>
      <c r="D59" s="81">
        <v>-4.96</v>
      </c>
      <c r="E59" s="81">
        <v>0</v>
      </c>
    </row>
    <row r="60" spans="1:5" ht="24" customHeight="1">
      <c r="A60" s="41" t="s">
        <v>14</v>
      </c>
      <c r="B60" s="102"/>
      <c r="C60" s="64">
        <f t="shared" si="1"/>
        <v>-4.96</v>
      </c>
      <c r="D60" s="82">
        <v>-4.96</v>
      </c>
      <c r="E60" s="82">
        <v>0</v>
      </c>
    </row>
    <row r="61" spans="1:5" ht="24" customHeight="1">
      <c r="A61" s="42" t="s">
        <v>55</v>
      </c>
      <c r="B61" s="103" t="s">
        <v>56</v>
      </c>
      <c r="C61" s="64">
        <f t="shared" si="1"/>
        <v>-4.96</v>
      </c>
      <c r="D61" s="80">
        <v>-4.96</v>
      </c>
      <c r="E61" s="80">
        <v>0</v>
      </c>
    </row>
    <row r="62" spans="1:5" ht="27" customHeight="1">
      <c r="A62" s="45" t="s">
        <v>64</v>
      </c>
      <c r="B62" s="105" t="s">
        <v>65</v>
      </c>
      <c r="C62" s="64">
        <f t="shared" si="1"/>
        <v>100</v>
      </c>
      <c r="D62" s="83">
        <f>D63</f>
        <v>100</v>
      </c>
      <c r="E62" s="83">
        <f>E63</f>
        <v>0</v>
      </c>
    </row>
    <row r="63" spans="1:5" ht="27.75" customHeight="1">
      <c r="A63" s="51" t="s">
        <v>15</v>
      </c>
      <c r="B63" s="91"/>
      <c r="C63" s="64">
        <f t="shared" si="1"/>
        <v>100</v>
      </c>
      <c r="D63" s="84">
        <f>D64</f>
        <v>100</v>
      </c>
      <c r="E63" s="84">
        <f>E64</f>
        <v>0</v>
      </c>
    </row>
    <row r="64" spans="1:5" ht="24.75" customHeight="1">
      <c r="A64" s="46" t="s">
        <v>66</v>
      </c>
      <c r="B64" s="91" t="s">
        <v>67</v>
      </c>
      <c r="C64" s="64">
        <f t="shared" si="1"/>
        <v>100</v>
      </c>
      <c r="D64" s="84">
        <v>100</v>
      </c>
      <c r="E64" s="84">
        <v>0</v>
      </c>
    </row>
    <row r="65" spans="1:5" ht="24" customHeight="1">
      <c r="A65" s="29" t="s">
        <v>68</v>
      </c>
      <c r="B65" s="97" t="s">
        <v>69</v>
      </c>
      <c r="C65" s="63">
        <f t="shared" si="1"/>
        <v>21200</v>
      </c>
      <c r="D65" s="69">
        <f t="shared" ref="D65:E67" si="3">D66</f>
        <v>21200</v>
      </c>
      <c r="E65" s="69">
        <f t="shared" si="3"/>
        <v>-17200</v>
      </c>
    </row>
    <row r="66" spans="1:5" ht="63.75" customHeight="1">
      <c r="A66" s="27" t="s">
        <v>70</v>
      </c>
      <c r="B66" s="101" t="s">
        <v>71</v>
      </c>
      <c r="C66" s="64">
        <f t="shared" si="1"/>
        <v>21200</v>
      </c>
      <c r="D66" s="70">
        <f t="shared" si="3"/>
        <v>21200</v>
      </c>
      <c r="E66" s="70">
        <f t="shared" si="3"/>
        <v>-17200</v>
      </c>
    </row>
    <row r="67" spans="1:5" ht="24" customHeight="1">
      <c r="A67" s="28" t="s">
        <v>15</v>
      </c>
      <c r="B67" s="102"/>
      <c r="C67" s="64">
        <f>D67+E67</f>
        <v>4000</v>
      </c>
      <c r="D67" s="74">
        <f t="shared" si="3"/>
        <v>21200</v>
      </c>
      <c r="E67" s="74">
        <f t="shared" si="3"/>
        <v>-17200</v>
      </c>
    </row>
    <row r="68" spans="1:5" ht="30" customHeight="1">
      <c r="A68" s="4" t="s">
        <v>32</v>
      </c>
      <c r="B68" s="103" t="s">
        <v>33</v>
      </c>
      <c r="C68" s="64">
        <f t="shared" ref="C68:C72" si="4">D68+E68</f>
        <v>4000</v>
      </c>
      <c r="D68" s="64">
        <f t="shared" ref="D68:E68" si="5">D70+D71+D72</f>
        <v>21200</v>
      </c>
      <c r="E68" s="64">
        <f t="shared" si="5"/>
        <v>-17200</v>
      </c>
    </row>
    <row r="69" spans="1:5" ht="24" hidden="1" customHeight="1">
      <c r="A69" s="20" t="s">
        <v>72</v>
      </c>
      <c r="B69" s="103" t="s">
        <v>73</v>
      </c>
      <c r="C69" s="64">
        <f t="shared" si="4"/>
        <v>0</v>
      </c>
      <c r="D69" s="73"/>
      <c r="E69" s="73"/>
    </row>
    <row r="70" spans="1:5" ht="19.5" customHeight="1">
      <c r="A70" s="20" t="s">
        <v>72</v>
      </c>
      <c r="B70" s="103" t="s">
        <v>73</v>
      </c>
      <c r="C70" s="64">
        <f t="shared" si="4"/>
        <v>0</v>
      </c>
      <c r="D70" s="73">
        <v>2200</v>
      </c>
      <c r="E70" s="73">
        <v>-2200</v>
      </c>
    </row>
    <row r="71" spans="1:5" ht="17.25" customHeight="1">
      <c r="A71" s="20" t="s">
        <v>74</v>
      </c>
      <c r="B71" s="103" t="s">
        <v>75</v>
      </c>
      <c r="C71" s="64">
        <f t="shared" si="4"/>
        <v>0</v>
      </c>
      <c r="D71" s="73">
        <v>15000</v>
      </c>
      <c r="E71" s="73">
        <v>-15000</v>
      </c>
    </row>
    <row r="72" spans="1:5" ht="18" customHeight="1">
      <c r="A72" s="20" t="s">
        <v>34</v>
      </c>
      <c r="B72" s="103" t="s">
        <v>35</v>
      </c>
      <c r="C72" s="64">
        <f t="shared" si="4"/>
        <v>4000</v>
      </c>
      <c r="D72" s="73">
        <v>4000</v>
      </c>
      <c r="E72" s="73">
        <v>0</v>
      </c>
    </row>
    <row r="73" spans="1:5" ht="22.5" customHeight="1">
      <c r="A73" s="39" t="s">
        <v>76</v>
      </c>
      <c r="B73" s="108"/>
      <c r="C73" s="75">
        <f>D73+E73</f>
        <v>-2135</v>
      </c>
      <c r="D73" s="76">
        <f>D10-D19</f>
        <v>-2135</v>
      </c>
      <c r="E73" s="76">
        <f>E10-E19</f>
        <v>0</v>
      </c>
    </row>
    <row r="74" spans="1:5" ht="22.5" customHeight="1">
      <c r="A74" s="30"/>
      <c r="B74" s="31"/>
      <c r="C74" s="32"/>
      <c r="D74" s="32"/>
    </row>
    <row r="75" spans="1:5" ht="21" customHeight="1">
      <c r="A75" s="22" t="s">
        <v>77</v>
      </c>
      <c r="B75" s="22">
        <f>B76</f>
        <v>2135</v>
      </c>
      <c r="C75" s="32"/>
      <c r="D75" s="32"/>
    </row>
    <row r="76" spans="1:5" ht="20.25" customHeight="1">
      <c r="A76" s="19" t="s">
        <v>78</v>
      </c>
      <c r="B76" s="19">
        <f>B77</f>
        <v>2135</v>
      </c>
      <c r="C76" s="32"/>
      <c r="D76" s="32"/>
    </row>
    <row r="77" spans="1:5" ht="18.75" customHeight="1">
      <c r="A77" s="22" t="s">
        <v>68</v>
      </c>
      <c r="B77" s="22">
        <f>B78</f>
        <v>2135</v>
      </c>
      <c r="C77" s="32"/>
      <c r="D77" s="32"/>
    </row>
    <row r="78" spans="1:5" ht="63.75" customHeight="1">
      <c r="A78" s="57" t="s">
        <v>70</v>
      </c>
      <c r="B78" s="26">
        <v>2135</v>
      </c>
    </row>
  </sheetData>
  <mergeCells count="4">
    <mergeCell ref="C1:D1"/>
    <mergeCell ref="A5:D5"/>
    <mergeCell ref="A6:D6"/>
    <mergeCell ref="B2:D2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F94642-3CC3-400E-8DD9-5416F921A092}"/>
</file>

<file path=customXml/itemProps2.xml><?xml version="1.0" encoding="utf-8"?>
<ds:datastoreItem xmlns:ds="http://schemas.openxmlformats.org/officeDocument/2006/customXml" ds:itemID="{F20BAF88-5EF7-45BA-A9B4-FAA2713639F1}"/>
</file>

<file path=customXml/itemProps3.xml><?xml version="1.0" encoding="utf-8"?>
<ds:datastoreItem xmlns:ds="http://schemas.openxmlformats.org/officeDocument/2006/customXml" ds:itemID="{FA3336BF-A35A-43F6-8D1F-7B1AF46325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2024-04-30T06:51:01Z</dcterms:created>
  <dcterms:modified xsi:type="dcterms:W3CDTF">2026-08-21T09:58:29Z</dcterms:modified>
  <cp:category/>
  <cp:contentStatus/>
</cp:coreProperties>
</file>