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ioneci\Documents\GABI 2026\RAPOARTE REGII 2026\RAPORT RAJDA\"/>
    </mc:Choice>
  </mc:AlternateContent>
  <xr:revisionPtr revIDLastSave="0" documentId="13_ncr:1_{B2586071-C543-41C6-B947-A6C7BF5E4DD0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5" i="3" l="1"/>
  <c r="P39" i="3"/>
  <c r="P41" i="3"/>
  <c r="P42" i="3"/>
  <c r="P43" i="3"/>
  <c r="P44" i="3"/>
  <c r="P45" i="3"/>
  <c r="P46" i="3"/>
  <c r="P47" i="3"/>
  <c r="P48" i="3"/>
  <c r="P49" i="3"/>
  <c r="P50" i="3"/>
  <c r="P52" i="3"/>
  <c r="P53" i="3"/>
  <c r="P57" i="3"/>
  <c r="P58" i="3"/>
  <c r="P60" i="3"/>
  <c r="P61" i="3"/>
  <c r="P79" i="3"/>
  <c r="P80" i="3"/>
  <c r="P81" i="3"/>
  <c r="P82" i="3"/>
  <c r="P83" i="3"/>
  <c r="P90" i="3"/>
  <c r="P91" i="3"/>
  <c r="P94" i="3"/>
  <c r="P97" i="3"/>
  <c r="P98" i="3"/>
  <c r="P99" i="3"/>
  <c r="P100" i="3"/>
  <c r="P101" i="3"/>
  <c r="P27" i="3"/>
  <c r="P28" i="3"/>
  <c r="P15" i="3"/>
  <c r="P16" i="3"/>
  <c r="P17" i="3"/>
  <c r="P18" i="3"/>
  <c r="P20" i="3"/>
  <c r="P14" i="3"/>
  <c r="O183" i="3"/>
  <c r="O185" i="3"/>
  <c r="O181" i="3"/>
  <c r="O182" i="3"/>
  <c r="O170" i="3"/>
  <c r="O171" i="3"/>
  <c r="O172" i="3"/>
  <c r="O173" i="3"/>
  <c r="O166" i="3"/>
  <c r="O167" i="3"/>
  <c r="O168" i="3"/>
  <c r="O159" i="3"/>
  <c r="O151" i="3"/>
  <c r="O152" i="3"/>
  <c r="O154" i="3"/>
  <c r="O156" i="3"/>
  <c r="O157" i="3"/>
  <c r="O158" i="3"/>
  <c r="O90" i="3"/>
  <c r="O91" i="3"/>
  <c r="O94" i="3"/>
  <c r="O97" i="3"/>
  <c r="O98" i="3"/>
  <c r="O99" i="3"/>
  <c r="O100" i="3"/>
  <c r="O101" i="3"/>
  <c r="O104" i="3"/>
  <c r="O108" i="3"/>
  <c r="O109" i="3"/>
  <c r="O116" i="3"/>
  <c r="O117" i="3"/>
  <c r="O118" i="3"/>
  <c r="O119" i="3"/>
  <c r="O120" i="3"/>
  <c r="O121" i="3"/>
  <c r="O125" i="3"/>
  <c r="O126" i="3"/>
  <c r="O127" i="3"/>
  <c r="O129" i="3"/>
  <c r="O50" i="3"/>
  <c r="O52" i="3"/>
  <c r="O53" i="3"/>
  <c r="O57" i="3"/>
  <c r="O58" i="3"/>
  <c r="O60" i="3"/>
  <c r="O61" i="3"/>
  <c r="O79" i="3"/>
  <c r="O80" i="3"/>
  <c r="O81" i="3"/>
  <c r="O82" i="3"/>
  <c r="O83" i="3"/>
  <c r="O39" i="3"/>
  <c r="O41" i="3"/>
  <c r="O42" i="3"/>
  <c r="O43" i="3"/>
  <c r="O44" i="3"/>
  <c r="O45" i="3"/>
  <c r="O46" i="3"/>
  <c r="O47" i="3"/>
  <c r="O48" i="3"/>
  <c r="O49" i="3"/>
  <c r="O35" i="3"/>
  <c r="O15" i="3"/>
  <c r="O16" i="3"/>
  <c r="O18" i="3"/>
  <c r="O20" i="3"/>
  <c r="O14" i="3"/>
  <c r="E11" i="4" l="1"/>
  <c r="E10" i="4"/>
  <c r="E9" i="4"/>
  <c r="H11" i="4"/>
  <c r="H10" i="4"/>
  <c r="H9" i="4"/>
  <c r="O11" i="2"/>
  <c r="N12" i="2"/>
  <c r="N11" i="2"/>
  <c r="O27" i="2"/>
  <c r="O28" i="2"/>
  <c r="O30" i="2"/>
  <c r="O31" i="2"/>
  <c r="O36" i="2"/>
  <c r="O37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61" i="2" l="1"/>
  <c r="O62" i="2"/>
  <c r="O63" i="2"/>
  <c r="O65" i="2"/>
  <c r="O66" i="2"/>
  <c r="O68" i="2"/>
  <c r="O69" i="2"/>
  <c r="O70" i="2"/>
  <c r="N15" i="2"/>
  <c r="N16" i="2"/>
  <c r="N17" i="2"/>
  <c r="N18" i="2"/>
  <c r="N19" i="2"/>
  <c r="N20" i="2"/>
  <c r="N21" i="2"/>
  <c r="N22" i="2"/>
  <c r="N23" i="2"/>
  <c r="N26" i="2"/>
  <c r="N27" i="2"/>
  <c r="N28" i="2"/>
  <c r="N30" i="2"/>
  <c r="N36" i="2"/>
  <c r="N39" i="2"/>
  <c r="N61" i="2"/>
  <c r="N62" i="2"/>
  <c r="N63" i="2"/>
  <c r="N65" i="2"/>
  <c r="N66" i="2"/>
  <c r="N68" i="2"/>
  <c r="N69" i="2"/>
  <c r="N70" i="2"/>
  <c r="K12" i="2"/>
  <c r="K15" i="2"/>
  <c r="K16" i="2"/>
  <c r="K17" i="2"/>
  <c r="K18" i="2"/>
  <c r="K19" i="2"/>
  <c r="K20" i="2"/>
  <c r="K21" i="2"/>
  <c r="K22" i="2"/>
  <c r="K23" i="2"/>
  <c r="K26" i="2"/>
  <c r="K27" i="2"/>
  <c r="K28" i="2"/>
  <c r="K30" i="2"/>
  <c r="K36" i="2"/>
  <c r="K39" i="2"/>
  <c r="K61" i="2"/>
  <c r="K62" i="2"/>
  <c r="K63" i="2"/>
  <c r="K65" i="2"/>
  <c r="K66" i="2"/>
  <c r="K68" i="2"/>
  <c r="K69" i="2"/>
  <c r="K70" i="2"/>
  <c r="K11" i="2"/>
  <c r="K16" i="10" l="1"/>
  <c r="J16" i="10"/>
  <c r="I16" i="10"/>
  <c r="H16" i="10"/>
  <c r="G16" i="10"/>
  <c r="F16" i="10"/>
  <c r="F24" i="10" s="1"/>
  <c r="K23" i="10" l="1"/>
  <c r="J23" i="10"/>
  <c r="I23" i="10"/>
  <c r="H23" i="10"/>
  <c r="G23" i="10"/>
  <c r="G24" i="10" s="1"/>
  <c r="K24" i="10" l="1"/>
  <c r="J24" i="10"/>
  <c r="I24" i="10"/>
  <c r="H24" i="10"/>
</calcChain>
</file>

<file path=xl/sharedStrings.xml><?xml version="1.0" encoding="utf-8"?>
<sst xmlns="http://schemas.openxmlformats.org/spreadsheetml/2006/main" count="603" uniqueCount="401">
  <si>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</si>
  <si>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</si>
  <si>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</si>
  <si>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</si>
  <si>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</si>
  <si>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</si>
  <si>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</si>
  <si>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</si>
  <si>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</si>
  <si>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</si>
  <si>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</si>
  <si>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</si>
  <si>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</si>
  <si>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</si>
  <si>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</si>
  <si>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</si>
  <si>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</si>
  <si>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</si>
  <si>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</si>
  <si>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</si>
  <si>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</si>
  <si>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</si>
  <si>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</si>
  <si>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</si>
  <si>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</si>
  <si>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</si>
  <si>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</si>
  <si>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</si>
  <si>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</si>
  <si>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</si>
  <si>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</si>
  <si>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</si>
  <si>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</si>
  <si>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</si>
  <si>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</si>
  <si>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</si>
  <si>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</si>
  <si>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</si>
  <si>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</si>
  <si>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</si>
  <si>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</si>
  <si>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</si>
  <si>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</si>
  <si>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</si>
  <si>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</si>
  <si>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</si>
  <si>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</si>
  <si>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</si>
  <si>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</si>
  <si>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</si>
  <si>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</si>
  <si>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</si>
  <si>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</si>
  <si>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</si>
  <si>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</si>
  <si>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</si>
  <si>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</si>
  <si>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</si>
  <si>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</si>
  <si>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</si>
  <si>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</si>
  <si>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</si>
  <si>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</si>
  <si>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</si>
  <si>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</si>
  <si>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</si>
  <si>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</si>
  <si>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</si>
  <si>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</si>
  <si>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</si>
  <si>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</si>
  <si>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</si>
  <si>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</si>
  <si>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</si>
  <si>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</si>
  <si>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</si>
  <si>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</si>
  <si>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</si>
  <si>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</si>
  <si>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</si>
  <si>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</si>
  <si>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</si>
  <si>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</si>
  <si>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</si>
  <si>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</si>
  <si>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</si>
  <si>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</si>
  <si>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</si>
  <si>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</si>
  <si>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</si>
  <si>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</si>
  <si>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</si>
  <si>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</si>
  <si>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</si>
  <si>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</si>
  <si>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</si>
  <si>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</si>
  <si>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</si>
  <si>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</si>
  <si>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</si>
  <si>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</si>
  <si>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</si>
  <si>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</si>
  <si>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</si>
  <si>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</si>
  <si>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</si>
  <si>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</si>
  <si>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</si>
  <si>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</si>
  <si>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</si>
  <si>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</si>
  <si>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</si>
  <si>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</si>
  <si>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</si>
  <si>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</si>
  <si>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</si>
  <si>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</si>
  <si>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</si>
  <si>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</si>
  <si>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</si>
  <si>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</si>
  <si>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</si>
  <si>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</si>
  <si>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</si>
  <si>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</si>
  <si>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</si>
  <si>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</si>
  <si>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</si>
  <si>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</si>
  <si>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</si>
  <si>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</si>
  <si>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</si>
  <si>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</si>
  <si>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</si>
  <si>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</si>
  <si>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</si>
  <si>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</si>
  <si>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</si>
  <si>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</si>
  <si>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</si>
  <si>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</si>
  <si>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</si>
  <si>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</si>
  <si>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</si>
  <si>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</si>
  <si>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</si>
  <si>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</si>
  <si>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</si>
  <si>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</si>
  <si>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</si>
  <si>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</si>
  <si>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</si>
  <si>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</si>
  <si>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</si>
  <si>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</si>
  <si>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</si>
  <si>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</si>
  <si>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</si>
  <si>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</si>
  <si>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</si>
  <si>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</si>
  <si>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</si>
  <si>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</si>
  <si>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</si>
  <si>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</si>
  <si>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</si>
  <si>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</si>
  <si>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</si>
  <si>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</si>
  <si>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</si>
  <si>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</si>
  <si>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</si>
  <si>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</si>
  <si>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</si>
  <si>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</si>
  <si>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</si>
  <si>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</si>
  <si>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</si>
  <si>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</si>
  <si>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</si>
  <si>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</si>
  <si>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</si>
  <si>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</si>
  <si>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</si>
  <si>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</si>
  <si>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</si>
  <si>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</si>
  <si>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</si>
  <si>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</si>
  <si>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</si>
  <si>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</si>
  <si>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</si>
  <si>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</si>
  <si>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</si>
  <si>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</si>
  <si>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</si>
  <si>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</si>
  <si>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</si>
  <si>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</si>
  <si>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</si>
  <si>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</si>
  <si>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</si>
  <si>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</si>
  <si>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</si>
  <si>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</si>
  <si>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</si>
  <si>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</si>
  <si>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</si>
  <si>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</si>
  <si>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</si>
  <si>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</si>
  <si>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</si>
  <si>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</si>
  <si>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</si>
  <si>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</si>
  <si>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</si>
  <si>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</si>
  <si>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</si>
  <si>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</si>
  <si>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</si>
  <si>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</si>
  <si>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</si>
  <si>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</si>
  <si>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</si>
  <si>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</si>
  <si>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</si>
  <si>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</si>
  <si>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</si>
  <si>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</si>
  <si>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</si>
  <si>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</si>
  <si>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</si>
  <si>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</si>
  <si>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</si>
  <si>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</si>
  <si>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</si>
  <si>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</si>
  <si>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</si>
  <si>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</si>
  <si>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</si>
  <si>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</si>
  <si>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</si>
  <si>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</si>
  <si>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</si>
  <si>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</si>
  <si>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</si>
  <si>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</si>
  <si>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</si>
  <si>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</si>
  <si>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</si>
  <si>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</si>
  <si>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</si>
  <si>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</si>
  <si>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</si>
  <si>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</si>
  <si>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</si>
  <si>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</si>
  <si>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</si>
  <si>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</si>
  <si>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</si>
  <si>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</si>
  <si>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</si>
  <si>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</si>
  <si>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</si>
  <si>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</si>
  <si>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</si>
  <si>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</si>
  <si>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</si>
  <si>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</si>
  <si>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</si>
  <si>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</si>
  <si>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</si>
  <si>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</si>
  <si>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</si>
  <si>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</si>
  <si>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</si>
  <si>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</si>
  <si>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</si>
  <si>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</si>
  <si>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</si>
  <si>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</si>
  <si>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</si>
  <si>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</si>
  <si>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</si>
  <si>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</si>
  <si>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</si>
  <si>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</si>
  <si>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</si>
  <si>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</si>
  <si>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</si>
  <si>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</si>
  <si>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</si>
  <si>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</si>
  <si>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</si>
  <si>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</si>
  <si>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</si>
  <si>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</si>
  <si>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</si>
  <si>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</si>
  <si>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</si>
  <si>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</si>
  <si>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</si>
  <si>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</si>
  <si>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</si>
  <si>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</si>
  <si>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</si>
  <si>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</si>
  <si>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</si>
  <si>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</si>
  <si>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</si>
  <si>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</si>
  <si>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</si>
  <si>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</si>
  <si>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</si>
  <si>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</si>
  <si>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</si>
  <si>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</si>
  <si>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</si>
  <si>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</si>
  <si>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</si>
  <si>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</si>
  <si>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</si>
  <si>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</si>
  <si>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</si>
  <si>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</si>
  <si>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</si>
  <si>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</si>
  <si>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</si>
  <si>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</si>
  <si>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</si>
  <si>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</si>
  <si>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</si>
  <si>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</si>
  <si>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</si>
  <si>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</si>
  <si>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</si>
  <si>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</si>
  <si>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</si>
  <si>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</si>
  <si>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</si>
  <si>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</si>
  <si>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</si>
  <si>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</si>
  <si>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</si>
  <si>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</si>
  <si>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</si>
  <si>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>Anexa nr.5</t>
  </si>
  <si>
    <t xml:space="preserve">Măsuri de îmbunătăţire a rezultatului brut şi reducere a plăţilor restante 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</si>
  <si>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</si>
  <si>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</si>
  <si>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</si>
  <si>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</si>
  <si>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</si>
  <si>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</si>
  <si>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</si>
  <si>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</si>
  <si>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</si>
  <si>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</si>
  <si>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</si>
  <si>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</si>
  <si>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</si>
  <si>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TOTAL Pct. II</t>
  </si>
  <si>
    <t>TOTAL GENERAL Pct. I + Pct. II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</si>
  <si>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</si>
  <si>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</si>
  <si>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</si>
  <si>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</si>
  <si>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 xml:space="preserve">PITESTI, STR. G Cosbuc, nr.40, jud. Arges </t>
  </si>
  <si>
    <t xml:space="preserve">PITESTI, STR. G COSBUC, NR.40, JUD. ARGES </t>
  </si>
  <si>
    <t xml:space="preserve">Reducerea cheltuielilor cu reparatiile, inchirierea de utilaje  </t>
  </si>
  <si>
    <t>Anexa  nr.4</t>
  </si>
  <si>
    <t>Anexa nr. 3</t>
  </si>
  <si>
    <t>Anexa  nr.2</t>
  </si>
  <si>
    <t>Anexa  nr.1</t>
  </si>
  <si>
    <t>servicii de terti, consultante)sau cresterea fondului de salarii</t>
  </si>
  <si>
    <t>Director General,</t>
  </si>
  <si>
    <t>Director Economic,</t>
  </si>
  <si>
    <t>Ing. Alina NICOLAU</t>
  </si>
  <si>
    <t>Ec. Claudia GHITA</t>
  </si>
  <si>
    <t>Mii lei</t>
  </si>
  <si>
    <t>Estimări an 2027</t>
  </si>
  <si>
    <t>an 2027</t>
  </si>
  <si>
    <t xml:space="preserve">Scaderea veniturilor estimate </t>
  </si>
  <si>
    <t>BUGETUL DE VENITURI SI CHELTUIELI                                                                                                 pe anul 2026</t>
  </si>
  <si>
    <t>Realizat/ Preliminat an precedent 2025</t>
  </si>
  <si>
    <t>Propuneri an curent  2026</t>
  </si>
  <si>
    <t>Estimări an 2028</t>
  </si>
  <si>
    <t>Realizat an 2024</t>
  </si>
  <si>
    <t>Prevederi an  precedent 2025</t>
  </si>
  <si>
    <t>Propuneri an curent 2026</t>
  </si>
  <si>
    <t>Prevederi an 2024</t>
  </si>
  <si>
    <t>An precedent 2025</t>
  </si>
  <si>
    <t>An curent 2026</t>
  </si>
  <si>
    <t>An2027</t>
  </si>
  <si>
    <t>An 2028</t>
  </si>
  <si>
    <t>conform  HCJ 215/ 30.04.2025</t>
  </si>
  <si>
    <t>conform HCA 6/ 10.04.2025</t>
  </si>
  <si>
    <t>Prevederi an precedent 2025</t>
  </si>
  <si>
    <t>an precedent 2025</t>
  </si>
  <si>
    <t>an curent 2026</t>
  </si>
  <si>
    <t>an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</si>
</sst>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33333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6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/>
    <xf numFmtId="0" fontId="12" fillId="0" borderId="11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8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4" fontId="5" fillId="0" borderId="9" xfId="0" applyNumberFormat="1" applyFont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16" fillId="0" borderId="10" xfId="0" applyNumberFormat="1" applyFont="1" applyBorder="1" applyAlignment="1">
      <alignment wrapText="1"/>
    </xf>
    <xf numFmtId="4" fontId="5" fillId="0" borderId="45" xfId="0" applyNumberFormat="1" applyFont="1" applyBorder="1" applyAlignment="1">
      <alignment wrapText="1"/>
    </xf>
    <xf numFmtId="4" fontId="5" fillId="0" borderId="41" xfId="0" applyNumberFormat="1" applyFont="1" applyBorder="1" applyAlignment="1">
      <alignment wrapText="1"/>
    </xf>
    <xf numFmtId="0" fontId="12" fillId="0" borderId="9" xfId="0" applyFont="1" applyBorder="1" applyAlignment="1">
      <alignment horizontal="center" wrapText="1"/>
    </xf>
    <xf numFmtId="4" fontId="5" fillId="0" borderId="33" xfId="0" applyNumberFormat="1" applyFont="1" applyBorder="1" applyAlignment="1">
      <alignment wrapText="1"/>
    </xf>
    <xf numFmtId="4" fontId="5" fillId="0" borderId="46" xfId="0" applyNumberFormat="1" applyFont="1" applyBorder="1" applyAlignment="1">
      <alignment wrapText="1"/>
    </xf>
    <xf numFmtId="4" fontId="5" fillId="0" borderId="51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0" fontId="17" fillId="2" borderId="16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left" wrapText="1"/>
    </xf>
    <xf numFmtId="0" fontId="17" fillId="2" borderId="16" xfId="0" applyFont="1" applyFill="1" applyBorder="1" applyAlignment="1">
      <alignment horizontal="center" wrapText="1"/>
    </xf>
    <xf numFmtId="4" fontId="19" fillId="2" borderId="16" xfId="0" applyNumberFormat="1" applyFont="1" applyFill="1" applyBorder="1" applyAlignment="1">
      <alignment wrapText="1"/>
    </xf>
    <xf numFmtId="4" fontId="5" fillId="0" borderId="16" xfId="0" applyNumberFormat="1" applyFont="1" applyBorder="1"/>
    <xf numFmtId="0" fontId="5" fillId="0" borderId="0" xfId="0" applyFont="1"/>
    <xf numFmtId="0" fontId="15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wrapText="1"/>
    </xf>
    <xf numFmtId="0" fontId="22" fillId="2" borderId="44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2" fontId="27" fillId="0" borderId="16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0" fontId="27" fillId="0" borderId="41" xfId="0" applyFont="1" applyBorder="1"/>
    <xf numFmtId="0" fontId="27" fillId="0" borderId="0" xfId="0" applyFont="1"/>
    <xf numFmtId="0" fontId="28" fillId="0" borderId="67" xfId="0" applyFont="1" applyBorder="1" applyAlignment="1">
      <alignment horizontal="left"/>
    </xf>
    <xf numFmtId="0" fontId="28" fillId="0" borderId="68" xfId="0" applyFont="1" applyBorder="1" applyAlignment="1">
      <alignment horizontal="left"/>
    </xf>
    <xf numFmtId="16" fontId="28" fillId="0" borderId="69" xfId="0" applyNumberFormat="1" applyFont="1" applyBorder="1"/>
    <xf numFmtId="0" fontId="28" fillId="0" borderId="69" xfId="0" applyFont="1" applyBorder="1" applyAlignment="1">
      <alignment horizontal="center"/>
    </xf>
    <xf numFmtId="4" fontId="28" fillId="0" borderId="69" xfId="0" applyNumberFormat="1" applyFont="1" applyBorder="1"/>
    <xf numFmtId="4" fontId="28" fillId="0" borderId="70" xfId="0" applyNumberFormat="1" applyFont="1" applyBorder="1"/>
    <xf numFmtId="4" fontId="28" fillId="0" borderId="33" xfId="0" applyNumberFormat="1" applyFont="1" applyBorder="1"/>
    <xf numFmtId="4" fontId="28" fillId="0" borderId="71" xfId="0" applyNumberFormat="1" applyFont="1" applyBorder="1"/>
    <xf numFmtId="0" fontId="28" fillId="0" borderId="59" xfId="0" applyFont="1" applyBorder="1" applyAlignment="1">
      <alignment horizontal="left"/>
    </xf>
    <xf numFmtId="0" fontId="28" fillId="0" borderId="60" xfId="0" applyFont="1" applyBorder="1" applyAlignment="1">
      <alignment horizontal="left"/>
    </xf>
    <xf numFmtId="0" fontId="28" fillId="0" borderId="61" xfId="0" applyFont="1" applyBorder="1"/>
    <xf numFmtId="0" fontId="28" fillId="0" borderId="61" xfId="0" applyFont="1" applyBorder="1" applyAlignment="1">
      <alignment horizontal="center"/>
    </xf>
    <xf numFmtId="4" fontId="28" fillId="0" borderId="61" xfId="0" applyNumberFormat="1" applyFont="1" applyBorder="1"/>
    <xf numFmtId="4" fontId="28" fillId="0" borderId="72" xfId="0" applyNumberFormat="1" applyFont="1" applyBorder="1"/>
    <xf numFmtId="0" fontId="28" fillId="0" borderId="73" xfId="0" applyFont="1" applyBorder="1" applyAlignment="1">
      <alignment horizontal="left"/>
    </xf>
    <xf numFmtId="0" fontId="28" fillId="0" borderId="74" xfId="0" applyFont="1" applyBorder="1" applyAlignment="1">
      <alignment horizontal="left"/>
    </xf>
    <xf numFmtId="0" fontId="28" fillId="0" borderId="75" xfId="0" applyFont="1" applyBorder="1"/>
    <xf numFmtId="0" fontId="28" fillId="0" borderId="64" xfId="0" applyFont="1" applyBorder="1" applyAlignment="1">
      <alignment horizontal="center"/>
    </xf>
    <xf numFmtId="4" fontId="28" fillId="0" borderId="75" xfId="0" applyNumberFormat="1" applyFont="1" applyBorder="1"/>
    <xf numFmtId="4" fontId="28" fillId="0" borderId="76" xfId="0" applyNumberFormat="1" applyFont="1" applyBorder="1"/>
    <xf numFmtId="0" fontId="28" fillId="0" borderId="48" xfId="0" applyFont="1" applyBorder="1" applyAlignment="1">
      <alignment horizontal="left"/>
    </xf>
    <xf numFmtId="16" fontId="28" fillId="0" borderId="41" xfId="0" applyNumberFormat="1" applyFont="1" applyBorder="1"/>
    <xf numFmtId="0" fontId="28" fillId="0" borderId="47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4" fontId="28" fillId="0" borderId="41" xfId="0" applyNumberFormat="1" applyFont="1" applyBorder="1"/>
    <xf numFmtId="0" fontId="28" fillId="0" borderId="49" xfId="0" applyFont="1" applyBorder="1" applyAlignment="1">
      <alignment horizontal="left"/>
    </xf>
    <xf numFmtId="0" fontId="28" fillId="0" borderId="33" xfId="0" applyFont="1" applyBorder="1"/>
    <xf numFmtId="0" fontId="28" fillId="0" borderId="16" xfId="0" applyFont="1" applyBorder="1"/>
    <xf numFmtId="0" fontId="27" fillId="0" borderId="16" xfId="0" applyFont="1" applyBorder="1" applyAlignment="1">
      <alignment horizontal="center"/>
    </xf>
    <xf numFmtId="4" fontId="28" fillId="0" borderId="16" xfId="0" applyNumberFormat="1" applyFont="1" applyBorder="1"/>
    <xf numFmtId="0" fontId="28" fillId="0" borderId="78" xfId="0" applyFont="1" applyBorder="1"/>
    <xf numFmtId="0" fontId="28" fillId="0" borderId="54" xfId="0" applyFont="1" applyBorder="1" applyAlignment="1">
      <alignment horizontal="left"/>
    </xf>
    <xf numFmtId="0" fontId="28" fillId="0" borderId="55" xfId="0" applyFont="1" applyBorder="1" applyAlignment="1">
      <alignment horizontal="left"/>
    </xf>
    <xf numFmtId="16" fontId="28" fillId="0" borderId="56" xfId="0" applyNumberFormat="1" applyFont="1" applyBorder="1"/>
    <xf numFmtId="0" fontId="28" fillId="0" borderId="56" xfId="0" applyFont="1" applyBorder="1" applyAlignment="1">
      <alignment horizontal="center"/>
    </xf>
    <xf numFmtId="4" fontId="28" fillId="0" borderId="56" xfId="0" applyNumberFormat="1" applyFont="1" applyBorder="1"/>
    <xf numFmtId="4" fontId="28" fillId="0" borderId="79" xfId="0" applyNumberFormat="1" applyFont="1" applyBorder="1"/>
    <xf numFmtId="0" fontId="28" fillId="0" borderId="62" xfId="0" applyFont="1" applyBorder="1" applyAlignment="1">
      <alignment horizontal="left"/>
    </xf>
    <xf numFmtId="0" fontId="28" fillId="0" borderId="63" xfId="0" applyFont="1" applyBorder="1" applyAlignment="1">
      <alignment horizontal="left"/>
    </xf>
    <xf numFmtId="0" fontId="28" fillId="0" borderId="64" xfId="0" applyFont="1" applyBorder="1"/>
    <xf numFmtId="4" fontId="28" fillId="0" borderId="64" xfId="0" applyNumberFormat="1" applyFont="1" applyBorder="1"/>
    <xf numFmtId="4" fontId="28" fillId="0" borderId="80" xfId="0" applyNumberFormat="1" applyFont="1" applyBorder="1"/>
    <xf numFmtId="0" fontId="28" fillId="0" borderId="0" xfId="0" applyFont="1" applyAlignment="1">
      <alignment horizontal="left"/>
    </xf>
    <xf numFmtId="16" fontId="28" fillId="0" borderId="66" xfId="0" applyNumberFormat="1" applyFont="1" applyBorder="1"/>
    <xf numFmtId="0" fontId="28" fillId="0" borderId="0" xfId="0" applyFont="1" applyAlignment="1">
      <alignment horizontal="center"/>
    </xf>
    <xf numFmtId="0" fontId="28" fillId="0" borderId="66" xfId="0" applyFont="1" applyBorder="1" applyAlignment="1">
      <alignment horizontal="center"/>
    </xf>
    <xf numFmtId="4" fontId="28" fillId="0" borderId="0" xfId="0" applyNumberFormat="1" applyFont="1"/>
    <xf numFmtId="4" fontId="28" fillId="0" borderId="66" xfId="0" applyNumberFormat="1" applyFont="1" applyBorder="1"/>
    <xf numFmtId="16" fontId="28" fillId="0" borderId="33" xfId="0" applyNumberFormat="1" applyFont="1" applyBorder="1"/>
    <xf numFmtId="0" fontId="28" fillId="0" borderId="49" xfId="0" applyFont="1" applyBorder="1" applyAlignment="1">
      <alignment horizontal="center"/>
    </xf>
    <xf numFmtId="0" fontId="28" fillId="0" borderId="33" xfId="0" applyFont="1" applyBorder="1" applyAlignment="1">
      <alignment horizontal="center"/>
    </xf>
    <xf numFmtId="4" fontId="28" fillId="0" borderId="49" xfId="0" applyNumberFormat="1" applyFont="1" applyBorder="1"/>
    <xf numFmtId="0" fontId="11" fillId="0" borderId="0" xfId="0" applyFont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4" fontId="6" fillId="0" borderId="0" xfId="0" applyNumberFormat="1" applyFont="1"/>
    <xf numFmtId="0" fontId="29" fillId="0" borderId="1" xfId="0" applyFont="1" applyBorder="1" applyAlignment="1">
      <alignment horizontal="center" wrapText="1"/>
    </xf>
    <xf numFmtId="4" fontId="5" fillId="0" borderId="83" xfId="0" applyNumberFormat="1" applyFont="1" applyBorder="1" applyAlignment="1">
      <alignment wrapText="1"/>
    </xf>
    <xf numFmtId="4" fontId="5" fillId="0" borderId="66" xfId="0" applyNumberFormat="1" applyFont="1" applyBorder="1" applyAlignment="1">
      <alignment wrapText="1"/>
    </xf>
    <xf numFmtId="4" fontId="5" fillId="0" borderId="84" xfId="0" applyNumberFormat="1" applyFont="1" applyBorder="1" applyAlignment="1">
      <alignment wrapText="1"/>
    </xf>
    <xf numFmtId="0" fontId="3" fillId="0" borderId="57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 wrapText="1"/>
    </xf>
    <xf numFmtId="0" fontId="27" fillId="0" borderId="64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/>
    </xf>
    <xf numFmtId="0" fontId="27" fillId="0" borderId="58" xfId="0" applyFont="1" applyBorder="1" applyAlignment="1">
      <alignment horizontal="center"/>
    </xf>
    <xf numFmtId="2" fontId="27" fillId="0" borderId="57" xfId="0" applyNumberFormat="1" applyFont="1" applyBorder="1" applyAlignment="1">
      <alignment horizontal="center" vertical="center" wrapText="1"/>
    </xf>
    <xf numFmtId="2" fontId="27" fillId="0" borderId="58" xfId="0" applyNumberFormat="1" applyFont="1" applyBorder="1" applyAlignment="1">
      <alignment horizontal="center" vertical="center" wrapText="1"/>
    </xf>
    <xf numFmtId="0" fontId="27" fillId="0" borderId="45" xfId="0" applyFont="1" applyBorder="1" applyAlignment="1">
      <alignment horizontal="left" vertical="center" wrapText="1"/>
    </xf>
    <xf numFmtId="0" fontId="27" fillId="0" borderId="65" xfId="0" applyFont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31" fillId="0" borderId="10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6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4" fontId="5" fillId="0" borderId="8" xfId="0" applyNumberFormat="1" applyFont="1" applyBorder="1" applyAlignment="1">
      <alignment wrapText="1"/>
    </xf>
    <xf numFmtId="4" fontId="5" fillId="0" borderId="9" xfId="0" applyNumberFormat="1" applyFont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4" fontId="5" fillId="0" borderId="25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4" fontId="5" fillId="0" borderId="52" xfId="0" applyNumberFormat="1" applyFont="1" applyBorder="1" applyAlignment="1">
      <alignment wrapText="1"/>
    </xf>
    <xf numFmtId="4" fontId="5" fillId="0" borderId="53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4" fontId="5" fillId="0" borderId="82" xfId="0" applyNumberFormat="1" applyFont="1" applyBorder="1" applyAlignment="1">
      <alignment wrapText="1"/>
    </xf>
    <xf numFmtId="4" fontId="5" fillId="0" borderId="42" xfId="0" applyNumberFormat="1" applyFont="1" applyBorder="1" applyAlignment="1">
      <alignment wrapText="1"/>
    </xf>
    <xf numFmtId="4" fontId="5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4" fontId="5" fillId="0" borderId="81" xfId="0" applyNumberFormat="1" applyFont="1" applyBorder="1" applyAlignment="1">
      <alignment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wrapText="1"/>
    </xf>
    <xf numFmtId="0" fontId="15" fillId="0" borderId="13" xfId="0" applyFont="1" applyBorder="1" applyAlignment="1">
      <alignment wrapText="1"/>
    </xf>
    <xf numFmtId="0" fontId="15" fillId="0" borderId="1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8"/>
  <sheetViews>
    <sheetView topLeftCell="A4" zoomScaleNormal="100" workbookViewId="0">
      <selection activeCell="S66" sqref="S66"/>
    </sheetView>
  </sheetViews>
  <sheetFormatPr defaultColWidth="9.08984375" defaultRowHeight="13" x14ac:dyDescent="0.3"/>
  <cols>
    <col min="1" max="1" width="0.36328125" style="1" customWidth="1"/>
    <col min="2" max="2" width="9.08984375" style="1" hidden="1" customWidth="1"/>
    <col min="3" max="3" width="4.36328125" style="1" customWidth="1"/>
    <col min="4" max="4" width="2.90625" style="1" customWidth="1"/>
    <col min="5" max="5" width="3.08984375" style="1" customWidth="1"/>
    <col min="6" max="6" width="5.453125" style="1" customWidth="1"/>
    <col min="7" max="7" width="52" style="1" customWidth="1"/>
    <col min="8" max="8" width="3.453125" style="1" customWidth="1"/>
    <col min="9" max="9" width="10" style="1" customWidth="1"/>
    <col min="10" max="10" width="8.54296875" style="1" customWidth="1"/>
    <col min="11" max="11" width="5.90625" style="1" customWidth="1"/>
    <col min="12" max="12" width="9.08984375" style="1" customWidth="1"/>
    <col min="13" max="13" width="9.36328125" style="1" customWidth="1"/>
    <col min="14" max="14" width="6.08984375" style="1" customWidth="1"/>
    <col min="15" max="15" width="7.08984375" style="1" customWidth="1"/>
    <col min="16" max="16384" width="9.08984375" style="1"/>
  </cols>
  <sheetData>
    <row r="1" spans="3:15" x14ac:dyDescent="0.3">
      <c r="C1" s="11" t="s">
        <v>343</v>
      </c>
      <c r="D1" s="11"/>
      <c r="E1" s="11"/>
      <c r="F1" s="11"/>
      <c r="G1" s="11"/>
      <c r="H1" s="12"/>
      <c r="I1" s="12"/>
      <c r="J1" s="12"/>
      <c r="K1" s="12"/>
      <c r="L1" s="12"/>
      <c r="M1" s="12"/>
      <c r="N1" s="12"/>
      <c r="O1" s="12"/>
    </row>
    <row r="2" spans="3:15" x14ac:dyDescent="0.3">
      <c r="C2" s="11" t="s">
        <v>344</v>
      </c>
      <c r="D2" s="11"/>
      <c r="E2" s="11"/>
      <c r="F2" s="11"/>
      <c r="G2" s="11"/>
      <c r="H2" s="12"/>
      <c r="I2" s="12"/>
      <c r="J2" s="12"/>
      <c r="K2" s="12"/>
      <c r="L2" s="12"/>
      <c r="M2" s="12"/>
      <c r="N2" s="12"/>
      <c r="O2" s="12"/>
    </row>
    <row r="3" spans="3:15" x14ac:dyDescent="0.3">
      <c r="C3" s="11" t="s">
        <v>345</v>
      </c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</row>
    <row r="4" spans="3:15" ht="41.25" customHeight="1" x14ac:dyDescent="0.3">
      <c r="C4" s="12"/>
      <c r="D4" s="13"/>
      <c r="E4" s="13"/>
      <c r="F4" s="13"/>
      <c r="G4" s="182" t="s">
        <v>383</v>
      </c>
      <c r="H4" s="182"/>
      <c r="I4" s="182"/>
      <c r="J4" s="182"/>
      <c r="K4" s="182"/>
      <c r="L4" s="12"/>
      <c r="M4" s="12"/>
      <c r="N4" s="12"/>
      <c r="O4" s="12"/>
    </row>
    <row r="5" spans="3:15" ht="15" x14ac:dyDescent="0.3">
      <c r="C5" s="12"/>
      <c r="D5" s="12"/>
      <c r="E5" s="12"/>
      <c r="F5" s="12"/>
      <c r="G5" s="182"/>
      <c r="H5" s="182"/>
      <c r="I5" s="182"/>
      <c r="J5" s="182"/>
      <c r="K5" s="182"/>
      <c r="L5" s="12"/>
      <c r="M5" s="20" t="s">
        <v>373</v>
      </c>
      <c r="N5" s="12"/>
      <c r="O5" s="12"/>
    </row>
    <row r="6" spans="3:15" ht="15" x14ac:dyDescent="0.3">
      <c r="C6" s="12"/>
      <c r="D6" s="12"/>
      <c r="E6" s="12"/>
      <c r="F6" s="12"/>
      <c r="G6" s="149"/>
      <c r="H6" s="149"/>
      <c r="I6" s="149"/>
      <c r="J6" s="149"/>
      <c r="K6" s="149"/>
      <c r="L6" s="12"/>
      <c r="M6" s="20"/>
      <c r="N6" s="12"/>
      <c r="O6" s="12"/>
    </row>
    <row r="7" spans="3:15" ht="13.5" thickBot="1" x14ac:dyDescent="0.35">
      <c r="C7" s="189"/>
      <c r="D7" s="189"/>
      <c r="E7" s="189"/>
      <c r="F7" s="189"/>
      <c r="G7" s="189"/>
      <c r="H7" s="14"/>
      <c r="I7" s="14"/>
      <c r="J7" s="14"/>
      <c r="K7" s="14"/>
      <c r="L7" s="14"/>
      <c r="M7" s="14"/>
      <c r="N7" s="189" t="s">
        <v>0</v>
      </c>
      <c r="O7" s="189"/>
    </row>
    <row r="8" spans="3:15" ht="13.5" thickBot="1" x14ac:dyDescent="0.35">
      <c r="C8" s="190"/>
      <c r="D8" s="191"/>
      <c r="E8" s="192"/>
      <c r="F8" s="196" t="s">
        <v>1</v>
      </c>
      <c r="G8" s="197"/>
      <c r="H8" s="187" t="s">
        <v>2</v>
      </c>
      <c r="I8" s="187" t="s">
        <v>384</v>
      </c>
      <c r="J8" s="200" t="s">
        <v>385</v>
      </c>
      <c r="K8" s="187" t="s">
        <v>3</v>
      </c>
      <c r="L8" s="187" t="s">
        <v>380</v>
      </c>
      <c r="M8" s="187" t="s">
        <v>386</v>
      </c>
      <c r="N8" s="202" t="s">
        <v>3</v>
      </c>
      <c r="O8" s="203"/>
    </row>
    <row r="9" spans="3:15" ht="60.75" customHeight="1" thickBot="1" x14ac:dyDescent="0.35">
      <c r="C9" s="193"/>
      <c r="D9" s="194"/>
      <c r="E9" s="195"/>
      <c r="F9" s="198"/>
      <c r="G9" s="199"/>
      <c r="H9" s="188"/>
      <c r="I9" s="188"/>
      <c r="J9" s="201"/>
      <c r="K9" s="188"/>
      <c r="L9" s="188"/>
      <c r="M9" s="188"/>
      <c r="N9" s="15" t="s">
        <v>4</v>
      </c>
      <c r="O9" s="15" t="s">
        <v>5</v>
      </c>
    </row>
    <row r="10" spans="3:15" ht="29.25" customHeight="1" thickBot="1" x14ac:dyDescent="0.35">
      <c r="C10" s="16">
        <v>0</v>
      </c>
      <c r="D10" s="185">
        <v>1</v>
      </c>
      <c r="E10" s="186"/>
      <c r="F10" s="185">
        <v>2</v>
      </c>
      <c r="G10" s="186"/>
      <c r="H10" s="16">
        <v>3</v>
      </c>
      <c r="I10" s="16">
        <v>4</v>
      </c>
      <c r="J10" s="16">
        <v>5</v>
      </c>
      <c r="K10" s="16" t="s">
        <v>6</v>
      </c>
      <c r="L10" s="16">
        <v>7</v>
      </c>
      <c r="M10" s="16">
        <v>8</v>
      </c>
      <c r="N10" s="16">
        <v>9</v>
      </c>
      <c r="O10" s="16">
        <v>10</v>
      </c>
    </row>
    <row r="11" spans="3:15" ht="18.75" customHeight="1" thickBot="1" x14ac:dyDescent="0.35">
      <c r="C11" s="150" t="s">
        <v>7</v>
      </c>
      <c r="D11" s="150"/>
      <c r="E11" s="150"/>
      <c r="F11" s="183" t="s">
        <v>8</v>
      </c>
      <c r="G11" s="184"/>
      <c r="H11" s="16">
        <v>1</v>
      </c>
      <c r="I11" s="17">
        <v>41154</v>
      </c>
      <c r="J11" s="17">
        <v>29860</v>
      </c>
      <c r="K11" s="17">
        <f>J11/I11*100</f>
        <v>72.556738105651945</v>
      </c>
      <c r="L11" s="17">
        <v>30000</v>
      </c>
      <c r="M11" s="17">
        <v>30500</v>
      </c>
      <c r="N11" s="17">
        <f>L11/J11*100</f>
        <v>100.46885465505693</v>
      </c>
      <c r="O11" s="17">
        <f>M11/L11*100</f>
        <v>101.66666666666666</v>
      </c>
    </row>
    <row r="12" spans="3:15" ht="19.5" customHeight="1" thickBot="1" x14ac:dyDescent="0.35">
      <c r="C12" s="179"/>
      <c r="D12" s="16">
        <v>1</v>
      </c>
      <c r="E12" s="16"/>
      <c r="F12" s="177" t="s">
        <v>9</v>
      </c>
      <c r="G12" s="178"/>
      <c r="H12" s="16">
        <v>2</v>
      </c>
      <c r="I12" s="17">
        <v>41153</v>
      </c>
      <c r="J12" s="17">
        <v>29859</v>
      </c>
      <c r="K12" s="17">
        <f t="shared" ref="K12:K70" si="0">J12/I12*100</f>
        <v>72.556071246324692</v>
      </c>
      <c r="L12" s="17">
        <v>29999</v>
      </c>
      <c r="M12" s="17">
        <v>30499</v>
      </c>
      <c r="N12" s="17">
        <f t="shared" ref="N12:N70" si="1">L12/J12*100</f>
        <v>100.46887035734619</v>
      </c>
      <c r="O12" s="17">
        <f t="shared" ref="O12:O27" si="2">M12/L12*100</f>
        <v>101.66672222407414</v>
      </c>
    </row>
    <row r="13" spans="3:15" ht="18" customHeight="1" thickBot="1" x14ac:dyDescent="0.35">
      <c r="C13" s="180"/>
      <c r="D13" s="16"/>
      <c r="E13" s="16"/>
      <c r="F13" s="18" t="s">
        <v>10</v>
      </c>
      <c r="G13" s="18" t="s">
        <v>11</v>
      </c>
      <c r="H13" s="16">
        <v>3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 t="e">
        <f t="shared" si="2"/>
        <v>#DIV/0!</v>
      </c>
    </row>
    <row r="14" spans="3:15" ht="17.25" customHeight="1" thickBot="1" x14ac:dyDescent="0.35">
      <c r="C14" s="180"/>
      <c r="D14" s="16"/>
      <c r="E14" s="16"/>
      <c r="F14" s="18" t="s">
        <v>12</v>
      </c>
      <c r="G14" s="18" t="s">
        <v>13</v>
      </c>
      <c r="H14" s="16">
        <v>4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 t="e">
        <f t="shared" si="2"/>
        <v>#DIV/0!</v>
      </c>
    </row>
    <row r="15" spans="3:15" ht="17.399999999999999" customHeight="1" thickBot="1" x14ac:dyDescent="0.35">
      <c r="C15" s="181"/>
      <c r="D15" s="16">
        <v>2</v>
      </c>
      <c r="E15" s="16"/>
      <c r="F15" s="177" t="s">
        <v>14</v>
      </c>
      <c r="G15" s="178"/>
      <c r="H15" s="16">
        <v>5</v>
      </c>
      <c r="I15" s="17">
        <v>1</v>
      </c>
      <c r="J15" s="17">
        <v>1</v>
      </c>
      <c r="K15" s="17">
        <f t="shared" si="0"/>
        <v>100</v>
      </c>
      <c r="L15" s="17">
        <v>1</v>
      </c>
      <c r="M15" s="17">
        <v>1</v>
      </c>
      <c r="N15" s="17">
        <f t="shared" si="1"/>
        <v>100</v>
      </c>
      <c r="O15" s="17">
        <f t="shared" si="2"/>
        <v>100</v>
      </c>
    </row>
    <row r="16" spans="3:15" ht="17.25" customHeight="1" thickBot="1" x14ac:dyDescent="0.35">
      <c r="C16" s="150" t="s">
        <v>15</v>
      </c>
      <c r="D16" s="150"/>
      <c r="E16" s="150"/>
      <c r="F16" s="183" t="s">
        <v>16</v>
      </c>
      <c r="G16" s="184"/>
      <c r="H16" s="16">
        <v>6</v>
      </c>
      <c r="I16" s="17">
        <v>40670</v>
      </c>
      <c r="J16" s="17">
        <v>29360</v>
      </c>
      <c r="K16" s="17">
        <f t="shared" si="0"/>
        <v>72.190804032456356</v>
      </c>
      <c r="L16" s="17">
        <v>29400</v>
      </c>
      <c r="M16" s="17">
        <v>29800</v>
      </c>
      <c r="N16" s="17">
        <f t="shared" si="1"/>
        <v>100.13623978201636</v>
      </c>
      <c r="O16" s="17">
        <f t="shared" si="2"/>
        <v>101.36054421768708</v>
      </c>
    </row>
    <row r="17" spans="3:15" ht="17.25" customHeight="1" thickBot="1" x14ac:dyDescent="0.35">
      <c r="C17" s="179"/>
      <c r="D17" s="16">
        <v>1</v>
      </c>
      <c r="E17" s="16"/>
      <c r="F17" s="177" t="s">
        <v>17</v>
      </c>
      <c r="G17" s="178"/>
      <c r="H17" s="16">
        <v>7</v>
      </c>
      <c r="I17" s="17">
        <v>40732</v>
      </c>
      <c r="J17" s="17">
        <v>29360</v>
      </c>
      <c r="K17" s="17">
        <f t="shared" si="0"/>
        <v>72.080919179023866</v>
      </c>
      <c r="L17" s="17">
        <v>29400</v>
      </c>
      <c r="M17" s="17">
        <v>29800</v>
      </c>
      <c r="N17" s="17">
        <f t="shared" si="1"/>
        <v>100.13623978201636</v>
      </c>
      <c r="O17" s="17">
        <f t="shared" si="2"/>
        <v>101.36054421768708</v>
      </c>
    </row>
    <row r="18" spans="3:15" ht="22.75" customHeight="1" thickBot="1" x14ac:dyDescent="0.35">
      <c r="C18" s="180"/>
      <c r="D18" s="179"/>
      <c r="E18" s="16" t="s">
        <v>18</v>
      </c>
      <c r="F18" s="177" t="s">
        <v>19</v>
      </c>
      <c r="G18" s="178"/>
      <c r="H18" s="16">
        <v>8</v>
      </c>
      <c r="I18" s="17">
        <v>35529</v>
      </c>
      <c r="J18" s="17">
        <v>23962</v>
      </c>
      <c r="K18" s="17">
        <f t="shared" si="0"/>
        <v>67.4434968617186</v>
      </c>
      <c r="L18" s="17">
        <v>24002</v>
      </c>
      <c r="M18" s="17">
        <v>24402</v>
      </c>
      <c r="N18" s="17">
        <f t="shared" si="1"/>
        <v>100.16693097404223</v>
      </c>
      <c r="O18" s="17">
        <f t="shared" si="2"/>
        <v>101.66652778935088</v>
      </c>
    </row>
    <row r="19" spans="3:15" ht="18" customHeight="1" thickBot="1" x14ac:dyDescent="0.35">
      <c r="C19" s="180"/>
      <c r="D19" s="180"/>
      <c r="E19" s="16" t="s">
        <v>20</v>
      </c>
      <c r="F19" s="177" t="s">
        <v>21</v>
      </c>
      <c r="G19" s="178"/>
      <c r="H19" s="16">
        <v>9</v>
      </c>
      <c r="I19" s="17">
        <v>212</v>
      </c>
      <c r="J19" s="17">
        <v>115</v>
      </c>
      <c r="K19" s="17">
        <f t="shared" si="0"/>
        <v>54.24528301886793</v>
      </c>
      <c r="L19" s="17">
        <v>115</v>
      </c>
      <c r="M19" s="17">
        <v>115</v>
      </c>
      <c r="N19" s="17">
        <f t="shared" si="1"/>
        <v>100</v>
      </c>
      <c r="O19" s="17">
        <f t="shared" si="2"/>
        <v>100</v>
      </c>
    </row>
    <row r="20" spans="3:15" ht="22.75" customHeight="1" thickBot="1" x14ac:dyDescent="0.35">
      <c r="C20" s="180"/>
      <c r="D20" s="180"/>
      <c r="E20" s="179" t="s">
        <v>22</v>
      </c>
      <c r="F20" s="177" t="s">
        <v>23</v>
      </c>
      <c r="G20" s="178"/>
      <c r="H20" s="16">
        <v>10</v>
      </c>
      <c r="I20" s="17">
        <v>4905</v>
      </c>
      <c r="J20" s="17">
        <v>5183</v>
      </c>
      <c r="K20" s="17">
        <f t="shared" si="0"/>
        <v>105.6676860346585</v>
      </c>
      <c r="L20" s="17">
        <v>5183</v>
      </c>
      <c r="M20" s="17">
        <v>5183</v>
      </c>
      <c r="N20" s="17">
        <f t="shared" si="1"/>
        <v>100</v>
      </c>
      <c r="O20" s="17">
        <f t="shared" si="2"/>
        <v>100</v>
      </c>
    </row>
    <row r="21" spans="3:15" ht="18" customHeight="1" thickBot="1" x14ac:dyDescent="0.35">
      <c r="C21" s="180"/>
      <c r="D21" s="180"/>
      <c r="E21" s="180"/>
      <c r="F21" s="18" t="s">
        <v>24</v>
      </c>
      <c r="G21" s="18" t="s">
        <v>25</v>
      </c>
      <c r="H21" s="16">
        <v>11</v>
      </c>
      <c r="I21" s="17">
        <v>4399</v>
      </c>
      <c r="J21" s="17">
        <v>4640</v>
      </c>
      <c r="K21" s="17">
        <f t="shared" si="0"/>
        <v>105.47851784496476</v>
      </c>
      <c r="L21" s="17">
        <v>4640</v>
      </c>
      <c r="M21" s="17">
        <v>4640</v>
      </c>
      <c r="N21" s="17">
        <f t="shared" si="1"/>
        <v>100</v>
      </c>
      <c r="O21" s="17">
        <f t="shared" si="2"/>
        <v>100</v>
      </c>
    </row>
    <row r="22" spans="3:15" ht="16.5" customHeight="1" thickBot="1" x14ac:dyDescent="0.35">
      <c r="C22" s="180"/>
      <c r="D22" s="180"/>
      <c r="E22" s="180"/>
      <c r="F22" s="18" t="s">
        <v>26</v>
      </c>
      <c r="G22" s="18" t="s">
        <v>27</v>
      </c>
      <c r="H22" s="16">
        <v>12</v>
      </c>
      <c r="I22" s="17">
        <v>4152</v>
      </c>
      <c r="J22" s="17">
        <v>4284</v>
      </c>
      <c r="K22" s="17">
        <f t="shared" si="0"/>
        <v>103.17919075144508</v>
      </c>
      <c r="L22" s="17">
        <v>4284</v>
      </c>
      <c r="M22" s="17">
        <v>4284</v>
      </c>
      <c r="N22" s="17">
        <f t="shared" si="1"/>
        <v>100</v>
      </c>
      <c r="O22" s="17">
        <f t="shared" si="2"/>
        <v>100</v>
      </c>
    </row>
    <row r="23" spans="3:15" ht="17.25" customHeight="1" thickBot="1" x14ac:dyDescent="0.35">
      <c r="C23" s="180"/>
      <c r="D23" s="180"/>
      <c r="E23" s="180"/>
      <c r="F23" s="18" t="s">
        <v>28</v>
      </c>
      <c r="G23" s="18" t="s">
        <v>29</v>
      </c>
      <c r="H23" s="16">
        <v>13</v>
      </c>
      <c r="I23" s="17">
        <v>247</v>
      </c>
      <c r="J23" s="17">
        <v>356</v>
      </c>
      <c r="K23" s="17">
        <f t="shared" si="0"/>
        <v>144.12955465587046</v>
      </c>
      <c r="L23" s="17">
        <v>356</v>
      </c>
      <c r="M23" s="17">
        <v>356</v>
      </c>
      <c r="N23" s="17">
        <f t="shared" si="1"/>
        <v>100</v>
      </c>
      <c r="O23" s="17">
        <f t="shared" si="2"/>
        <v>100</v>
      </c>
    </row>
    <row r="24" spans="3:15" ht="18.75" customHeight="1" thickBot="1" x14ac:dyDescent="0.35">
      <c r="C24" s="180"/>
      <c r="D24" s="180"/>
      <c r="E24" s="180"/>
      <c r="F24" s="18" t="s">
        <v>30</v>
      </c>
      <c r="G24" s="18" t="s">
        <v>31</v>
      </c>
      <c r="H24" s="16">
        <v>14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 t="e">
        <f t="shared" si="2"/>
        <v>#DIV/0!</v>
      </c>
    </row>
    <row r="25" spans="3:15" ht="27.75" customHeight="1" thickBot="1" x14ac:dyDescent="0.35">
      <c r="C25" s="180"/>
      <c r="D25" s="180"/>
      <c r="E25" s="180"/>
      <c r="F25" s="18"/>
      <c r="G25" s="18" t="s">
        <v>32</v>
      </c>
      <c r="H25" s="16">
        <v>15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 t="e">
        <f t="shared" si="2"/>
        <v>#DIV/0!</v>
      </c>
    </row>
    <row r="26" spans="3:15" ht="28.5" customHeight="1" thickBot="1" x14ac:dyDescent="0.35">
      <c r="C26" s="180"/>
      <c r="D26" s="180"/>
      <c r="E26" s="180"/>
      <c r="F26" s="18" t="s">
        <v>33</v>
      </c>
      <c r="G26" s="18" t="s">
        <v>34</v>
      </c>
      <c r="H26" s="16">
        <v>16</v>
      </c>
      <c r="I26" s="17">
        <v>403</v>
      </c>
      <c r="J26" s="17">
        <v>433</v>
      </c>
      <c r="K26" s="17">
        <f t="shared" si="0"/>
        <v>107.44416873449131</v>
      </c>
      <c r="L26" s="17">
        <v>433</v>
      </c>
      <c r="M26" s="17">
        <v>433</v>
      </c>
      <c r="N26" s="17">
        <f t="shared" si="1"/>
        <v>100</v>
      </c>
      <c r="O26" s="17">
        <f t="shared" si="2"/>
        <v>100</v>
      </c>
    </row>
    <row r="27" spans="3:15" ht="18.75" customHeight="1" thickBot="1" x14ac:dyDescent="0.35">
      <c r="C27" s="180"/>
      <c r="D27" s="180"/>
      <c r="E27" s="181"/>
      <c r="F27" s="18" t="s">
        <v>35</v>
      </c>
      <c r="G27" s="18" t="s">
        <v>36</v>
      </c>
      <c r="H27" s="16">
        <v>17</v>
      </c>
      <c r="I27" s="17">
        <v>103</v>
      </c>
      <c r="J27" s="17">
        <v>110</v>
      </c>
      <c r="K27" s="17">
        <f t="shared" si="0"/>
        <v>106.79611650485437</v>
      </c>
      <c r="L27" s="17">
        <v>110</v>
      </c>
      <c r="M27" s="17">
        <v>110</v>
      </c>
      <c r="N27" s="17">
        <f t="shared" si="1"/>
        <v>100</v>
      </c>
      <c r="O27" s="17">
        <f t="shared" si="2"/>
        <v>100</v>
      </c>
    </row>
    <row r="28" spans="3:15" ht="21.75" customHeight="1" thickBot="1" x14ac:dyDescent="0.35">
      <c r="C28" s="180"/>
      <c r="D28" s="181"/>
      <c r="E28" s="16" t="s">
        <v>37</v>
      </c>
      <c r="F28" s="177" t="s">
        <v>38</v>
      </c>
      <c r="G28" s="178"/>
      <c r="H28" s="16">
        <v>18</v>
      </c>
      <c r="I28" s="17">
        <v>24</v>
      </c>
      <c r="J28" s="17">
        <v>100</v>
      </c>
      <c r="K28" s="17">
        <f t="shared" si="0"/>
        <v>416.66666666666669</v>
      </c>
      <c r="L28" s="17">
        <v>100</v>
      </c>
      <c r="M28" s="17">
        <v>100</v>
      </c>
      <c r="N28" s="17">
        <f t="shared" si="1"/>
        <v>100</v>
      </c>
      <c r="O28" s="17">
        <f t="shared" ref="O28:O70" si="3">M28/L28*100</f>
        <v>100</v>
      </c>
    </row>
    <row r="29" spans="3:15" ht="18" customHeight="1" thickBot="1" x14ac:dyDescent="0.35">
      <c r="C29" s="181"/>
      <c r="D29" s="16">
        <v>2</v>
      </c>
      <c r="E29" s="16"/>
      <c r="F29" s="177" t="s">
        <v>39</v>
      </c>
      <c r="G29" s="178"/>
      <c r="H29" s="16">
        <v>19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</row>
    <row r="30" spans="3:15" ht="16.5" customHeight="1" thickBot="1" x14ac:dyDescent="0.35">
      <c r="C30" s="150" t="s">
        <v>40</v>
      </c>
      <c r="D30" s="150"/>
      <c r="E30" s="150"/>
      <c r="F30" s="183" t="s">
        <v>41</v>
      </c>
      <c r="G30" s="184"/>
      <c r="H30" s="16">
        <v>20</v>
      </c>
      <c r="I30" s="17">
        <v>484</v>
      </c>
      <c r="J30" s="17">
        <v>500</v>
      </c>
      <c r="K30" s="17">
        <f t="shared" si="0"/>
        <v>103.30578512396693</v>
      </c>
      <c r="L30" s="17">
        <v>600</v>
      </c>
      <c r="M30" s="17">
        <v>700</v>
      </c>
      <c r="N30" s="17">
        <f t="shared" si="1"/>
        <v>120</v>
      </c>
      <c r="O30" s="17">
        <f t="shared" si="3"/>
        <v>116.66666666666667</v>
      </c>
    </row>
    <row r="31" spans="3:15" ht="19.5" customHeight="1" thickBot="1" x14ac:dyDescent="0.35">
      <c r="C31" s="150" t="s">
        <v>42</v>
      </c>
      <c r="D31" s="150">
        <v>1</v>
      </c>
      <c r="E31" s="150"/>
      <c r="F31" s="183" t="s">
        <v>43</v>
      </c>
      <c r="G31" s="184"/>
      <c r="H31" s="16">
        <v>21</v>
      </c>
      <c r="I31" s="17">
        <v>81</v>
      </c>
      <c r="J31" s="17">
        <v>80</v>
      </c>
      <c r="K31" s="17">
        <v>0</v>
      </c>
      <c r="L31" s="17">
        <v>96</v>
      </c>
      <c r="M31" s="17">
        <v>112</v>
      </c>
      <c r="N31" s="17">
        <v>0</v>
      </c>
      <c r="O31" s="17">
        <f t="shared" si="3"/>
        <v>116.66666666666667</v>
      </c>
    </row>
    <row r="32" spans="3:15" ht="21" customHeight="1" thickBot="1" x14ac:dyDescent="0.35">
      <c r="C32" s="16"/>
      <c r="D32" s="16">
        <v>2</v>
      </c>
      <c r="E32" s="16"/>
      <c r="F32" s="177" t="s">
        <v>44</v>
      </c>
      <c r="G32" s="178"/>
      <c r="H32" s="16">
        <v>22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</row>
    <row r="33" spans="3:15" ht="20.25" customHeight="1" thickBot="1" x14ac:dyDescent="0.35">
      <c r="C33" s="16"/>
      <c r="D33" s="16">
        <v>3</v>
      </c>
      <c r="E33" s="16"/>
      <c r="F33" s="177" t="s">
        <v>45</v>
      </c>
      <c r="G33" s="178"/>
      <c r="H33" s="16">
        <v>23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</row>
    <row r="34" spans="3:15" ht="18.75" customHeight="1" thickBot="1" x14ac:dyDescent="0.35">
      <c r="C34" s="16"/>
      <c r="D34" s="16">
        <v>4</v>
      </c>
      <c r="E34" s="16"/>
      <c r="F34" s="177" t="s">
        <v>46</v>
      </c>
      <c r="G34" s="178"/>
      <c r="H34" s="16">
        <v>24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</row>
    <row r="35" spans="3:15" ht="15.75" customHeight="1" thickBot="1" x14ac:dyDescent="0.35">
      <c r="C35" s="16"/>
      <c r="D35" s="16">
        <v>5</v>
      </c>
      <c r="E35" s="16"/>
      <c r="F35" s="177" t="s">
        <v>47</v>
      </c>
      <c r="G35" s="178"/>
      <c r="H35" s="16">
        <v>25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</row>
    <row r="36" spans="3:15" ht="26.25" customHeight="1" thickBot="1" x14ac:dyDescent="0.35">
      <c r="C36" s="150" t="s">
        <v>48</v>
      </c>
      <c r="D36" s="150"/>
      <c r="E36" s="150"/>
      <c r="F36" s="183" t="s">
        <v>49</v>
      </c>
      <c r="G36" s="184"/>
      <c r="H36" s="16">
        <v>26</v>
      </c>
      <c r="I36" s="17">
        <v>403</v>
      </c>
      <c r="J36" s="17">
        <v>420</v>
      </c>
      <c r="K36" s="17">
        <f t="shared" si="0"/>
        <v>104.21836228287842</v>
      </c>
      <c r="L36" s="17">
        <v>504</v>
      </c>
      <c r="M36" s="17">
        <v>588</v>
      </c>
      <c r="N36" s="17">
        <f t="shared" si="1"/>
        <v>120</v>
      </c>
      <c r="O36" s="17">
        <f t="shared" si="3"/>
        <v>116.66666666666667</v>
      </c>
    </row>
    <row r="37" spans="3:15" ht="19.75" customHeight="1" thickBot="1" x14ac:dyDescent="0.35">
      <c r="C37" s="179"/>
      <c r="D37" s="16">
        <v>1</v>
      </c>
      <c r="E37" s="16"/>
      <c r="F37" s="177" t="s">
        <v>50</v>
      </c>
      <c r="G37" s="178"/>
      <c r="H37" s="16">
        <v>27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 t="e">
        <f t="shared" si="3"/>
        <v>#DIV/0!</v>
      </c>
    </row>
    <row r="38" spans="3:15" ht="22.75" customHeight="1" thickBot="1" x14ac:dyDescent="0.35">
      <c r="C38" s="180"/>
      <c r="D38" s="16">
        <v>2</v>
      </c>
      <c r="E38" s="16"/>
      <c r="F38" s="177" t="s">
        <v>51</v>
      </c>
      <c r="G38" s="178"/>
      <c r="H38" s="16">
        <v>28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</row>
    <row r="39" spans="3:15" ht="20.399999999999999" customHeight="1" thickBot="1" x14ac:dyDescent="0.35">
      <c r="C39" s="180"/>
      <c r="D39" s="16">
        <v>3</v>
      </c>
      <c r="E39" s="16"/>
      <c r="F39" s="177" t="s">
        <v>52</v>
      </c>
      <c r="G39" s="178"/>
      <c r="H39" s="16">
        <v>29</v>
      </c>
      <c r="I39" s="17">
        <v>403</v>
      </c>
      <c r="J39" s="17">
        <v>420</v>
      </c>
      <c r="K39" s="17">
        <f t="shared" si="0"/>
        <v>104.21836228287842</v>
      </c>
      <c r="L39" s="17">
        <v>504</v>
      </c>
      <c r="M39" s="17">
        <v>588</v>
      </c>
      <c r="N39" s="17">
        <f t="shared" si="1"/>
        <v>120</v>
      </c>
      <c r="O39" s="17">
        <v>0</v>
      </c>
    </row>
    <row r="40" spans="3:15" ht="50.25" customHeight="1" thickBot="1" x14ac:dyDescent="0.35">
      <c r="C40" s="180"/>
      <c r="D40" s="16">
        <v>4</v>
      </c>
      <c r="E40" s="16"/>
      <c r="F40" s="177" t="s">
        <v>53</v>
      </c>
      <c r="G40" s="178"/>
      <c r="H40" s="16">
        <v>30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</row>
    <row r="41" spans="3:15" ht="17.25" customHeight="1" thickBot="1" x14ac:dyDescent="0.35">
      <c r="C41" s="180"/>
      <c r="D41" s="16">
        <v>5</v>
      </c>
      <c r="E41" s="16"/>
      <c r="F41" s="177" t="s">
        <v>54</v>
      </c>
      <c r="G41" s="178"/>
      <c r="H41" s="16">
        <v>31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</row>
    <row r="42" spans="3:15" ht="30" customHeight="1" thickBot="1" x14ac:dyDescent="0.35">
      <c r="C42" s="180"/>
      <c r="D42" s="16">
        <v>6</v>
      </c>
      <c r="E42" s="16"/>
      <c r="F42" s="177" t="s">
        <v>55</v>
      </c>
      <c r="G42" s="178"/>
      <c r="H42" s="16">
        <v>32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3:15" ht="40.5" customHeight="1" thickBot="1" x14ac:dyDescent="0.35">
      <c r="C43" s="180"/>
      <c r="D43" s="16">
        <v>7</v>
      </c>
      <c r="E43" s="16"/>
      <c r="F43" s="177" t="s">
        <v>56</v>
      </c>
      <c r="G43" s="178"/>
      <c r="H43" s="16">
        <v>33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</row>
    <row r="44" spans="3:15" ht="39" customHeight="1" thickBot="1" x14ac:dyDescent="0.35">
      <c r="C44" s="180"/>
      <c r="D44" s="16">
        <v>8</v>
      </c>
      <c r="E44" s="16"/>
      <c r="F44" s="177" t="s">
        <v>57</v>
      </c>
      <c r="G44" s="178"/>
      <c r="H44" s="16">
        <v>34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</row>
    <row r="45" spans="3:15" ht="20.25" customHeight="1" thickBot="1" x14ac:dyDescent="0.35">
      <c r="C45" s="180"/>
      <c r="D45" s="16"/>
      <c r="E45" s="16" t="s">
        <v>10</v>
      </c>
      <c r="F45" s="177" t="s">
        <v>58</v>
      </c>
      <c r="G45" s="178"/>
      <c r="H45" s="16">
        <v>35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</row>
    <row r="46" spans="3:15" ht="18" customHeight="1" thickBot="1" x14ac:dyDescent="0.35">
      <c r="C46" s="180"/>
      <c r="D46" s="16"/>
      <c r="E46" s="16" t="s">
        <v>12</v>
      </c>
      <c r="F46" s="177" t="s">
        <v>59</v>
      </c>
      <c r="G46" s="178"/>
      <c r="H46" s="16">
        <v>36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</row>
    <row r="47" spans="3:15" ht="15" customHeight="1" thickBot="1" x14ac:dyDescent="0.35">
      <c r="C47" s="180"/>
      <c r="D47" s="16"/>
      <c r="E47" s="16" t="s">
        <v>60</v>
      </c>
      <c r="F47" s="177" t="s">
        <v>61</v>
      </c>
      <c r="G47" s="178"/>
      <c r="H47" s="16">
        <v>37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</row>
    <row r="48" spans="3:15" ht="24" customHeight="1" thickBot="1" x14ac:dyDescent="0.35">
      <c r="C48" s="181"/>
      <c r="D48" s="16">
        <v>9</v>
      </c>
      <c r="E48" s="16"/>
      <c r="F48" s="177" t="s">
        <v>62</v>
      </c>
      <c r="G48" s="178"/>
      <c r="H48" s="16">
        <v>38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3:15" ht="15.75" customHeight="1" thickBot="1" x14ac:dyDescent="0.35">
      <c r="C49" s="150" t="s">
        <v>63</v>
      </c>
      <c r="D49" s="150"/>
      <c r="E49" s="150"/>
      <c r="F49" s="183" t="s">
        <v>64</v>
      </c>
      <c r="G49" s="184"/>
      <c r="H49" s="16">
        <v>39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</row>
    <row r="50" spans="3:15" ht="20.25" customHeight="1" thickBot="1" x14ac:dyDescent="0.35">
      <c r="C50" s="150" t="s">
        <v>65</v>
      </c>
      <c r="D50" s="150"/>
      <c r="E50" s="150"/>
      <c r="F50" s="183" t="s">
        <v>66</v>
      </c>
      <c r="G50" s="184"/>
      <c r="H50" s="16">
        <v>40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</row>
    <row r="51" spans="3:15" ht="13.5" thickBot="1" x14ac:dyDescent="0.35">
      <c r="C51" s="16"/>
      <c r="D51" s="16"/>
      <c r="E51" s="16" t="s">
        <v>10</v>
      </c>
      <c r="F51" s="177" t="s">
        <v>67</v>
      </c>
      <c r="G51" s="178"/>
      <c r="H51" s="16">
        <v>41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</row>
    <row r="52" spans="3:15" ht="16.5" customHeight="1" thickBot="1" x14ac:dyDescent="0.35">
      <c r="C52" s="16"/>
      <c r="D52" s="16"/>
      <c r="E52" s="16" t="s">
        <v>12</v>
      </c>
      <c r="F52" s="177" t="s">
        <v>68</v>
      </c>
      <c r="G52" s="178"/>
      <c r="H52" s="16">
        <v>42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</row>
    <row r="53" spans="3:15" ht="19.5" customHeight="1" thickBot="1" x14ac:dyDescent="0.35">
      <c r="C53" s="16"/>
      <c r="D53" s="16"/>
      <c r="E53" s="16" t="s">
        <v>60</v>
      </c>
      <c r="F53" s="177" t="s">
        <v>69</v>
      </c>
      <c r="G53" s="178"/>
      <c r="H53" s="16">
        <v>43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</row>
    <row r="54" spans="3:15" ht="15.75" customHeight="1" thickBot="1" x14ac:dyDescent="0.35">
      <c r="C54" s="16"/>
      <c r="D54" s="16"/>
      <c r="E54" s="16" t="s">
        <v>70</v>
      </c>
      <c r="F54" s="177" t="s">
        <v>71</v>
      </c>
      <c r="G54" s="178"/>
      <c r="H54" s="16">
        <v>44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</row>
    <row r="55" spans="3:15" ht="13.5" thickBot="1" x14ac:dyDescent="0.35">
      <c r="C55" s="16"/>
      <c r="D55" s="16"/>
      <c r="E55" s="16" t="s">
        <v>72</v>
      </c>
      <c r="F55" s="177" t="s">
        <v>73</v>
      </c>
      <c r="G55" s="178"/>
      <c r="H55" s="16">
        <v>45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</row>
    <row r="56" spans="3:15" ht="39.65" customHeight="1" thickBot="1" x14ac:dyDescent="0.35">
      <c r="C56" s="150" t="s">
        <v>74</v>
      </c>
      <c r="D56" s="150"/>
      <c r="E56" s="150"/>
      <c r="F56" s="183" t="s">
        <v>75</v>
      </c>
      <c r="G56" s="184"/>
      <c r="H56" s="16">
        <v>46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</row>
    <row r="57" spans="3:15" ht="13.5" thickBot="1" x14ac:dyDescent="0.35">
      <c r="C57" s="16"/>
      <c r="D57" s="16">
        <v>1</v>
      </c>
      <c r="E57" s="16"/>
      <c r="F57" s="177" t="s">
        <v>76</v>
      </c>
      <c r="G57" s="178"/>
      <c r="H57" s="16">
        <v>47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</row>
    <row r="58" spans="3:15" ht="14.25" customHeight="1" thickBot="1" x14ac:dyDescent="0.35">
      <c r="C58" s="16"/>
      <c r="D58" s="16"/>
      <c r="E58" s="16"/>
      <c r="F58" s="177" t="s">
        <v>77</v>
      </c>
      <c r="G58" s="178"/>
      <c r="H58" s="16">
        <v>48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3:15" ht="22.25" customHeight="1" thickBot="1" x14ac:dyDescent="0.35">
      <c r="C59" s="150" t="s">
        <v>78</v>
      </c>
      <c r="D59" s="150"/>
      <c r="E59" s="150"/>
      <c r="F59" s="183" t="s">
        <v>79</v>
      </c>
      <c r="G59" s="184"/>
      <c r="H59" s="16">
        <v>49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</row>
    <row r="60" spans="3:15" ht="27.65" customHeight="1" thickBot="1" x14ac:dyDescent="0.35">
      <c r="C60" s="150" t="s">
        <v>80</v>
      </c>
      <c r="D60" s="150"/>
      <c r="E60" s="150"/>
      <c r="F60" s="183" t="s">
        <v>81</v>
      </c>
      <c r="G60" s="184"/>
      <c r="H60" s="16"/>
      <c r="I60" s="17"/>
      <c r="J60" s="17"/>
      <c r="K60" s="17"/>
      <c r="L60" s="17"/>
      <c r="M60" s="17"/>
      <c r="N60" s="17"/>
      <c r="O60" s="17"/>
    </row>
    <row r="61" spans="3:15" ht="21" customHeight="1" thickBot="1" x14ac:dyDescent="0.35">
      <c r="C61" s="179"/>
      <c r="D61" s="16">
        <v>1</v>
      </c>
      <c r="E61" s="16"/>
      <c r="F61" s="177" t="s">
        <v>82</v>
      </c>
      <c r="G61" s="178"/>
      <c r="H61" s="16">
        <v>50</v>
      </c>
      <c r="I61" s="17">
        <v>70</v>
      </c>
      <c r="J61" s="17">
        <v>70</v>
      </c>
      <c r="K61" s="17">
        <f t="shared" si="0"/>
        <v>100</v>
      </c>
      <c r="L61" s="17">
        <v>70</v>
      </c>
      <c r="M61" s="17">
        <v>70</v>
      </c>
      <c r="N61" s="17">
        <f t="shared" si="1"/>
        <v>100</v>
      </c>
      <c r="O61" s="17">
        <f t="shared" si="3"/>
        <v>100</v>
      </c>
    </row>
    <row r="62" spans="3:15" ht="16.5" customHeight="1" thickBot="1" x14ac:dyDescent="0.35">
      <c r="C62" s="180"/>
      <c r="D62" s="16">
        <v>2</v>
      </c>
      <c r="E62" s="16"/>
      <c r="F62" s="177" t="s">
        <v>83</v>
      </c>
      <c r="G62" s="178"/>
      <c r="H62" s="16">
        <v>51</v>
      </c>
      <c r="I62" s="17">
        <v>66</v>
      </c>
      <c r="J62" s="17">
        <v>69</v>
      </c>
      <c r="K62" s="17">
        <f t="shared" si="0"/>
        <v>104.54545454545455</v>
      </c>
      <c r="L62" s="17">
        <v>69</v>
      </c>
      <c r="M62" s="17">
        <v>69</v>
      </c>
      <c r="N62" s="17">
        <f t="shared" si="1"/>
        <v>100</v>
      </c>
      <c r="O62" s="17">
        <f t="shared" si="3"/>
        <v>100</v>
      </c>
    </row>
    <row r="63" spans="3:15" ht="26.25" customHeight="1" thickBot="1" x14ac:dyDescent="0.35">
      <c r="C63" s="180"/>
      <c r="D63" s="16">
        <v>3</v>
      </c>
      <c r="E63" s="16"/>
      <c r="F63" s="177" t="s">
        <v>84</v>
      </c>
      <c r="G63" s="178"/>
      <c r="H63" s="16">
        <v>52</v>
      </c>
      <c r="I63" s="17">
        <v>5554</v>
      </c>
      <c r="J63" s="17">
        <v>5603</v>
      </c>
      <c r="K63" s="17">
        <f t="shared" si="0"/>
        <v>100.88224702916817</v>
      </c>
      <c r="L63" s="17">
        <v>5603</v>
      </c>
      <c r="M63" s="17">
        <v>5603</v>
      </c>
      <c r="N63" s="17">
        <f t="shared" si="1"/>
        <v>100</v>
      </c>
      <c r="O63" s="17">
        <f t="shared" si="3"/>
        <v>100</v>
      </c>
    </row>
    <row r="64" spans="3:15" ht="26.25" customHeight="1" thickBot="1" x14ac:dyDescent="0.35">
      <c r="C64" s="180"/>
      <c r="D64" s="16">
        <v>4</v>
      </c>
      <c r="E64" s="16"/>
      <c r="F64" s="177" t="s">
        <v>85</v>
      </c>
      <c r="G64" s="178"/>
      <c r="H64" s="16">
        <v>53</v>
      </c>
      <c r="I64" s="17">
        <v>5554</v>
      </c>
      <c r="J64" s="17">
        <v>5603</v>
      </c>
      <c r="K64" s="17">
        <v>105.68760611205433</v>
      </c>
      <c r="L64" s="17">
        <v>5603</v>
      </c>
      <c r="M64" s="17">
        <v>5603</v>
      </c>
      <c r="N64" s="17">
        <v>100</v>
      </c>
      <c r="O64" s="17">
        <v>100</v>
      </c>
    </row>
    <row r="65" spans="3:15" ht="26.25" customHeight="1" thickBot="1" x14ac:dyDescent="0.35">
      <c r="C65" s="180"/>
      <c r="D65" s="16">
        <v>5</v>
      </c>
      <c r="E65" s="16"/>
      <c r="F65" s="177" t="s">
        <v>86</v>
      </c>
      <c r="G65" s="178"/>
      <c r="H65" s="16">
        <v>54</v>
      </c>
      <c r="I65" s="17">
        <v>624</v>
      </c>
      <c r="J65" s="17">
        <v>433</v>
      </c>
      <c r="K65" s="17">
        <f t="shared" si="0"/>
        <v>69.391025641025635</v>
      </c>
      <c r="L65" s="17">
        <v>434</v>
      </c>
      <c r="M65" s="17">
        <v>442</v>
      </c>
      <c r="N65" s="17">
        <f t="shared" si="1"/>
        <v>100.2309468822171</v>
      </c>
      <c r="O65" s="17">
        <f t="shared" si="3"/>
        <v>101.84331797235022</v>
      </c>
    </row>
    <row r="66" spans="3:15" ht="25.5" customHeight="1" thickBot="1" x14ac:dyDescent="0.35">
      <c r="C66" s="180"/>
      <c r="D66" s="16">
        <v>6</v>
      </c>
      <c r="E66" s="16"/>
      <c r="F66" s="177" t="s">
        <v>87</v>
      </c>
      <c r="G66" s="178"/>
      <c r="H66" s="16">
        <v>55</v>
      </c>
      <c r="I66" s="17">
        <v>624</v>
      </c>
      <c r="J66" s="17">
        <v>433</v>
      </c>
      <c r="K66" s="17">
        <f t="shared" si="0"/>
        <v>69.391025641025635</v>
      </c>
      <c r="L66" s="17">
        <v>434</v>
      </c>
      <c r="M66" s="17">
        <v>442</v>
      </c>
      <c r="N66" s="17">
        <f t="shared" si="1"/>
        <v>100.2309468822171</v>
      </c>
      <c r="O66" s="17">
        <f t="shared" si="3"/>
        <v>101.84331797235022</v>
      </c>
    </row>
    <row r="67" spans="3:15" ht="24" customHeight="1" thickBot="1" x14ac:dyDescent="0.35">
      <c r="C67" s="180"/>
      <c r="D67" s="16">
        <v>7</v>
      </c>
      <c r="E67" s="16"/>
      <c r="F67" s="177" t="s">
        <v>88</v>
      </c>
      <c r="G67" s="178"/>
      <c r="H67" s="16">
        <v>56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</row>
    <row r="68" spans="3:15" ht="21.65" customHeight="1" thickBot="1" x14ac:dyDescent="0.35">
      <c r="C68" s="180"/>
      <c r="D68" s="16">
        <v>8</v>
      </c>
      <c r="E68" s="16"/>
      <c r="F68" s="177" t="s">
        <v>89</v>
      </c>
      <c r="G68" s="178"/>
      <c r="H68" s="16">
        <v>57</v>
      </c>
      <c r="I68" s="17">
        <v>988</v>
      </c>
      <c r="J68" s="17">
        <v>983</v>
      </c>
      <c r="K68" s="17">
        <f t="shared" si="0"/>
        <v>99.493927125506076</v>
      </c>
      <c r="L68" s="17">
        <v>980</v>
      </c>
      <c r="M68" s="17">
        <v>977</v>
      </c>
      <c r="N68" s="17">
        <f t="shared" si="1"/>
        <v>99.694811800610367</v>
      </c>
      <c r="O68" s="17">
        <f t="shared" si="3"/>
        <v>99.693877551020407</v>
      </c>
    </row>
    <row r="69" spans="3:15" ht="24" customHeight="1" thickBot="1" x14ac:dyDescent="0.35">
      <c r="C69" s="180"/>
      <c r="D69" s="16">
        <v>9</v>
      </c>
      <c r="E69" s="16"/>
      <c r="F69" s="177" t="s">
        <v>90</v>
      </c>
      <c r="G69" s="178"/>
      <c r="H69" s="16">
        <v>58</v>
      </c>
      <c r="I69" s="17">
        <v>403</v>
      </c>
      <c r="J69" s="17">
        <v>306</v>
      </c>
      <c r="K69" s="17">
        <f t="shared" si="0"/>
        <v>75.930521091811414</v>
      </c>
      <c r="L69" s="17">
        <v>0</v>
      </c>
      <c r="M69" s="17">
        <v>0</v>
      </c>
      <c r="N69" s="17">
        <f t="shared" si="1"/>
        <v>0</v>
      </c>
      <c r="O69" s="17" t="e">
        <f t="shared" si="3"/>
        <v>#DIV/0!</v>
      </c>
    </row>
    <row r="70" spans="3:15" ht="24" customHeight="1" thickBot="1" x14ac:dyDescent="0.35">
      <c r="C70" s="181"/>
      <c r="D70" s="16">
        <v>10</v>
      </c>
      <c r="E70" s="16"/>
      <c r="F70" s="177" t="s">
        <v>91</v>
      </c>
      <c r="G70" s="178"/>
      <c r="H70" s="16">
        <v>59</v>
      </c>
      <c r="I70" s="17">
        <v>15</v>
      </c>
      <c r="J70" s="17">
        <v>7.5</v>
      </c>
      <c r="K70" s="17">
        <f t="shared" si="0"/>
        <v>50</v>
      </c>
      <c r="L70" s="17">
        <v>0</v>
      </c>
      <c r="M70" s="17">
        <v>0</v>
      </c>
      <c r="N70" s="17">
        <f t="shared" si="1"/>
        <v>0</v>
      </c>
      <c r="O70" s="17" t="e">
        <f t="shared" si="3"/>
        <v>#DIV/0!</v>
      </c>
    </row>
    <row r="71" spans="3:15" ht="15.75" customHeight="1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3:15" x14ac:dyDescent="0.3">
      <c r="C72" s="12"/>
      <c r="D72" s="12"/>
      <c r="E72" s="12"/>
      <c r="F72" s="12"/>
      <c r="G72" s="11" t="s">
        <v>375</v>
      </c>
      <c r="H72" s="11"/>
      <c r="I72" s="11"/>
      <c r="J72" s="11"/>
      <c r="K72" s="11"/>
      <c r="L72" s="11" t="s">
        <v>376</v>
      </c>
      <c r="M72" s="11"/>
      <c r="N72" s="11"/>
      <c r="O72" s="12"/>
    </row>
    <row r="73" spans="3:15" x14ac:dyDescent="0.3">
      <c r="C73" s="12"/>
      <c r="D73" s="12"/>
      <c r="E73" s="12"/>
      <c r="F73" s="12"/>
      <c r="G73" s="11" t="s">
        <v>377</v>
      </c>
      <c r="H73" s="11"/>
      <c r="I73" s="11"/>
      <c r="J73" s="11"/>
      <c r="K73" s="11"/>
      <c r="L73" s="11" t="s">
        <v>378</v>
      </c>
      <c r="M73" s="11"/>
      <c r="N73" s="11"/>
      <c r="O73" s="12"/>
    </row>
    <row r="74" spans="3:15" x14ac:dyDescent="0.3">
      <c r="C74" s="12"/>
      <c r="D74" s="12"/>
      <c r="E74" s="12"/>
      <c r="F74" s="12"/>
      <c r="G74" s="11"/>
      <c r="H74" s="11"/>
      <c r="I74" s="11"/>
      <c r="J74" s="11"/>
      <c r="K74" s="11"/>
      <c r="L74" s="11"/>
      <c r="M74" s="11"/>
      <c r="N74" s="11"/>
      <c r="O74" s="12"/>
    </row>
    <row r="75" spans="3:15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3:15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3:15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3:15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</sheetData>
  <mergeCells count="72">
    <mergeCell ref="C12:C15"/>
    <mergeCell ref="F12:G12"/>
    <mergeCell ref="F15:G15"/>
    <mergeCell ref="M8:M9"/>
    <mergeCell ref="N7:O7"/>
    <mergeCell ref="C8:E9"/>
    <mergeCell ref="F8:G9"/>
    <mergeCell ref="H8:H9"/>
    <mergeCell ref="I8:I9"/>
    <mergeCell ref="J8:J9"/>
    <mergeCell ref="K8:K9"/>
    <mergeCell ref="L8:L9"/>
    <mergeCell ref="F7:G7"/>
    <mergeCell ref="C7:E7"/>
    <mergeCell ref="N8:O8"/>
    <mergeCell ref="D10:E10"/>
    <mergeCell ref="F10:G10"/>
    <mergeCell ref="F11:G11"/>
    <mergeCell ref="F35:G35"/>
    <mergeCell ref="F16:G16"/>
    <mergeCell ref="F30:G30"/>
    <mergeCell ref="F31:G31"/>
    <mergeCell ref="F32:G32"/>
    <mergeCell ref="F33:G33"/>
    <mergeCell ref="F34:G34"/>
    <mergeCell ref="F49:G49"/>
    <mergeCell ref="C17:C29"/>
    <mergeCell ref="F17:G17"/>
    <mergeCell ref="D18:D28"/>
    <mergeCell ref="F18:G18"/>
    <mergeCell ref="F19:G19"/>
    <mergeCell ref="E20:E27"/>
    <mergeCell ref="F20:G20"/>
    <mergeCell ref="F28:G28"/>
    <mergeCell ref="F29:G29"/>
    <mergeCell ref="F36:G36"/>
    <mergeCell ref="C37:C48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G4:K5"/>
    <mergeCell ref="F66:G66"/>
    <mergeCell ref="F51:G51"/>
    <mergeCell ref="F52:G52"/>
    <mergeCell ref="F53:G53"/>
    <mergeCell ref="F54:G54"/>
    <mergeCell ref="F55:G55"/>
    <mergeCell ref="F56:G56"/>
    <mergeCell ref="F50:G50"/>
    <mergeCell ref="F57:G57"/>
    <mergeCell ref="F58:G58"/>
    <mergeCell ref="F59:G59"/>
    <mergeCell ref="F60:G60"/>
    <mergeCell ref="F67:G67"/>
    <mergeCell ref="F68:G68"/>
    <mergeCell ref="C61:C70"/>
    <mergeCell ref="F63:G63"/>
    <mergeCell ref="F64:G64"/>
    <mergeCell ref="F65:G65"/>
    <mergeCell ref="F69:G69"/>
    <mergeCell ref="F70:G70"/>
    <mergeCell ref="F61:G61"/>
    <mergeCell ref="F62:G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7"/>
  <sheetViews>
    <sheetView tabSelected="1" topLeftCell="A34" zoomScale="98" zoomScaleNormal="98" workbookViewId="0">
      <selection activeCell="R194" sqref="R194"/>
    </sheetView>
  </sheetViews>
  <sheetFormatPr defaultColWidth="9.08984375" defaultRowHeight="13" x14ac:dyDescent="0.3"/>
  <cols>
    <col min="1" max="1" width="3.36328125" style="1" customWidth="1"/>
    <col min="2" max="2" width="3.08984375" style="1" customWidth="1"/>
    <col min="3" max="3" width="3.90625" style="1" customWidth="1"/>
    <col min="4" max="4" width="5.90625" style="1" customWidth="1"/>
    <col min="5" max="5" width="33.6328125" style="1" customWidth="1"/>
    <col min="6" max="6" width="4.36328125" style="1" customWidth="1"/>
    <col min="7" max="7" width="7.90625" style="1" customWidth="1"/>
    <col min="8" max="9" width="7.54296875" style="1" customWidth="1"/>
    <col min="10" max="10" width="7.90625" style="1" customWidth="1"/>
    <col min="11" max="11" width="7.54296875" style="1" customWidth="1"/>
    <col min="12" max="12" width="8.08984375" style="1" customWidth="1"/>
    <col min="13" max="14" width="7.54296875" style="1" customWidth="1"/>
    <col min="15" max="15" width="6" style="1" customWidth="1"/>
    <col min="16" max="16" width="7.54296875" style="1" customWidth="1"/>
    <col min="17" max="16384" width="9.08984375" style="1"/>
  </cols>
  <sheetData>
    <row r="1" spans="1:17" s="12" customFormat="1" x14ac:dyDescent="0.3">
      <c r="A1" s="4"/>
      <c r="B1" s="44" t="s">
        <v>343</v>
      </c>
      <c r="C1" s="44"/>
      <c r="D1" s="44"/>
      <c r="E1" s="44"/>
      <c r="F1" s="44"/>
      <c r="G1" s="4"/>
      <c r="H1" s="4"/>
      <c r="I1" s="4"/>
    </row>
    <row r="2" spans="1:17" s="12" customFormat="1" x14ac:dyDescent="0.3">
      <c r="A2" s="4"/>
      <c r="B2" s="44" t="s">
        <v>344</v>
      </c>
      <c r="C2" s="44"/>
      <c r="D2" s="44"/>
      <c r="E2" s="44"/>
      <c r="F2" s="44"/>
      <c r="G2" s="4"/>
      <c r="H2" s="4"/>
      <c r="I2" s="4"/>
    </row>
    <row r="3" spans="1:17" s="12" customFormat="1" x14ac:dyDescent="0.3">
      <c r="A3" s="4"/>
      <c r="B3" s="44" t="s">
        <v>345</v>
      </c>
      <c r="C3" s="44"/>
      <c r="D3" s="44"/>
      <c r="E3" s="44"/>
      <c r="F3" s="44"/>
      <c r="G3" s="4"/>
      <c r="H3" s="4"/>
      <c r="I3" s="4"/>
    </row>
    <row r="4" spans="1:17" s="12" customForma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7" s="12" customFormat="1" x14ac:dyDescent="0.3"/>
    <row r="6" spans="1:17" s="12" customFormat="1" x14ac:dyDescent="0.3">
      <c r="B6" s="13"/>
      <c r="C6" s="13"/>
    </row>
    <row r="7" spans="1:17" s="12" customFormat="1" ht="15" customHeight="1" x14ac:dyDescent="0.3">
      <c r="E7" s="287" t="s">
        <v>92</v>
      </c>
      <c r="F7" s="287"/>
      <c r="G7" s="287"/>
      <c r="H7" s="287"/>
      <c r="I7" s="287"/>
      <c r="J7" s="287"/>
      <c r="K7" s="287"/>
    </row>
    <row r="8" spans="1:17" s="12" customFormat="1" ht="15" x14ac:dyDescent="0.3">
      <c r="A8" s="286"/>
      <c r="B8" s="286"/>
      <c r="C8" s="286"/>
      <c r="E8" s="287"/>
      <c r="F8" s="287"/>
      <c r="G8" s="287"/>
      <c r="H8" s="287"/>
      <c r="I8" s="287"/>
      <c r="J8" s="287"/>
      <c r="K8" s="287"/>
      <c r="N8" s="296" t="s">
        <v>372</v>
      </c>
      <c r="O8" s="296"/>
      <c r="P8" s="296"/>
    </row>
    <row r="9" spans="1:17" s="12" customFormat="1" ht="11.25" customHeight="1" thickBot="1" x14ac:dyDescent="0.35">
      <c r="P9" s="11" t="s">
        <v>0</v>
      </c>
    </row>
    <row r="10" spans="1:17" s="12" customFormat="1" ht="15.75" customHeight="1" thickBot="1" x14ac:dyDescent="0.35">
      <c r="A10" s="250"/>
      <c r="B10" s="251"/>
      <c r="C10" s="252"/>
      <c r="D10" s="259" t="s">
        <v>1</v>
      </c>
      <c r="E10" s="260"/>
      <c r="F10" s="265" t="s">
        <v>2</v>
      </c>
      <c r="G10" s="265" t="s">
        <v>387</v>
      </c>
      <c r="H10" s="202" t="s">
        <v>388</v>
      </c>
      <c r="I10" s="288"/>
      <c r="J10" s="289"/>
      <c r="K10" s="290" t="s">
        <v>389</v>
      </c>
      <c r="L10" s="291"/>
      <c r="M10" s="291"/>
      <c r="N10" s="292"/>
      <c r="O10" s="21" t="s">
        <v>3</v>
      </c>
      <c r="P10" s="22" t="s">
        <v>3</v>
      </c>
    </row>
    <row r="11" spans="1:17" s="12" customFormat="1" ht="26.5" thickBot="1" x14ac:dyDescent="0.35">
      <c r="A11" s="253"/>
      <c r="B11" s="254"/>
      <c r="C11" s="255"/>
      <c r="D11" s="261"/>
      <c r="E11" s="262"/>
      <c r="F11" s="266"/>
      <c r="G11" s="266"/>
      <c r="H11" s="202" t="s">
        <v>93</v>
      </c>
      <c r="I11" s="288"/>
      <c r="J11" s="23"/>
      <c r="K11" s="293" t="s">
        <v>94</v>
      </c>
      <c r="L11" s="294"/>
      <c r="M11" s="294"/>
      <c r="N11" s="295"/>
      <c r="O11" s="24" t="s">
        <v>95</v>
      </c>
      <c r="P11" s="25" t="s">
        <v>96</v>
      </c>
      <c r="Q11" s="26"/>
    </row>
    <row r="12" spans="1:17" s="12" customFormat="1" ht="69" customHeight="1" thickBot="1" x14ac:dyDescent="0.35">
      <c r="A12" s="256"/>
      <c r="B12" s="257"/>
      <c r="C12" s="258"/>
      <c r="D12" s="263"/>
      <c r="E12" s="264"/>
      <c r="F12" s="267"/>
      <c r="G12" s="267"/>
      <c r="H12" s="152" t="s">
        <v>395</v>
      </c>
      <c r="I12" s="152" t="s">
        <v>396</v>
      </c>
      <c r="J12" s="27" t="s">
        <v>299</v>
      </c>
      <c r="K12" s="15" t="s">
        <v>363</v>
      </c>
      <c r="L12" s="15" t="s">
        <v>364</v>
      </c>
      <c r="M12" s="15" t="s">
        <v>97</v>
      </c>
      <c r="N12" s="15" t="s">
        <v>98</v>
      </c>
      <c r="O12" s="28"/>
      <c r="P12" s="29"/>
      <c r="Q12" s="26"/>
    </row>
    <row r="13" spans="1:17" s="12" customFormat="1" ht="13.5" thickBot="1" x14ac:dyDescent="0.35">
      <c r="A13" s="30">
        <v>0</v>
      </c>
      <c r="B13" s="284">
        <v>1</v>
      </c>
      <c r="C13" s="285"/>
      <c r="D13" s="185">
        <v>2</v>
      </c>
      <c r="E13" s="186"/>
      <c r="F13" s="16">
        <v>3</v>
      </c>
      <c r="G13" s="16" t="s">
        <v>99</v>
      </c>
      <c r="H13" s="16">
        <v>4</v>
      </c>
      <c r="I13" s="16" t="s">
        <v>100</v>
      </c>
      <c r="J13" s="16">
        <v>5</v>
      </c>
      <c r="K13" s="16" t="s">
        <v>101</v>
      </c>
      <c r="L13" s="16" t="s">
        <v>102</v>
      </c>
      <c r="M13" s="16" t="s">
        <v>103</v>
      </c>
      <c r="N13" s="16">
        <v>6</v>
      </c>
      <c r="O13" s="16">
        <v>7</v>
      </c>
      <c r="P13" s="30">
        <v>8</v>
      </c>
    </row>
    <row r="14" spans="1:17" s="12" customFormat="1" ht="18" customHeight="1" thickBot="1" x14ac:dyDescent="0.35">
      <c r="A14" s="31" t="s">
        <v>7</v>
      </c>
      <c r="B14" s="32"/>
      <c r="C14" s="32"/>
      <c r="D14" s="210" t="s">
        <v>104</v>
      </c>
      <c r="E14" s="211"/>
      <c r="F14" s="33">
        <v>1</v>
      </c>
      <c r="G14" s="34">
        <v>72538</v>
      </c>
      <c r="H14" s="34">
        <v>31200</v>
      </c>
      <c r="I14" s="34">
        <v>31200</v>
      </c>
      <c r="J14" s="34">
        <v>41154</v>
      </c>
      <c r="K14" s="34">
        <v>8090</v>
      </c>
      <c r="L14" s="34">
        <v>11110</v>
      </c>
      <c r="M14" s="34">
        <v>25140</v>
      </c>
      <c r="N14" s="34">
        <v>29860</v>
      </c>
      <c r="O14" s="34">
        <f>N14/J14</f>
        <v>0.72556738105651941</v>
      </c>
      <c r="P14" s="34">
        <f>J13/G14</f>
        <v>6.8929388734180699E-5</v>
      </c>
    </row>
    <row r="15" spans="1:17" s="12" customFormat="1" ht="42.75" customHeight="1" thickBot="1" x14ac:dyDescent="0.35">
      <c r="A15" s="31"/>
      <c r="B15" s="32">
        <v>1</v>
      </c>
      <c r="C15" s="32"/>
      <c r="D15" s="210" t="s">
        <v>105</v>
      </c>
      <c r="E15" s="211"/>
      <c r="F15" s="33">
        <v>2</v>
      </c>
      <c r="G15" s="34">
        <v>72536.5</v>
      </c>
      <c r="H15" s="34">
        <v>31199</v>
      </c>
      <c r="I15" s="34">
        <v>31199</v>
      </c>
      <c r="J15" s="34">
        <v>41153</v>
      </c>
      <c r="K15" s="34">
        <v>8090</v>
      </c>
      <c r="L15" s="34">
        <v>11110</v>
      </c>
      <c r="M15" s="34">
        <v>25140</v>
      </c>
      <c r="N15" s="34">
        <v>29859</v>
      </c>
      <c r="O15" s="34">
        <f t="shared" ref="O15:O61" si="0">N15/J15</f>
        <v>0.72556071246324694</v>
      </c>
      <c r="P15" s="34">
        <f t="shared" ref="P15:P61" si="1">J14/G15</f>
        <v>0.56735574503870467</v>
      </c>
    </row>
    <row r="16" spans="1:17" s="12" customFormat="1" ht="29.25" customHeight="1" thickBot="1" x14ac:dyDescent="0.35">
      <c r="A16" s="31"/>
      <c r="B16" s="32"/>
      <c r="C16" s="32" t="s">
        <v>10</v>
      </c>
      <c r="D16" s="208" t="s">
        <v>106</v>
      </c>
      <c r="E16" s="209"/>
      <c r="F16" s="33">
        <v>3</v>
      </c>
      <c r="G16" s="34">
        <v>72494.7</v>
      </c>
      <c r="H16" s="34">
        <v>31199</v>
      </c>
      <c r="I16" s="34">
        <v>31199</v>
      </c>
      <c r="J16" s="34">
        <v>41153</v>
      </c>
      <c r="K16" s="34">
        <v>8090</v>
      </c>
      <c r="L16" s="34">
        <v>11110</v>
      </c>
      <c r="M16" s="34">
        <v>25140</v>
      </c>
      <c r="N16" s="34">
        <v>29859</v>
      </c>
      <c r="O16" s="34">
        <f t="shared" si="0"/>
        <v>0.72556071246324694</v>
      </c>
      <c r="P16" s="34">
        <f t="shared" si="1"/>
        <v>0.5676690847744732</v>
      </c>
    </row>
    <row r="17" spans="1:16" s="12" customFormat="1" ht="20.25" customHeight="1" thickBot="1" x14ac:dyDescent="0.35">
      <c r="A17" s="31"/>
      <c r="B17" s="32"/>
      <c r="C17" s="32"/>
      <c r="D17" s="32" t="s">
        <v>107</v>
      </c>
      <c r="E17" s="32" t="s">
        <v>108</v>
      </c>
      <c r="F17" s="33">
        <v>4</v>
      </c>
      <c r="G17" s="34">
        <v>2.8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f t="shared" si="1"/>
        <v>14697.500000000002</v>
      </c>
    </row>
    <row r="18" spans="1:16" s="12" customFormat="1" ht="21.75" customHeight="1" thickBot="1" x14ac:dyDescent="0.35">
      <c r="A18" s="31"/>
      <c r="B18" s="32"/>
      <c r="C18" s="32"/>
      <c r="D18" s="32" t="s">
        <v>109</v>
      </c>
      <c r="E18" s="32" t="s">
        <v>110</v>
      </c>
      <c r="F18" s="33">
        <v>5</v>
      </c>
      <c r="G18" s="34">
        <v>72336.3</v>
      </c>
      <c r="H18" s="34">
        <v>31050</v>
      </c>
      <c r="I18" s="34">
        <v>31050</v>
      </c>
      <c r="J18" s="34">
        <v>41062</v>
      </c>
      <c r="K18" s="34">
        <v>8000</v>
      </c>
      <c r="L18" s="34">
        <v>11000</v>
      </c>
      <c r="M18" s="34">
        <v>25000</v>
      </c>
      <c r="N18" s="34">
        <v>29707</v>
      </c>
      <c r="O18" s="34">
        <f t="shared" si="0"/>
        <v>0.72346695241342363</v>
      </c>
      <c r="P18" s="34">
        <f t="shared" si="1"/>
        <v>0</v>
      </c>
    </row>
    <row r="19" spans="1:16" s="12" customFormat="1" ht="20.25" customHeight="1" thickBot="1" x14ac:dyDescent="0.35">
      <c r="A19" s="31"/>
      <c r="B19" s="32"/>
      <c r="C19" s="32"/>
      <c r="D19" s="32" t="s">
        <v>111</v>
      </c>
      <c r="E19" s="32" t="s">
        <v>112</v>
      </c>
      <c r="F19" s="33">
        <v>6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s="12" customFormat="1" ht="13.5" thickBot="1" x14ac:dyDescent="0.35">
      <c r="A20" s="31"/>
      <c r="B20" s="32"/>
      <c r="C20" s="32"/>
      <c r="D20" s="32" t="s">
        <v>113</v>
      </c>
      <c r="E20" s="32" t="s">
        <v>114</v>
      </c>
      <c r="F20" s="33">
        <v>7</v>
      </c>
      <c r="G20" s="34">
        <v>155.6</v>
      </c>
      <c r="H20" s="34">
        <v>149</v>
      </c>
      <c r="I20" s="34">
        <v>149</v>
      </c>
      <c r="J20" s="34">
        <v>91</v>
      </c>
      <c r="K20" s="34">
        <v>90</v>
      </c>
      <c r="L20" s="34">
        <v>110</v>
      </c>
      <c r="M20" s="34">
        <v>140</v>
      </c>
      <c r="N20" s="34">
        <v>152</v>
      </c>
      <c r="O20" s="34">
        <f t="shared" si="0"/>
        <v>1.6703296703296704</v>
      </c>
      <c r="P20" s="34">
        <f t="shared" si="1"/>
        <v>0</v>
      </c>
    </row>
    <row r="21" spans="1:16" s="12" customFormat="1" ht="18.75" customHeight="1" thickBot="1" x14ac:dyDescent="0.35">
      <c r="A21" s="31"/>
      <c r="B21" s="32"/>
      <c r="C21" s="32" t="s">
        <v>12</v>
      </c>
      <c r="D21" s="208" t="s">
        <v>115</v>
      </c>
      <c r="E21" s="209"/>
      <c r="F21" s="33">
        <v>8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s="12" customFormat="1" ht="41.25" customHeight="1" thickBot="1" x14ac:dyDescent="0.35">
      <c r="A22" s="31"/>
      <c r="B22" s="32"/>
      <c r="C22" s="32" t="s">
        <v>60</v>
      </c>
      <c r="D22" s="208" t="s">
        <v>116</v>
      </c>
      <c r="E22" s="209"/>
      <c r="F22" s="33">
        <v>9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s="12" customFormat="1" ht="30" customHeight="1" thickBot="1" x14ac:dyDescent="0.35">
      <c r="A23" s="31"/>
      <c r="B23" s="32"/>
      <c r="C23" s="32"/>
      <c r="D23" s="32" t="s">
        <v>117</v>
      </c>
      <c r="E23" s="32" t="s">
        <v>11</v>
      </c>
      <c r="F23" s="33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s="12" customFormat="1" ht="30" customHeight="1" thickBot="1" x14ac:dyDescent="0.35">
      <c r="A24" s="31"/>
      <c r="B24" s="32"/>
      <c r="C24" s="32"/>
      <c r="D24" s="32" t="s">
        <v>118</v>
      </c>
      <c r="E24" s="32" t="s">
        <v>13</v>
      </c>
      <c r="F24" s="33">
        <v>11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s="12" customFormat="1" ht="20.25" customHeight="1" thickBot="1" x14ac:dyDescent="0.35">
      <c r="A25" s="31"/>
      <c r="B25" s="32"/>
      <c r="C25" s="32" t="s">
        <v>70</v>
      </c>
      <c r="D25" s="208" t="s">
        <v>119</v>
      </c>
      <c r="E25" s="209"/>
      <c r="F25" s="33">
        <v>12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</row>
    <row r="26" spans="1:16" s="12" customFormat="1" ht="31.5" customHeight="1" thickBot="1" x14ac:dyDescent="0.35">
      <c r="A26" s="31"/>
      <c r="B26" s="32"/>
      <c r="C26" s="32" t="s">
        <v>72</v>
      </c>
      <c r="D26" s="208" t="s">
        <v>120</v>
      </c>
      <c r="E26" s="209"/>
      <c r="F26" s="33">
        <v>13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</row>
    <row r="27" spans="1:16" s="12" customFormat="1" ht="42.75" customHeight="1" thickBot="1" x14ac:dyDescent="0.35">
      <c r="A27" s="31"/>
      <c r="B27" s="32"/>
      <c r="C27" s="32" t="s">
        <v>121</v>
      </c>
      <c r="D27" s="208" t="s">
        <v>122</v>
      </c>
      <c r="E27" s="209"/>
      <c r="F27" s="33">
        <v>14</v>
      </c>
      <c r="G27" s="34">
        <v>41.8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f t="shared" si="1"/>
        <v>0</v>
      </c>
    </row>
    <row r="28" spans="1:16" s="12" customFormat="1" ht="19.5" customHeight="1" thickBot="1" x14ac:dyDescent="0.35">
      <c r="A28" s="31"/>
      <c r="B28" s="32"/>
      <c r="C28" s="32"/>
      <c r="D28" s="32" t="s">
        <v>123</v>
      </c>
      <c r="E28" s="32" t="s">
        <v>124</v>
      </c>
      <c r="F28" s="33">
        <v>15</v>
      </c>
      <c r="G28" s="34">
        <v>41.8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f t="shared" si="1"/>
        <v>0</v>
      </c>
    </row>
    <row r="29" spans="1:16" s="12" customFormat="1" ht="45" customHeight="1" thickBot="1" x14ac:dyDescent="0.35">
      <c r="A29" s="31"/>
      <c r="B29" s="32"/>
      <c r="C29" s="32"/>
      <c r="D29" s="32" t="s">
        <v>125</v>
      </c>
      <c r="E29" s="32" t="s">
        <v>126</v>
      </c>
      <c r="F29" s="33">
        <v>16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s="12" customFormat="1" ht="16.5" customHeight="1" thickBot="1" x14ac:dyDescent="0.35">
      <c r="A30" s="31"/>
      <c r="B30" s="32"/>
      <c r="C30" s="32"/>
      <c r="D30" s="32"/>
      <c r="E30" s="32" t="s">
        <v>127</v>
      </c>
      <c r="F30" s="33">
        <v>17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s="12" customFormat="1" ht="17.25" customHeight="1" thickBot="1" x14ac:dyDescent="0.35">
      <c r="A31" s="31"/>
      <c r="B31" s="32"/>
      <c r="C31" s="32"/>
      <c r="D31" s="32"/>
      <c r="E31" s="32" t="s">
        <v>128</v>
      </c>
      <c r="F31" s="33">
        <v>18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</row>
    <row r="32" spans="1:16" s="12" customFormat="1" ht="22.5" customHeight="1" thickBot="1" x14ac:dyDescent="0.35">
      <c r="A32" s="31"/>
      <c r="B32" s="32"/>
      <c r="C32" s="32"/>
      <c r="D32" s="32" t="s">
        <v>129</v>
      </c>
      <c r="E32" s="32" t="s">
        <v>130</v>
      </c>
      <c r="F32" s="33">
        <v>19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</row>
    <row r="33" spans="1:16" s="12" customFormat="1" ht="23.25" customHeight="1" thickBot="1" x14ac:dyDescent="0.35">
      <c r="A33" s="31"/>
      <c r="B33" s="32"/>
      <c r="C33" s="32"/>
      <c r="D33" s="32" t="s">
        <v>131</v>
      </c>
      <c r="E33" s="32" t="s">
        <v>132</v>
      </c>
      <c r="F33" s="33">
        <v>20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</row>
    <row r="34" spans="1:16" s="12" customFormat="1" ht="13.5" thickBot="1" x14ac:dyDescent="0.35">
      <c r="A34" s="244"/>
      <c r="B34" s="32"/>
      <c r="C34" s="32"/>
      <c r="D34" s="208" t="s">
        <v>133</v>
      </c>
      <c r="E34" s="209"/>
      <c r="F34" s="33">
        <v>21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s="12" customFormat="1" ht="51.75" customHeight="1" thickBot="1" x14ac:dyDescent="0.35">
      <c r="A35" s="248"/>
      <c r="B35" s="32">
        <v>2</v>
      </c>
      <c r="C35" s="32"/>
      <c r="D35" s="210" t="s">
        <v>134</v>
      </c>
      <c r="E35" s="211"/>
      <c r="F35" s="33">
        <v>22</v>
      </c>
      <c r="G35" s="34">
        <v>1.5</v>
      </c>
      <c r="H35" s="34">
        <v>1</v>
      </c>
      <c r="I35" s="34">
        <v>1</v>
      </c>
      <c r="J35" s="34">
        <v>1</v>
      </c>
      <c r="K35" s="34">
        <v>0</v>
      </c>
      <c r="L35" s="34">
        <v>0</v>
      </c>
      <c r="M35" s="34">
        <v>0</v>
      </c>
      <c r="N35" s="34">
        <v>1</v>
      </c>
      <c r="O35" s="34">
        <f t="shared" si="0"/>
        <v>1</v>
      </c>
      <c r="P35" s="34">
        <f t="shared" si="1"/>
        <v>0</v>
      </c>
    </row>
    <row r="36" spans="1:16" s="12" customFormat="1" ht="18" customHeight="1" thickBot="1" x14ac:dyDescent="0.35">
      <c r="A36" s="248"/>
      <c r="B36" s="246"/>
      <c r="C36" s="32" t="s">
        <v>10</v>
      </c>
      <c r="D36" s="208" t="s">
        <v>135</v>
      </c>
      <c r="E36" s="209"/>
      <c r="F36" s="33">
        <v>23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</row>
    <row r="37" spans="1:16" s="12" customFormat="1" ht="17.25" customHeight="1" thickBot="1" x14ac:dyDescent="0.35">
      <c r="A37" s="248"/>
      <c r="B37" s="270"/>
      <c r="C37" s="32" t="s">
        <v>12</v>
      </c>
      <c r="D37" s="208" t="s">
        <v>136</v>
      </c>
      <c r="E37" s="209"/>
      <c r="F37" s="33">
        <v>24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</row>
    <row r="38" spans="1:16" s="12" customFormat="1" ht="18" customHeight="1" thickBot="1" x14ac:dyDescent="0.35">
      <c r="A38" s="248"/>
      <c r="B38" s="270"/>
      <c r="C38" s="32" t="s">
        <v>60</v>
      </c>
      <c r="D38" s="208" t="s">
        <v>137</v>
      </c>
      <c r="E38" s="209"/>
      <c r="F38" s="33">
        <v>25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</row>
    <row r="39" spans="1:16" s="12" customFormat="1" ht="13.5" thickBot="1" x14ac:dyDescent="0.35">
      <c r="A39" s="248"/>
      <c r="B39" s="270"/>
      <c r="C39" s="32" t="s">
        <v>70</v>
      </c>
      <c r="D39" s="208" t="s">
        <v>138</v>
      </c>
      <c r="E39" s="209"/>
      <c r="F39" s="33">
        <v>26</v>
      </c>
      <c r="G39" s="34">
        <v>1.5</v>
      </c>
      <c r="H39" s="34">
        <v>1</v>
      </c>
      <c r="I39" s="34">
        <v>1</v>
      </c>
      <c r="J39" s="34">
        <v>1</v>
      </c>
      <c r="K39" s="34">
        <v>0</v>
      </c>
      <c r="L39" s="34">
        <v>0</v>
      </c>
      <c r="M39" s="34">
        <v>0</v>
      </c>
      <c r="N39" s="34">
        <v>1</v>
      </c>
      <c r="O39" s="34">
        <f t="shared" si="0"/>
        <v>1</v>
      </c>
      <c r="P39" s="34">
        <f t="shared" si="1"/>
        <v>0</v>
      </c>
    </row>
    <row r="40" spans="1:16" s="12" customFormat="1" ht="13.5" customHeight="1" thickBot="1" x14ac:dyDescent="0.35">
      <c r="A40" s="245"/>
      <c r="B40" s="247"/>
      <c r="C40" s="32" t="s">
        <v>72</v>
      </c>
      <c r="D40" s="208" t="s">
        <v>139</v>
      </c>
      <c r="E40" s="209"/>
      <c r="F40" s="33">
        <v>27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s="12" customFormat="1" ht="38.25" customHeight="1" thickBot="1" x14ac:dyDescent="0.35">
      <c r="A41" s="31" t="s">
        <v>15</v>
      </c>
      <c r="B41" s="210" t="s">
        <v>140</v>
      </c>
      <c r="C41" s="281"/>
      <c r="D41" s="281"/>
      <c r="E41" s="211"/>
      <c r="F41" s="33">
        <v>28</v>
      </c>
      <c r="G41" s="34">
        <v>68599</v>
      </c>
      <c r="H41" s="34">
        <v>29200</v>
      </c>
      <c r="I41" s="34">
        <v>29200</v>
      </c>
      <c r="J41" s="34">
        <v>40670</v>
      </c>
      <c r="K41" s="34">
        <v>7700</v>
      </c>
      <c r="L41" s="34">
        <v>10710</v>
      </c>
      <c r="M41" s="34">
        <v>24690</v>
      </c>
      <c r="N41" s="34">
        <v>29360</v>
      </c>
      <c r="O41" s="34">
        <f t="shared" si="0"/>
        <v>0.72190804032456357</v>
      </c>
      <c r="P41" s="34">
        <f t="shared" si="1"/>
        <v>0</v>
      </c>
    </row>
    <row r="42" spans="1:16" s="12" customFormat="1" ht="52.5" customHeight="1" thickBot="1" x14ac:dyDescent="0.35">
      <c r="A42" s="244"/>
      <c r="B42" s="32">
        <v>1</v>
      </c>
      <c r="C42" s="210" t="s">
        <v>141</v>
      </c>
      <c r="D42" s="281"/>
      <c r="E42" s="211"/>
      <c r="F42" s="33">
        <v>29</v>
      </c>
      <c r="G42" s="34">
        <v>68599</v>
      </c>
      <c r="H42" s="34">
        <v>29200</v>
      </c>
      <c r="I42" s="34">
        <v>29200</v>
      </c>
      <c r="J42" s="34">
        <v>40670</v>
      </c>
      <c r="K42" s="34">
        <v>7700</v>
      </c>
      <c r="L42" s="34">
        <v>10710</v>
      </c>
      <c r="M42" s="34">
        <v>24690</v>
      </c>
      <c r="N42" s="34">
        <v>29360</v>
      </c>
      <c r="O42" s="34">
        <f t="shared" si="0"/>
        <v>0.72190804032456357</v>
      </c>
      <c r="P42" s="34">
        <f t="shared" si="1"/>
        <v>0.59286578521552791</v>
      </c>
    </row>
    <row r="43" spans="1:16" s="12" customFormat="1" ht="24.75" customHeight="1" thickBot="1" x14ac:dyDescent="0.35">
      <c r="A43" s="248"/>
      <c r="B43" s="246"/>
      <c r="C43" s="210" t="s">
        <v>142</v>
      </c>
      <c r="D43" s="281"/>
      <c r="E43" s="211"/>
      <c r="F43" s="33">
        <v>30</v>
      </c>
      <c r="G43" s="34">
        <v>63407</v>
      </c>
      <c r="H43" s="34">
        <v>23787</v>
      </c>
      <c r="I43" s="34">
        <v>23787</v>
      </c>
      <c r="J43" s="34">
        <v>35529</v>
      </c>
      <c r="K43" s="34">
        <v>6294.5</v>
      </c>
      <c r="L43" s="34">
        <v>7950</v>
      </c>
      <c r="M43" s="34">
        <v>20624.5</v>
      </c>
      <c r="N43" s="34">
        <v>23692</v>
      </c>
      <c r="O43" s="34">
        <f t="shared" si="0"/>
        <v>0.66683554279602575</v>
      </c>
      <c r="P43" s="34">
        <f t="shared" si="1"/>
        <v>0.6414118315012538</v>
      </c>
    </row>
    <row r="44" spans="1:16" s="12" customFormat="1" ht="35.25" customHeight="1" thickBot="1" x14ac:dyDescent="0.35">
      <c r="A44" s="248"/>
      <c r="B44" s="270"/>
      <c r="C44" s="35" t="s">
        <v>143</v>
      </c>
      <c r="D44" s="210" t="s">
        <v>144</v>
      </c>
      <c r="E44" s="211"/>
      <c r="F44" s="33">
        <v>31</v>
      </c>
      <c r="G44" s="34">
        <v>6641</v>
      </c>
      <c r="H44" s="34">
        <v>6940</v>
      </c>
      <c r="I44" s="34">
        <v>6940</v>
      </c>
      <c r="J44" s="34">
        <v>5538</v>
      </c>
      <c r="K44" s="34">
        <v>1485</v>
      </c>
      <c r="L44" s="34">
        <v>3190</v>
      </c>
      <c r="M44" s="34">
        <v>4395</v>
      </c>
      <c r="N44" s="34">
        <v>6268</v>
      </c>
      <c r="O44" s="34">
        <f t="shared" si="0"/>
        <v>1.1318165402672444</v>
      </c>
      <c r="P44" s="34">
        <f t="shared" si="1"/>
        <v>5.3499472970938111</v>
      </c>
    </row>
    <row r="45" spans="1:16" s="12" customFormat="1" ht="16.5" customHeight="1" thickBot="1" x14ac:dyDescent="0.35">
      <c r="A45" s="248"/>
      <c r="B45" s="270"/>
      <c r="C45" s="32" t="s">
        <v>10</v>
      </c>
      <c r="D45" s="208" t="s">
        <v>145</v>
      </c>
      <c r="E45" s="209"/>
      <c r="F45" s="33">
        <v>32</v>
      </c>
      <c r="G45" s="34">
        <v>4666</v>
      </c>
      <c r="H45" s="34">
        <v>5000</v>
      </c>
      <c r="I45" s="34">
        <v>5000</v>
      </c>
      <c r="J45" s="34">
        <v>4466</v>
      </c>
      <c r="K45" s="34">
        <v>1000</v>
      </c>
      <c r="L45" s="34">
        <v>2200</v>
      </c>
      <c r="M45" s="34">
        <v>3000</v>
      </c>
      <c r="N45" s="34">
        <v>4500</v>
      </c>
      <c r="O45" s="34">
        <f t="shared" si="0"/>
        <v>1.0076130765785938</v>
      </c>
      <c r="P45" s="34">
        <f t="shared" si="1"/>
        <v>1.1868838405486497</v>
      </c>
    </row>
    <row r="46" spans="1:16" s="12" customFormat="1" ht="16.5" customHeight="1" thickBot="1" x14ac:dyDescent="0.35">
      <c r="A46" s="248"/>
      <c r="B46" s="270"/>
      <c r="C46" s="32" t="s">
        <v>12</v>
      </c>
      <c r="D46" s="208" t="s">
        <v>146</v>
      </c>
      <c r="E46" s="209"/>
      <c r="F46" s="33">
        <v>33</v>
      </c>
      <c r="G46" s="34">
        <v>1835</v>
      </c>
      <c r="H46" s="34">
        <v>1800</v>
      </c>
      <c r="I46" s="34">
        <v>1800</v>
      </c>
      <c r="J46" s="34">
        <v>923</v>
      </c>
      <c r="K46" s="34">
        <v>435</v>
      </c>
      <c r="L46" s="34">
        <v>900</v>
      </c>
      <c r="M46" s="34">
        <v>1260</v>
      </c>
      <c r="N46" s="34">
        <v>1600</v>
      </c>
      <c r="O46" s="34">
        <f t="shared" si="0"/>
        <v>1.733477789815818</v>
      </c>
      <c r="P46" s="34">
        <f t="shared" si="1"/>
        <v>2.4337874659400547</v>
      </c>
    </row>
    <row r="47" spans="1:16" s="12" customFormat="1" ht="18.75" customHeight="1" thickBot="1" x14ac:dyDescent="0.35">
      <c r="A47" s="248"/>
      <c r="B47" s="270"/>
      <c r="C47" s="32"/>
      <c r="D47" s="32" t="s">
        <v>147</v>
      </c>
      <c r="E47" s="32" t="s">
        <v>148</v>
      </c>
      <c r="F47" s="33">
        <v>34</v>
      </c>
      <c r="G47" s="34">
        <v>145</v>
      </c>
      <c r="H47" s="34">
        <v>100</v>
      </c>
      <c r="I47" s="34">
        <v>100</v>
      </c>
      <c r="J47" s="34">
        <v>88</v>
      </c>
      <c r="K47" s="34">
        <v>35</v>
      </c>
      <c r="L47" s="34">
        <v>50</v>
      </c>
      <c r="M47" s="34">
        <v>60</v>
      </c>
      <c r="N47" s="34">
        <v>100</v>
      </c>
      <c r="O47" s="34">
        <f t="shared" si="0"/>
        <v>1.1363636363636365</v>
      </c>
      <c r="P47" s="34">
        <f t="shared" si="1"/>
        <v>6.36551724137931</v>
      </c>
    </row>
    <row r="48" spans="1:16" s="12" customFormat="1" ht="22.5" customHeight="1" thickBot="1" x14ac:dyDescent="0.35">
      <c r="A48" s="248"/>
      <c r="B48" s="270"/>
      <c r="C48" s="32"/>
      <c r="D48" s="32" t="s">
        <v>149</v>
      </c>
      <c r="E48" s="32" t="s">
        <v>150</v>
      </c>
      <c r="F48" s="33">
        <v>35</v>
      </c>
      <c r="G48" s="34">
        <v>1690</v>
      </c>
      <c r="H48" s="34">
        <v>1700</v>
      </c>
      <c r="I48" s="34">
        <v>1700</v>
      </c>
      <c r="J48" s="34">
        <v>835</v>
      </c>
      <c r="K48" s="34">
        <v>400</v>
      </c>
      <c r="L48" s="34">
        <v>850</v>
      </c>
      <c r="M48" s="34">
        <v>1200</v>
      </c>
      <c r="N48" s="34">
        <v>1500</v>
      </c>
      <c r="O48" s="34">
        <f t="shared" si="0"/>
        <v>1.7964071856287425</v>
      </c>
      <c r="P48" s="34">
        <f t="shared" si="1"/>
        <v>5.2071005917159761E-2</v>
      </c>
    </row>
    <row r="49" spans="1:16" s="12" customFormat="1" ht="21.75" customHeight="1" thickBot="1" x14ac:dyDescent="0.35">
      <c r="A49" s="248"/>
      <c r="B49" s="270"/>
      <c r="C49" s="32" t="s">
        <v>60</v>
      </c>
      <c r="D49" s="208" t="s">
        <v>151</v>
      </c>
      <c r="E49" s="209"/>
      <c r="F49" s="33">
        <v>36</v>
      </c>
      <c r="G49" s="34">
        <v>30</v>
      </c>
      <c r="H49" s="34">
        <v>30</v>
      </c>
      <c r="I49" s="34">
        <v>30</v>
      </c>
      <c r="J49" s="34">
        <v>16</v>
      </c>
      <c r="K49" s="34">
        <v>15</v>
      </c>
      <c r="L49" s="34">
        <v>20</v>
      </c>
      <c r="M49" s="34">
        <v>25</v>
      </c>
      <c r="N49" s="34">
        <v>30</v>
      </c>
      <c r="O49" s="34">
        <f t="shared" si="0"/>
        <v>1.875</v>
      </c>
      <c r="P49" s="34">
        <f t="shared" si="1"/>
        <v>27.833333333333332</v>
      </c>
    </row>
    <row r="50" spans="1:16" s="12" customFormat="1" ht="20.25" customHeight="1" thickBot="1" x14ac:dyDescent="0.35">
      <c r="A50" s="248"/>
      <c r="B50" s="270"/>
      <c r="C50" s="32" t="s">
        <v>70</v>
      </c>
      <c r="D50" s="208" t="s">
        <v>152</v>
      </c>
      <c r="E50" s="209"/>
      <c r="F50" s="33">
        <v>37</v>
      </c>
      <c r="G50" s="34">
        <v>110</v>
      </c>
      <c r="H50" s="34">
        <v>110</v>
      </c>
      <c r="I50" s="34">
        <v>110</v>
      </c>
      <c r="J50" s="34">
        <v>133</v>
      </c>
      <c r="K50" s="34">
        <v>35</v>
      </c>
      <c r="L50" s="34">
        <v>70</v>
      </c>
      <c r="M50" s="34">
        <v>110</v>
      </c>
      <c r="N50" s="34">
        <v>138</v>
      </c>
      <c r="O50" s="34">
        <f t="shared" si="0"/>
        <v>1.0375939849624061</v>
      </c>
      <c r="P50" s="34">
        <f t="shared" si="1"/>
        <v>0.14545454545454545</v>
      </c>
    </row>
    <row r="51" spans="1:16" s="12" customFormat="1" ht="21" customHeight="1" thickBot="1" x14ac:dyDescent="0.35">
      <c r="A51" s="248"/>
      <c r="B51" s="270"/>
      <c r="C51" s="32" t="s">
        <v>72</v>
      </c>
      <c r="D51" s="208" t="s">
        <v>153</v>
      </c>
      <c r="E51" s="209"/>
      <c r="F51" s="33">
        <v>38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</row>
    <row r="52" spans="1:16" s="12" customFormat="1" ht="38.25" customHeight="1" thickBot="1" x14ac:dyDescent="0.35">
      <c r="A52" s="248"/>
      <c r="B52" s="270"/>
      <c r="C52" s="35" t="s">
        <v>154</v>
      </c>
      <c r="D52" s="210" t="s">
        <v>155</v>
      </c>
      <c r="E52" s="211"/>
      <c r="F52" s="33">
        <v>39</v>
      </c>
      <c r="G52" s="34">
        <v>54015</v>
      </c>
      <c r="H52" s="34">
        <v>13792</v>
      </c>
      <c r="I52" s="34">
        <v>13792</v>
      </c>
      <c r="J52" s="34">
        <v>27088</v>
      </c>
      <c r="K52" s="34">
        <v>3993.5</v>
      </c>
      <c r="L52" s="34">
        <v>4250</v>
      </c>
      <c r="M52" s="34">
        <v>13772.5</v>
      </c>
      <c r="N52" s="34">
        <v>14394</v>
      </c>
      <c r="O52" s="34">
        <f t="shared" si="0"/>
        <v>0.53137920850561138</v>
      </c>
      <c r="P52" s="34">
        <f t="shared" si="1"/>
        <v>0</v>
      </c>
    </row>
    <row r="53" spans="1:16" s="12" customFormat="1" ht="18" customHeight="1" thickBot="1" x14ac:dyDescent="0.35">
      <c r="A53" s="248"/>
      <c r="B53" s="270"/>
      <c r="C53" s="32" t="s">
        <v>10</v>
      </c>
      <c r="D53" s="208" t="s">
        <v>156</v>
      </c>
      <c r="E53" s="209"/>
      <c r="F53" s="33">
        <v>40</v>
      </c>
      <c r="G53" s="34">
        <v>53935</v>
      </c>
      <c r="H53" s="34">
        <v>13712</v>
      </c>
      <c r="I53" s="34">
        <v>13712</v>
      </c>
      <c r="J53" s="34">
        <v>27016</v>
      </c>
      <c r="K53" s="34">
        <v>3953.5</v>
      </c>
      <c r="L53" s="34">
        <v>4200</v>
      </c>
      <c r="M53" s="34">
        <v>13718.5</v>
      </c>
      <c r="N53" s="34">
        <v>14314</v>
      </c>
      <c r="O53" s="34">
        <f t="shared" si="0"/>
        <v>0.52983417234231567</v>
      </c>
      <c r="P53" s="34">
        <f t="shared" si="1"/>
        <v>0.50223417076110133</v>
      </c>
    </row>
    <row r="54" spans="1:16" s="12" customFormat="1" ht="23.25" customHeight="1" thickBot="1" x14ac:dyDescent="0.35">
      <c r="A54" s="248"/>
      <c r="B54" s="270"/>
      <c r="C54" s="32" t="s">
        <v>12</v>
      </c>
      <c r="D54" s="208" t="s">
        <v>157</v>
      </c>
      <c r="E54" s="209"/>
      <c r="F54" s="33">
        <v>41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</row>
    <row r="55" spans="1:16" s="12" customFormat="1" ht="29.25" customHeight="1" thickBot="1" x14ac:dyDescent="0.35">
      <c r="A55" s="248"/>
      <c r="B55" s="270"/>
      <c r="C55" s="32"/>
      <c r="D55" s="32" t="s">
        <v>147</v>
      </c>
      <c r="E55" s="32" t="s">
        <v>158</v>
      </c>
      <c r="F55" s="33">
        <v>42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</row>
    <row r="56" spans="1:16" s="12" customFormat="1" ht="23.25" customHeight="1" thickBot="1" x14ac:dyDescent="0.35">
      <c r="A56" s="248"/>
      <c r="B56" s="270"/>
      <c r="C56" s="32"/>
      <c r="D56" s="32" t="s">
        <v>149</v>
      </c>
      <c r="E56" s="32" t="s">
        <v>159</v>
      </c>
      <c r="F56" s="33">
        <v>43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</row>
    <row r="57" spans="1:16" s="12" customFormat="1" ht="13.5" thickBot="1" x14ac:dyDescent="0.35">
      <c r="A57" s="248"/>
      <c r="B57" s="270"/>
      <c r="C57" s="32" t="s">
        <v>60</v>
      </c>
      <c r="D57" s="208" t="s">
        <v>160</v>
      </c>
      <c r="E57" s="209"/>
      <c r="F57" s="33">
        <v>44</v>
      </c>
      <c r="G57" s="34">
        <v>80</v>
      </c>
      <c r="H57" s="34">
        <v>80</v>
      </c>
      <c r="I57" s="34">
        <v>80</v>
      </c>
      <c r="J57" s="34">
        <v>72</v>
      </c>
      <c r="K57" s="34">
        <v>40</v>
      </c>
      <c r="L57" s="34">
        <v>50</v>
      </c>
      <c r="M57" s="34">
        <v>60</v>
      </c>
      <c r="N57" s="34">
        <v>80</v>
      </c>
      <c r="O57" s="34">
        <f t="shared" si="0"/>
        <v>1.1111111111111112</v>
      </c>
      <c r="P57" s="34">
        <f t="shared" si="1"/>
        <v>0</v>
      </c>
    </row>
    <row r="58" spans="1:16" s="12" customFormat="1" ht="48" customHeight="1" thickBot="1" x14ac:dyDescent="0.35">
      <c r="A58" s="248"/>
      <c r="B58" s="270"/>
      <c r="C58" s="36" t="s">
        <v>161</v>
      </c>
      <c r="D58" s="282" t="s">
        <v>162</v>
      </c>
      <c r="E58" s="283"/>
      <c r="F58" s="33">
        <v>45</v>
      </c>
      <c r="G58" s="34">
        <v>2751</v>
      </c>
      <c r="H58" s="34">
        <v>3055</v>
      </c>
      <c r="I58" s="34">
        <v>3055</v>
      </c>
      <c r="J58" s="34">
        <v>2903</v>
      </c>
      <c r="K58" s="34">
        <v>816</v>
      </c>
      <c r="L58" s="34">
        <v>1632</v>
      </c>
      <c r="M58" s="34">
        <v>2453</v>
      </c>
      <c r="N58" s="34">
        <v>3300</v>
      </c>
      <c r="O58" s="34">
        <f t="shared" si="0"/>
        <v>1.1367550809507405</v>
      </c>
      <c r="P58" s="34">
        <f t="shared" si="1"/>
        <v>2.6172300981461286E-2</v>
      </c>
    </row>
    <row r="59" spans="1:16" s="12" customFormat="1" ht="28.5" customHeight="1" thickBot="1" x14ac:dyDescent="0.35">
      <c r="A59" s="248"/>
      <c r="B59" s="270"/>
      <c r="C59" s="32" t="s">
        <v>10</v>
      </c>
      <c r="D59" s="208" t="s">
        <v>163</v>
      </c>
      <c r="E59" s="209"/>
      <c r="F59" s="33">
        <v>46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</row>
    <row r="60" spans="1:16" s="12" customFormat="1" ht="21" customHeight="1" thickBot="1" x14ac:dyDescent="0.35">
      <c r="A60" s="248"/>
      <c r="B60" s="270"/>
      <c r="C60" s="32" t="s">
        <v>12</v>
      </c>
      <c r="D60" s="208" t="s">
        <v>164</v>
      </c>
      <c r="E60" s="209"/>
      <c r="F60" s="33">
        <v>47</v>
      </c>
      <c r="G60" s="34">
        <v>34</v>
      </c>
      <c r="H60" s="34">
        <v>50</v>
      </c>
      <c r="I60" s="34">
        <v>50</v>
      </c>
      <c r="J60" s="34">
        <v>93</v>
      </c>
      <c r="K60" s="34">
        <v>15</v>
      </c>
      <c r="L60" s="34">
        <v>30</v>
      </c>
      <c r="M60" s="34">
        <v>45</v>
      </c>
      <c r="N60" s="34">
        <v>50</v>
      </c>
      <c r="O60" s="34">
        <f t="shared" si="0"/>
        <v>0.5376344086021505</v>
      </c>
      <c r="P60" s="34">
        <f t="shared" si="1"/>
        <v>0</v>
      </c>
    </row>
    <row r="61" spans="1:16" s="12" customFormat="1" ht="28.5" customHeight="1" thickBot="1" x14ac:dyDescent="0.35">
      <c r="A61" s="248"/>
      <c r="B61" s="270"/>
      <c r="C61" s="32"/>
      <c r="D61" s="32" t="s">
        <v>147</v>
      </c>
      <c r="E61" s="32" t="s">
        <v>165</v>
      </c>
      <c r="F61" s="33">
        <v>48</v>
      </c>
      <c r="G61" s="34">
        <v>19.600000000000001</v>
      </c>
      <c r="H61" s="34">
        <v>20</v>
      </c>
      <c r="I61" s="34">
        <v>20</v>
      </c>
      <c r="J61" s="34">
        <v>44</v>
      </c>
      <c r="K61" s="34">
        <v>10</v>
      </c>
      <c r="L61" s="34">
        <v>10</v>
      </c>
      <c r="M61" s="34">
        <v>15</v>
      </c>
      <c r="N61" s="34">
        <v>20</v>
      </c>
      <c r="O61" s="34">
        <f t="shared" si="0"/>
        <v>0.45454545454545453</v>
      </c>
      <c r="P61" s="34">
        <f t="shared" si="1"/>
        <v>4.7448979591836729</v>
      </c>
    </row>
    <row r="62" spans="1:16" s="12" customFormat="1" ht="25.5" customHeight="1" thickBot="1" x14ac:dyDescent="0.35">
      <c r="A62" s="248"/>
      <c r="B62" s="270"/>
      <c r="C62" s="32" t="s">
        <v>60</v>
      </c>
      <c r="D62" s="208" t="s">
        <v>166</v>
      </c>
      <c r="E62" s="209"/>
      <c r="F62" s="33">
        <v>49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</row>
    <row r="63" spans="1:16" s="12" customFormat="1" ht="20.25" customHeight="1" thickBot="1" x14ac:dyDescent="0.35">
      <c r="A63" s="248"/>
      <c r="B63" s="270"/>
      <c r="C63" s="32"/>
      <c r="D63" s="32" t="s">
        <v>167</v>
      </c>
      <c r="E63" s="32" t="s">
        <v>168</v>
      </c>
      <c r="F63" s="33">
        <v>50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</row>
    <row r="64" spans="1:16" s="12" customFormat="1" ht="33.75" customHeight="1" thickBot="1" x14ac:dyDescent="0.35">
      <c r="A64" s="245"/>
      <c r="B64" s="247"/>
      <c r="C64" s="32"/>
      <c r="D64" s="32"/>
      <c r="E64" s="32" t="s">
        <v>169</v>
      </c>
      <c r="F64" s="33" t="s">
        <v>170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</row>
    <row r="65" spans="1:16" s="12" customFormat="1" ht="25.5" customHeight="1" thickBot="1" x14ac:dyDescent="0.35">
      <c r="A65" s="244"/>
      <c r="B65" s="246"/>
      <c r="C65" s="32"/>
      <c r="D65" s="32" t="s">
        <v>171</v>
      </c>
      <c r="E65" s="32" t="s">
        <v>172</v>
      </c>
      <c r="F65" s="33">
        <v>52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</row>
    <row r="66" spans="1:16" s="12" customFormat="1" ht="29.25" customHeight="1" thickBot="1" x14ac:dyDescent="0.35">
      <c r="A66" s="248"/>
      <c r="B66" s="270"/>
      <c r="C66" s="32"/>
      <c r="D66" s="32"/>
      <c r="E66" s="32" t="s">
        <v>173</v>
      </c>
      <c r="F66" s="33" t="s">
        <v>174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</row>
    <row r="67" spans="1:16" s="12" customFormat="1" ht="34.5" customHeight="1" thickBot="1" x14ac:dyDescent="0.35">
      <c r="A67" s="248"/>
      <c r="B67" s="270"/>
      <c r="C67" s="32"/>
      <c r="D67" s="32"/>
      <c r="E67" s="32" t="s">
        <v>175</v>
      </c>
      <c r="F67" s="33" t="s">
        <v>176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</row>
    <row r="68" spans="1:16" s="12" customFormat="1" ht="17.25" customHeight="1" thickBot="1" x14ac:dyDescent="0.35">
      <c r="A68" s="248"/>
      <c r="B68" s="270"/>
      <c r="C68" s="32"/>
      <c r="D68" s="32"/>
      <c r="E68" s="32" t="s">
        <v>177</v>
      </c>
      <c r="F68" s="33">
        <v>55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</row>
    <row r="69" spans="1:16" s="12" customFormat="1" ht="25.5" customHeight="1" thickBot="1" x14ac:dyDescent="0.35">
      <c r="A69" s="248"/>
      <c r="B69" s="270"/>
      <c r="C69" s="32" t="s">
        <v>70</v>
      </c>
      <c r="D69" s="208" t="s">
        <v>178</v>
      </c>
      <c r="E69" s="209"/>
      <c r="F69" s="33">
        <v>56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</row>
    <row r="70" spans="1:16" s="12" customFormat="1" ht="21.75" customHeight="1" thickBot="1" x14ac:dyDescent="0.35">
      <c r="A70" s="248"/>
      <c r="B70" s="270"/>
      <c r="C70" s="32"/>
      <c r="D70" s="32" t="s">
        <v>179</v>
      </c>
      <c r="E70" s="32" t="s">
        <v>180</v>
      </c>
      <c r="F70" s="33">
        <v>57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</row>
    <row r="71" spans="1:16" s="12" customFormat="1" ht="29.25" customHeight="1" thickBot="1" x14ac:dyDescent="0.35">
      <c r="A71" s="248"/>
      <c r="B71" s="270"/>
      <c r="C71" s="32"/>
      <c r="D71" s="32" t="s">
        <v>181</v>
      </c>
      <c r="E71" s="32" t="s">
        <v>182</v>
      </c>
      <c r="F71" s="33">
        <v>58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</row>
    <row r="72" spans="1:16" s="12" customFormat="1" ht="17.25" customHeight="1" thickBot="1" x14ac:dyDescent="0.35">
      <c r="A72" s="248"/>
      <c r="B72" s="270"/>
      <c r="C72" s="32"/>
      <c r="D72" s="32"/>
      <c r="E72" s="32" t="s">
        <v>183</v>
      </c>
      <c r="F72" s="33">
        <v>59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</row>
    <row r="73" spans="1:16" s="12" customFormat="1" ht="25.5" customHeight="1" thickBot="1" x14ac:dyDescent="0.35">
      <c r="A73" s="248"/>
      <c r="B73" s="270"/>
      <c r="C73" s="32"/>
      <c r="D73" s="32" t="s">
        <v>184</v>
      </c>
      <c r="E73" s="32" t="s">
        <v>185</v>
      </c>
      <c r="F73" s="33">
        <v>60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</row>
    <row r="74" spans="1:16" s="12" customFormat="1" ht="23.25" customHeight="1" thickBot="1" x14ac:dyDescent="0.35">
      <c r="A74" s="248"/>
      <c r="B74" s="270"/>
      <c r="C74" s="32" t="s">
        <v>72</v>
      </c>
      <c r="D74" s="208" t="s">
        <v>186</v>
      </c>
      <c r="E74" s="209"/>
      <c r="F74" s="33">
        <v>61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</row>
    <row r="75" spans="1:16" s="12" customFormat="1" ht="25.5" customHeight="1" thickBot="1" x14ac:dyDescent="0.35">
      <c r="A75" s="248"/>
      <c r="B75" s="270"/>
      <c r="C75" s="32" t="s">
        <v>121</v>
      </c>
      <c r="D75" s="208" t="s">
        <v>187</v>
      </c>
      <c r="E75" s="209"/>
      <c r="F75" s="33">
        <v>62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</row>
    <row r="76" spans="1:16" s="12" customFormat="1" ht="23.25" customHeight="1" thickBot="1" x14ac:dyDescent="0.35">
      <c r="A76" s="248"/>
      <c r="B76" s="270"/>
      <c r="C76" s="32"/>
      <c r="D76" s="208" t="s">
        <v>188</v>
      </c>
      <c r="E76" s="209"/>
      <c r="F76" s="33" t="s">
        <v>189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</row>
    <row r="77" spans="1:16" s="12" customFormat="1" ht="13.5" thickBot="1" x14ac:dyDescent="0.35">
      <c r="A77" s="248"/>
      <c r="B77" s="270"/>
      <c r="C77" s="32"/>
      <c r="D77" s="208" t="s">
        <v>190</v>
      </c>
      <c r="E77" s="209"/>
      <c r="F77" s="33">
        <v>64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</row>
    <row r="78" spans="1:16" s="12" customFormat="1" ht="13.5" thickBot="1" x14ac:dyDescent="0.35">
      <c r="A78" s="248"/>
      <c r="B78" s="270"/>
      <c r="C78" s="32"/>
      <c r="D78" s="208" t="s">
        <v>191</v>
      </c>
      <c r="E78" s="209"/>
      <c r="F78" s="33">
        <v>65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</row>
    <row r="79" spans="1:16" s="12" customFormat="1" ht="26.25" customHeight="1" thickBot="1" x14ac:dyDescent="0.35">
      <c r="A79" s="248"/>
      <c r="B79" s="270"/>
      <c r="C79" s="32" t="s">
        <v>192</v>
      </c>
      <c r="D79" s="208" t="s">
        <v>193</v>
      </c>
      <c r="E79" s="209"/>
      <c r="F79" s="33">
        <v>66</v>
      </c>
      <c r="G79" s="34">
        <v>58</v>
      </c>
      <c r="H79" s="34">
        <v>60</v>
      </c>
      <c r="I79" s="34">
        <v>60</v>
      </c>
      <c r="J79" s="34">
        <v>63</v>
      </c>
      <c r="K79" s="34">
        <v>16</v>
      </c>
      <c r="L79" s="34">
        <v>32</v>
      </c>
      <c r="M79" s="34">
        <v>48</v>
      </c>
      <c r="N79" s="34">
        <v>65</v>
      </c>
      <c r="O79" s="34">
        <f t="shared" ref="O79:O129" si="2">N79/J79</f>
        <v>1.0317460317460319</v>
      </c>
      <c r="P79" s="34">
        <f t="shared" ref="P79:P101" si="3">J78/G79</f>
        <v>0</v>
      </c>
    </row>
    <row r="80" spans="1:16" s="12" customFormat="1" ht="29.25" customHeight="1" thickBot="1" x14ac:dyDescent="0.35">
      <c r="A80" s="248"/>
      <c r="B80" s="270"/>
      <c r="C80" s="32" t="s">
        <v>194</v>
      </c>
      <c r="D80" s="208" t="s">
        <v>195</v>
      </c>
      <c r="E80" s="209"/>
      <c r="F80" s="33">
        <v>67</v>
      </c>
      <c r="G80" s="34">
        <v>7</v>
      </c>
      <c r="H80" s="34">
        <v>8</v>
      </c>
      <c r="I80" s="34">
        <v>8</v>
      </c>
      <c r="J80" s="34">
        <v>7</v>
      </c>
      <c r="K80" s="34">
        <v>2</v>
      </c>
      <c r="L80" s="34">
        <v>4</v>
      </c>
      <c r="M80" s="34">
        <v>6</v>
      </c>
      <c r="N80" s="34">
        <v>8</v>
      </c>
      <c r="O80" s="34">
        <f t="shared" si="2"/>
        <v>1.1428571428571428</v>
      </c>
      <c r="P80" s="34">
        <f t="shared" si="3"/>
        <v>9</v>
      </c>
    </row>
    <row r="81" spans="1:17" s="12" customFormat="1" ht="21" customHeight="1" thickBot="1" x14ac:dyDescent="0.35">
      <c r="A81" s="248"/>
      <c r="B81" s="270"/>
      <c r="C81" s="32" t="s">
        <v>196</v>
      </c>
      <c r="D81" s="208" t="s">
        <v>197</v>
      </c>
      <c r="E81" s="209"/>
      <c r="F81" s="33">
        <v>68</v>
      </c>
      <c r="G81" s="34">
        <v>2232</v>
      </c>
      <c r="H81" s="34">
        <v>2467</v>
      </c>
      <c r="I81" s="34">
        <v>2467</v>
      </c>
      <c r="J81" s="34">
        <v>2491</v>
      </c>
      <c r="K81" s="34">
        <v>653</v>
      </c>
      <c r="L81" s="34">
        <v>1306</v>
      </c>
      <c r="M81" s="34">
        <v>1964</v>
      </c>
      <c r="N81" s="34">
        <v>2617</v>
      </c>
      <c r="O81" s="34">
        <f t="shared" si="2"/>
        <v>1.0505820955439582</v>
      </c>
      <c r="P81" s="34">
        <f t="shared" si="3"/>
        <v>3.1362007168458782E-3</v>
      </c>
    </row>
    <row r="82" spans="1:17" s="12" customFormat="1" ht="19.5" customHeight="1" thickBot="1" x14ac:dyDescent="0.35">
      <c r="A82" s="248"/>
      <c r="B82" s="270"/>
      <c r="C82" s="32"/>
      <c r="D82" s="32" t="s">
        <v>198</v>
      </c>
      <c r="E82" s="32" t="s">
        <v>199</v>
      </c>
      <c r="F82" s="33">
        <v>69</v>
      </c>
      <c r="G82" s="34">
        <v>2220</v>
      </c>
      <c r="H82" s="34">
        <v>2450</v>
      </c>
      <c r="I82" s="34">
        <v>2450</v>
      </c>
      <c r="J82" s="34">
        <v>2497</v>
      </c>
      <c r="K82" s="34">
        <v>650</v>
      </c>
      <c r="L82" s="34">
        <v>1300</v>
      </c>
      <c r="M82" s="34">
        <v>1950</v>
      </c>
      <c r="N82" s="34">
        <v>2600</v>
      </c>
      <c r="O82" s="34">
        <f t="shared" si="2"/>
        <v>1.0412494993992791</v>
      </c>
      <c r="P82" s="34">
        <f t="shared" si="3"/>
        <v>1.122072072072072</v>
      </c>
    </row>
    <row r="83" spans="1:17" s="12" customFormat="1" ht="27" customHeight="1" thickBot="1" x14ac:dyDescent="0.35">
      <c r="A83" s="248"/>
      <c r="B83" s="270"/>
      <c r="C83" s="32"/>
      <c r="D83" s="32" t="s">
        <v>200</v>
      </c>
      <c r="E83" s="32" t="s">
        <v>201</v>
      </c>
      <c r="F83" s="33">
        <v>70</v>
      </c>
      <c r="G83" s="34">
        <v>12</v>
      </c>
      <c r="H83" s="34">
        <v>12</v>
      </c>
      <c r="I83" s="34">
        <v>12</v>
      </c>
      <c r="J83" s="34">
        <v>12</v>
      </c>
      <c r="K83" s="34">
        <v>3</v>
      </c>
      <c r="L83" s="34">
        <v>6</v>
      </c>
      <c r="M83" s="34">
        <v>9</v>
      </c>
      <c r="N83" s="34">
        <v>12</v>
      </c>
      <c r="O83" s="34">
        <f t="shared" si="2"/>
        <v>1</v>
      </c>
      <c r="P83" s="34">
        <f t="shared" si="3"/>
        <v>208.08333333333334</v>
      </c>
    </row>
    <row r="84" spans="1:17" s="12" customFormat="1" ht="24" customHeight="1" thickBot="1" x14ac:dyDescent="0.35">
      <c r="A84" s="248"/>
      <c r="B84" s="270"/>
      <c r="C84" s="32"/>
      <c r="D84" s="32" t="s">
        <v>202</v>
      </c>
      <c r="E84" s="32" t="s">
        <v>203</v>
      </c>
      <c r="F84" s="33">
        <v>71</v>
      </c>
      <c r="G84" s="34">
        <v>0</v>
      </c>
      <c r="H84" s="34">
        <v>5</v>
      </c>
      <c r="I84" s="34">
        <v>5</v>
      </c>
      <c r="J84" s="34">
        <v>0</v>
      </c>
      <c r="K84" s="34">
        <v>0</v>
      </c>
      <c r="L84" s="34">
        <v>0</v>
      </c>
      <c r="M84" s="34">
        <v>5</v>
      </c>
      <c r="N84" s="34">
        <v>5</v>
      </c>
      <c r="O84" s="34">
        <v>0</v>
      </c>
      <c r="P84" s="34">
        <v>0</v>
      </c>
    </row>
    <row r="85" spans="1:17" s="12" customFormat="1" ht="28.5" customHeight="1" thickBot="1" x14ac:dyDescent="0.35">
      <c r="A85" s="248"/>
      <c r="B85" s="270"/>
      <c r="C85" s="32"/>
      <c r="D85" s="32" t="s">
        <v>204</v>
      </c>
      <c r="E85" s="32" t="s">
        <v>205</v>
      </c>
      <c r="F85" s="33">
        <v>72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</row>
    <row r="86" spans="1:17" s="12" customFormat="1" ht="23.25" customHeight="1" thickBot="1" x14ac:dyDescent="0.35">
      <c r="A86" s="248"/>
      <c r="B86" s="270"/>
      <c r="C86" s="32"/>
      <c r="D86" s="32"/>
      <c r="E86" s="32" t="s">
        <v>206</v>
      </c>
      <c r="F86" s="33">
        <v>73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</row>
    <row r="87" spans="1:17" s="12" customFormat="1" ht="21.75" customHeight="1" thickBot="1" x14ac:dyDescent="0.35">
      <c r="A87" s="248"/>
      <c r="B87" s="270"/>
      <c r="C87" s="32"/>
      <c r="D87" s="32" t="s">
        <v>207</v>
      </c>
      <c r="E87" s="32" t="s">
        <v>208</v>
      </c>
      <c r="F87" s="33">
        <v>74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</row>
    <row r="88" spans="1:17" s="12" customFormat="1" ht="25.5" customHeight="1" thickBot="1" x14ac:dyDescent="0.35">
      <c r="A88" s="248"/>
      <c r="B88" s="270"/>
      <c r="C88" s="32"/>
      <c r="D88" s="32" t="s">
        <v>209</v>
      </c>
      <c r="E88" s="32" t="s">
        <v>210</v>
      </c>
      <c r="F88" s="33">
        <v>75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</row>
    <row r="89" spans="1:17" s="12" customFormat="1" ht="25.5" customHeight="1" thickBot="1" x14ac:dyDescent="0.35">
      <c r="A89" s="245"/>
      <c r="B89" s="270"/>
      <c r="C89" s="32"/>
      <c r="D89" s="32" t="s">
        <v>211</v>
      </c>
      <c r="E89" s="32" t="s">
        <v>291</v>
      </c>
      <c r="F89" s="37">
        <v>76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</row>
    <row r="90" spans="1:17" s="12" customFormat="1" ht="19.5" customHeight="1" thickBot="1" x14ac:dyDescent="0.35">
      <c r="A90" s="38"/>
      <c r="B90" s="39"/>
      <c r="C90" s="40" t="s">
        <v>338</v>
      </c>
      <c r="D90" s="41"/>
      <c r="E90" s="42" t="s">
        <v>73</v>
      </c>
      <c r="F90" s="43">
        <v>77</v>
      </c>
      <c r="G90" s="34">
        <v>420</v>
      </c>
      <c r="H90" s="34">
        <v>470</v>
      </c>
      <c r="I90" s="34">
        <v>470</v>
      </c>
      <c r="J90" s="34">
        <v>249</v>
      </c>
      <c r="K90" s="34">
        <v>130</v>
      </c>
      <c r="L90" s="34">
        <v>260</v>
      </c>
      <c r="M90" s="34">
        <v>390</v>
      </c>
      <c r="N90" s="34">
        <v>560</v>
      </c>
      <c r="O90" s="34">
        <f t="shared" si="2"/>
        <v>2.248995983935743</v>
      </c>
      <c r="P90" s="34">
        <f t="shared" si="3"/>
        <v>0</v>
      </c>
    </row>
    <row r="91" spans="1:17" s="12" customFormat="1" ht="37.5" customHeight="1" thickBot="1" x14ac:dyDescent="0.35">
      <c r="A91" s="44"/>
      <c r="B91" s="277" t="s">
        <v>212</v>
      </c>
      <c r="C91" s="278"/>
      <c r="D91" s="278"/>
      <c r="E91" s="279"/>
      <c r="F91" s="45">
        <v>78</v>
      </c>
      <c r="G91" s="34">
        <v>145</v>
      </c>
      <c r="H91" s="34">
        <v>150</v>
      </c>
      <c r="I91" s="34">
        <v>150</v>
      </c>
      <c r="J91" s="34">
        <v>212</v>
      </c>
      <c r="K91" s="34">
        <v>110</v>
      </c>
      <c r="L91" s="34">
        <v>110</v>
      </c>
      <c r="M91" s="34">
        <v>115</v>
      </c>
      <c r="N91" s="34">
        <v>115</v>
      </c>
      <c r="O91" s="34">
        <f t="shared" si="2"/>
        <v>0.54245283018867929</v>
      </c>
      <c r="P91" s="34">
        <f t="shared" si="3"/>
        <v>1.7172413793103449</v>
      </c>
      <c r="Q91" s="46"/>
    </row>
    <row r="92" spans="1:17" s="12" customFormat="1" ht="27" customHeight="1" thickBot="1" x14ac:dyDescent="0.35">
      <c r="A92" s="44"/>
      <c r="B92" s="47" t="s">
        <v>10</v>
      </c>
      <c r="C92" s="235" t="s">
        <v>213</v>
      </c>
      <c r="D92" s="280"/>
      <c r="E92" s="280"/>
      <c r="F92" s="33">
        <v>79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46"/>
    </row>
    <row r="93" spans="1:17" s="12" customFormat="1" ht="27" customHeight="1" thickBot="1" x14ac:dyDescent="0.35">
      <c r="A93" s="48"/>
      <c r="B93" s="47" t="s">
        <v>12</v>
      </c>
      <c r="C93" s="274" t="s">
        <v>214</v>
      </c>
      <c r="D93" s="275"/>
      <c r="E93" s="276"/>
      <c r="F93" s="33">
        <v>80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</row>
    <row r="94" spans="1:17" s="12" customFormat="1" ht="18.75" customHeight="1" thickBot="1" x14ac:dyDescent="0.35">
      <c r="A94" s="31"/>
      <c r="B94" s="47" t="s">
        <v>60</v>
      </c>
      <c r="C94" s="217" t="s">
        <v>215</v>
      </c>
      <c r="D94" s="218"/>
      <c r="E94" s="219"/>
      <c r="F94" s="33">
        <v>81</v>
      </c>
      <c r="G94" s="34">
        <v>4</v>
      </c>
      <c r="H94" s="34">
        <v>5</v>
      </c>
      <c r="I94" s="34">
        <v>5</v>
      </c>
      <c r="J94" s="34">
        <v>5</v>
      </c>
      <c r="K94" s="34">
        <v>5</v>
      </c>
      <c r="L94" s="34">
        <v>5</v>
      </c>
      <c r="M94" s="34">
        <v>5</v>
      </c>
      <c r="N94" s="34">
        <v>5</v>
      </c>
      <c r="O94" s="34">
        <f t="shared" si="2"/>
        <v>1</v>
      </c>
      <c r="P94" s="34">
        <f t="shared" si="3"/>
        <v>0</v>
      </c>
    </row>
    <row r="95" spans="1:17" s="12" customFormat="1" ht="18.75" customHeight="1" thickBot="1" x14ac:dyDescent="0.35">
      <c r="A95" s="31"/>
      <c r="B95" s="47" t="s">
        <v>70</v>
      </c>
      <c r="C95" s="217" t="s">
        <v>216</v>
      </c>
      <c r="D95" s="218"/>
      <c r="E95" s="219"/>
      <c r="F95" s="33">
        <v>82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</row>
    <row r="96" spans="1:17" s="12" customFormat="1" ht="16.5" customHeight="1" thickBot="1" x14ac:dyDescent="0.35">
      <c r="A96" s="31"/>
      <c r="B96" s="47" t="s">
        <v>72</v>
      </c>
      <c r="C96" s="274" t="s">
        <v>217</v>
      </c>
      <c r="D96" s="275"/>
      <c r="E96" s="276"/>
      <c r="F96" s="33">
        <v>83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</row>
    <row r="97" spans="1:16" s="12" customFormat="1" ht="17.25" customHeight="1" thickBot="1" x14ac:dyDescent="0.35">
      <c r="A97" s="31"/>
      <c r="B97" s="32" t="s">
        <v>121</v>
      </c>
      <c r="C97" s="217" t="s">
        <v>218</v>
      </c>
      <c r="D97" s="218"/>
      <c r="E97" s="219"/>
      <c r="F97" s="33">
        <v>84</v>
      </c>
      <c r="G97" s="34">
        <v>141</v>
      </c>
      <c r="H97" s="34">
        <v>145</v>
      </c>
      <c r="I97" s="34">
        <v>145</v>
      </c>
      <c r="J97" s="34">
        <v>207</v>
      </c>
      <c r="K97" s="34">
        <v>105</v>
      </c>
      <c r="L97" s="34">
        <v>105</v>
      </c>
      <c r="M97" s="34">
        <v>110</v>
      </c>
      <c r="N97" s="34">
        <v>110</v>
      </c>
      <c r="O97" s="34">
        <f t="shared" si="2"/>
        <v>0.53140096618357491</v>
      </c>
      <c r="P97" s="34">
        <f t="shared" si="3"/>
        <v>0</v>
      </c>
    </row>
    <row r="98" spans="1:16" s="12" customFormat="1" ht="40.5" customHeight="1" thickBot="1" x14ac:dyDescent="0.35">
      <c r="A98" s="38"/>
      <c r="B98" s="237" t="s">
        <v>219</v>
      </c>
      <c r="C98" s="238"/>
      <c r="D98" s="238"/>
      <c r="E98" s="239"/>
      <c r="F98" s="33">
        <v>85</v>
      </c>
      <c r="G98" s="34">
        <v>4818</v>
      </c>
      <c r="H98" s="34">
        <v>5138</v>
      </c>
      <c r="I98" s="34">
        <v>5138</v>
      </c>
      <c r="J98" s="34">
        <v>4905</v>
      </c>
      <c r="K98" s="34">
        <v>1270.5</v>
      </c>
      <c r="L98" s="34">
        <v>2600</v>
      </c>
      <c r="M98" s="34">
        <v>3873.5</v>
      </c>
      <c r="N98" s="34">
        <v>5183</v>
      </c>
      <c r="O98" s="34">
        <f t="shared" si="2"/>
        <v>1.056676860346585</v>
      </c>
      <c r="P98" s="34">
        <f t="shared" si="3"/>
        <v>4.2963885429638853E-2</v>
      </c>
    </row>
    <row r="99" spans="1:16" s="12" customFormat="1" ht="39" customHeight="1" thickBot="1" x14ac:dyDescent="0.35">
      <c r="A99" s="31"/>
      <c r="B99" s="271" t="s">
        <v>333</v>
      </c>
      <c r="C99" s="272"/>
      <c r="D99" s="272"/>
      <c r="E99" s="273"/>
      <c r="F99" s="33">
        <v>86</v>
      </c>
      <c r="G99" s="34">
        <v>4319</v>
      </c>
      <c r="H99" s="34">
        <v>4605</v>
      </c>
      <c r="I99" s="34">
        <v>4605</v>
      </c>
      <c r="J99" s="34">
        <v>4399</v>
      </c>
      <c r="K99" s="34">
        <v>1136</v>
      </c>
      <c r="L99" s="34">
        <v>2328</v>
      </c>
      <c r="M99" s="34">
        <v>3468</v>
      </c>
      <c r="N99" s="34">
        <v>4640</v>
      </c>
      <c r="O99" s="34">
        <f t="shared" si="2"/>
        <v>1.0547851784496476</v>
      </c>
      <c r="P99" s="34">
        <f t="shared" si="3"/>
        <v>1.1356795554526511</v>
      </c>
    </row>
    <row r="100" spans="1:16" s="12" customFormat="1" ht="31.5" customHeight="1" thickBot="1" x14ac:dyDescent="0.35">
      <c r="A100" s="31"/>
      <c r="B100" s="237" t="s">
        <v>334</v>
      </c>
      <c r="C100" s="238"/>
      <c r="D100" s="238"/>
      <c r="E100" s="239"/>
      <c r="F100" s="33">
        <v>87</v>
      </c>
      <c r="G100" s="34">
        <v>3916</v>
      </c>
      <c r="H100" s="34">
        <v>4284</v>
      </c>
      <c r="I100" s="34">
        <v>4284</v>
      </c>
      <c r="J100" s="34">
        <v>4152</v>
      </c>
      <c r="K100" s="34">
        <v>1070</v>
      </c>
      <c r="L100" s="34">
        <v>2140</v>
      </c>
      <c r="M100" s="34">
        <v>3200</v>
      </c>
      <c r="N100" s="34">
        <v>4284</v>
      </c>
      <c r="O100" s="34">
        <f t="shared" si="2"/>
        <v>1.0317919075144508</v>
      </c>
      <c r="P100" s="34">
        <f t="shared" si="3"/>
        <v>1.1233401430030643</v>
      </c>
    </row>
    <row r="101" spans="1:16" s="12" customFormat="1" ht="22.5" customHeight="1" thickBot="1" x14ac:dyDescent="0.35">
      <c r="A101" s="244"/>
      <c r="B101" s="49"/>
      <c r="C101" s="217" t="s">
        <v>220</v>
      </c>
      <c r="D101" s="218"/>
      <c r="E101" s="219"/>
      <c r="F101" s="33">
        <v>88</v>
      </c>
      <c r="G101" s="34">
        <v>3916</v>
      </c>
      <c r="H101" s="34">
        <v>4284</v>
      </c>
      <c r="I101" s="34">
        <v>4284</v>
      </c>
      <c r="J101" s="34">
        <v>4152</v>
      </c>
      <c r="K101" s="34">
        <v>1070</v>
      </c>
      <c r="L101" s="34">
        <v>2140</v>
      </c>
      <c r="M101" s="34">
        <v>3200</v>
      </c>
      <c r="N101" s="34">
        <v>4284</v>
      </c>
      <c r="O101" s="34">
        <f t="shared" si="2"/>
        <v>1.0317919075144508</v>
      </c>
      <c r="P101" s="34">
        <f t="shared" si="3"/>
        <v>1.0602655771195098</v>
      </c>
    </row>
    <row r="102" spans="1:16" s="12" customFormat="1" ht="23.25" customHeight="1" thickBot="1" x14ac:dyDescent="0.35">
      <c r="A102" s="248"/>
      <c r="B102" s="49"/>
      <c r="C102" s="217" t="s">
        <v>221</v>
      </c>
      <c r="D102" s="218"/>
      <c r="E102" s="219"/>
      <c r="F102" s="33">
        <v>89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</row>
    <row r="103" spans="1:16" s="12" customFormat="1" ht="19.5" customHeight="1" thickBot="1" x14ac:dyDescent="0.35">
      <c r="A103" s="245"/>
      <c r="B103" s="49"/>
      <c r="C103" s="217" t="s">
        <v>222</v>
      </c>
      <c r="D103" s="218"/>
      <c r="E103" s="219"/>
      <c r="F103" s="33">
        <v>90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</row>
    <row r="104" spans="1:16" s="12" customFormat="1" ht="27" customHeight="1" thickBot="1" x14ac:dyDescent="0.35">
      <c r="A104" s="50"/>
      <c r="B104" s="271" t="s">
        <v>336</v>
      </c>
      <c r="C104" s="272"/>
      <c r="D104" s="272"/>
      <c r="E104" s="273"/>
      <c r="F104" s="37">
        <v>91</v>
      </c>
      <c r="G104" s="51">
        <v>403</v>
      </c>
      <c r="H104" s="34">
        <v>321</v>
      </c>
      <c r="I104" s="34">
        <v>321</v>
      </c>
      <c r="J104" s="51">
        <v>247</v>
      </c>
      <c r="K104" s="51">
        <v>66</v>
      </c>
      <c r="L104" s="51">
        <v>188</v>
      </c>
      <c r="M104" s="51">
        <v>268</v>
      </c>
      <c r="N104" s="34">
        <v>356</v>
      </c>
      <c r="O104" s="34">
        <f t="shared" si="2"/>
        <v>1.4412955465587045</v>
      </c>
      <c r="P104" s="34">
        <v>0</v>
      </c>
    </row>
    <row r="105" spans="1:16" s="12" customFormat="1" ht="35.25" customHeight="1" thickBot="1" x14ac:dyDescent="0.35">
      <c r="A105" s="31"/>
      <c r="B105" s="49"/>
      <c r="C105" s="217" t="s">
        <v>223</v>
      </c>
      <c r="D105" s="218"/>
      <c r="E105" s="219"/>
      <c r="F105" s="33">
        <v>92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14</v>
      </c>
      <c r="N105" s="34">
        <v>35</v>
      </c>
      <c r="O105" s="34">
        <v>0</v>
      </c>
      <c r="P105" s="34">
        <v>0</v>
      </c>
    </row>
    <row r="106" spans="1:16" s="12" customFormat="1" ht="24.75" customHeight="1" thickBot="1" x14ac:dyDescent="0.35">
      <c r="A106" s="31"/>
      <c r="B106" s="49"/>
      <c r="C106" s="217" t="s">
        <v>224</v>
      </c>
      <c r="D106" s="218"/>
      <c r="E106" s="219"/>
      <c r="F106" s="33" t="s">
        <v>225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</row>
    <row r="107" spans="1:16" s="12" customFormat="1" ht="26.25" customHeight="1" thickBot="1" x14ac:dyDescent="0.35">
      <c r="A107" s="31"/>
      <c r="B107" s="49"/>
      <c r="C107" s="217" t="s">
        <v>226</v>
      </c>
      <c r="D107" s="218"/>
      <c r="E107" s="219"/>
      <c r="F107" s="33">
        <v>94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</row>
    <row r="108" spans="1:16" s="12" customFormat="1" ht="15" customHeight="1" thickBot="1" x14ac:dyDescent="0.35">
      <c r="A108" s="31"/>
      <c r="B108" s="49"/>
      <c r="C108" s="217" t="s">
        <v>227</v>
      </c>
      <c r="D108" s="218"/>
      <c r="E108" s="219"/>
      <c r="F108" s="33">
        <v>95</v>
      </c>
      <c r="G108" s="34">
        <v>291</v>
      </c>
      <c r="H108" s="34">
        <v>265</v>
      </c>
      <c r="I108" s="34">
        <v>265</v>
      </c>
      <c r="J108" s="34">
        <v>224</v>
      </c>
      <c r="K108" s="34">
        <v>66</v>
      </c>
      <c r="L108" s="34">
        <v>132</v>
      </c>
      <c r="M108" s="34">
        <v>198</v>
      </c>
      <c r="N108" s="34">
        <v>265</v>
      </c>
      <c r="O108" s="34">
        <f t="shared" si="2"/>
        <v>1.1830357142857142</v>
      </c>
      <c r="P108" s="34">
        <v>0</v>
      </c>
    </row>
    <row r="109" spans="1:16" s="12" customFormat="1" ht="19.5" customHeight="1" thickBot="1" x14ac:dyDescent="0.35">
      <c r="A109" s="31"/>
      <c r="B109" s="49"/>
      <c r="C109" s="217" t="s">
        <v>228</v>
      </c>
      <c r="D109" s="218"/>
      <c r="E109" s="219"/>
      <c r="F109" s="33">
        <v>96</v>
      </c>
      <c r="G109" s="34">
        <v>112</v>
      </c>
      <c r="H109" s="34">
        <v>56</v>
      </c>
      <c r="I109" s="34">
        <v>56</v>
      </c>
      <c r="J109" s="34">
        <v>23</v>
      </c>
      <c r="K109" s="34">
        <v>0</v>
      </c>
      <c r="L109" s="34">
        <v>56</v>
      </c>
      <c r="M109" s="34">
        <v>56</v>
      </c>
      <c r="N109" s="34">
        <v>56</v>
      </c>
      <c r="O109" s="34">
        <f t="shared" si="2"/>
        <v>2.4347826086956523</v>
      </c>
      <c r="P109" s="34">
        <v>0</v>
      </c>
    </row>
    <row r="110" spans="1:16" s="12" customFormat="1" ht="26.25" customHeight="1" thickBot="1" x14ac:dyDescent="0.35">
      <c r="A110" s="31"/>
      <c r="B110" s="49"/>
      <c r="C110" s="217" t="s">
        <v>229</v>
      </c>
      <c r="D110" s="218"/>
      <c r="E110" s="219"/>
      <c r="F110" s="33">
        <v>97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</row>
    <row r="111" spans="1:16" s="12" customFormat="1" ht="19.5" customHeight="1" thickBot="1" x14ac:dyDescent="0.35">
      <c r="A111" s="31"/>
      <c r="B111" s="49"/>
      <c r="C111" s="217" t="s">
        <v>230</v>
      </c>
      <c r="D111" s="218"/>
      <c r="E111" s="219"/>
      <c r="F111" s="33">
        <v>98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</row>
    <row r="112" spans="1:16" s="12" customFormat="1" ht="25.5" customHeight="1" thickBot="1" x14ac:dyDescent="0.35">
      <c r="A112" s="52"/>
      <c r="B112" s="271" t="s">
        <v>335</v>
      </c>
      <c r="C112" s="272"/>
      <c r="D112" s="272"/>
      <c r="E112" s="273"/>
      <c r="F112" s="53">
        <v>99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</row>
    <row r="113" spans="1:16" s="12" customFormat="1" ht="25.5" customHeight="1" thickBot="1" x14ac:dyDescent="0.35">
      <c r="A113" s="31"/>
      <c r="B113" s="49"/>
      <c r="C113" s="217" t="s">
        <v>231</v>
      </c>
      <c r="D113" s="218"/>
      <c r="E113" s="219"/>
      <c r="F113" s="33">
        <v>100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</row>
    <row r="114" spans="1:16" s="12" customFormat="1" ht="27" customHeight="1" thickBot="1" x14ac:dyDescent="0.35">
      <c r="A114" s="31"/>
      <c r="B114" s="49"/>
      <c r="C114" s="217" t="s">
        <v>232</v>
      </c>
      <c r="D114" s="218"/>
      <c r="E114" s="219"/>
      <c r="F114" s="33">
        <v>101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</row>
    <row r="115" spans="1:16" s="12" customFormat="1" ht="28.5" customHeight="1" thickBot="1" x14ac:dyDescent="0.35">
      <c r="A115" s="31"/>
      <c r="B115" s="49"/>
      <c r="C115" s="274" t="s">
        <v>233</v>
      </c>
      <c r="D115" s="275"/>
      <c r="E115" s="276"/>
      <c r="F115" s="33">
        <v>102</v>
      </c>
      <c r="G115" s="51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</row>
    <row r="116" spans="1:16" s="12" customFormat="1" ht="54.75" customHeight="1" thickBot="1" x14ac:dyDescent="0.35">
      <c r="A116" s="48"/>
      <c r="B116" s="271" t="s">
        <v>337</v>
      </c>
      <c r="C116" s="272"/>
      <c r="D116" s="272"/>
      <c r="E116" s="273"/>
      <c r="F116" s="33">
        <v>103</v>
      </c>
      <c r="G116" s="34">
        <v>403</v>
      </c>
      <c r="H116" s="34">
        <v>433</v>
      </c>
      <c r="I116" s="34">
        <v>433</v>
      </c>
      <c r="J116" s="34">
        <v>403</v>
      </c>
      <c r="K116" s="34">
        <v>108.5</v>
      </c>
      <c r="L116" s="34">
        <v>217</v>
      </c>
      <c r="M116" s="54">
        <v>325.5</v>
      </c>
      <c r="N116" s="34">
        <v>433</v>
      </c>
      <c r="O116" s="34">
        <f t="shared" si="2"/>
        <v>1.0744416873449132</v>
      </c>
      <c r="P116" s="34">
        <v>0</v>
      </c>
    </row>
    <row r="117" spans="1:16" s="12" customFormat="1" ht="15" customHeight="1" thickBot="1" x14ac:dyDescent="0.35">
      <c r="A117" s="244"/>
      <c r="B117" s="49"/>
      <c r="C117" s="217" t="s">
        <v>234</v>
      </c>
      <c r="D117" s="218"/>
      <c r="E117" s="219"/>
      <c r="F117" s="33">
        <v>104</v>
      </c>
      <c r="G117" s="34">
        <v>306</v>
      </c>
      <c r="H117" s="34">
        <v>306</v>
      </c>
      <c r="I117" s="34">
        <v>306</v>
      </c>
      <c r="J117" s="34">
        <v>306</v>
      </c>
      <c r="K117" s="34">
        <v>76.5</v>
      </c>
      <c r="L117" s="34">
        <v>153</v>
      </c>
      <c r="M117" s="54">
        <v>229.5</v>
      </c>
      <c r="N117" s="34">
        <v>306</v>
      </c>
      <c r="O117" s="34">
        <f t="shared" si="2"/>
        <v>1</v>
      </c>
      <c r="P117" s="34">
        <v>0</v>
      </c>
    </row>
    <row r="118" spans="1:16" s="12" customFormat="1" ht="15.75" customHeight="1" thickBot="1" x14ac:dyDescent="0.35">
      <c r="A118" s="248"/>
      <c r="B118" s="217"/>
      <c r="C118" s="219"/>
      <c r="D118" s="217" t="s">
        <v>292</v>
      </c>
      <c r="E118" s="219"/>
      <c r="F118" s="33">
        <v>105</v>
      </c>
      <c r="G118" s="34">
        <v>306</v>
      </c>
      <c r="H118" s="34">
        <v>306</v>
      </c>
      <c r="I118" s="34">
        <v>306</v>
      </c>
      <c r="J118" s="34">
        <v>306</v>
      </c>
      <c r="K118" s="34">
        <v>76.5</v>
      </c>
      <c r="L118" s="34">
        <v>153</v>
      </c>
      <c r="M118" s="54">
        <v>229.5</v>
      </c>
      <c r="N118" s="34">
        <v>306</v>
      </c>
      <c r="O118" s="34">
        <f t="shared" si="2"/>
        <v>1</v>
      </c>
      <c r="P118" s="34">
        <v>0</v>
      </c>
    </row>
    <row r="119" spans="1:16" s="12" customFormat="1" ht="12.75" customHeight="1" thickBot="1" x14ac:dyDescent="0.35">
      <c r="A119" s="248"/>
      <c r="B119" s="217"/>
      <c r="C119" s="219"/>
      <c r="D119" s="217" t="s">
        <v>293</v>
      </c>
      <c r="E119" s="219"/>
      <c r="F119" s="33">
        <v>106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 t="e">
        <f t="shared" si="2"/>
        <v>#DIV/0!</v>
      </c>
      <c r="P119" s="34">
        <v>0</v>
      </c>
    </row>
    <row r="120" spans="1:16" s="12" customFormat="1" ht="24" customHeight="1" thickBot="1" x14ac:dyDescent="0.35">
      <c r="A120" s="248"/>
      <c r="B120" s="49"/>
      <c r="C120" s="217" t="s">
        <v>235</v>
      </c>
      <c r="D120" s="218"/>
      <c r="E120" s="219"/>
      <c r="F120" s="33">
        <v>107</v>
      </c>
      <c r="G120" s="34">
        <v>97</v>
      </c>
      <c r="H120" s="34">
        <v>127</v>
      </c>
      <c r="I120" s="34">
        <v>127</v>
      </c>
      <c r="J120" s="34">
        <v>97</v>
      </c>
      <c r="K120" s="34">
        <v>32</v>
      </c>
      <c r="L120" s="34">
        <v>64</v>
      </c>
      <c r="M120" s="54">
        <v>96</v>
      </c>
      <c r="N120" s="34">
        <v>127</v>
      </c>
      <c r="O120" s="34">
        <f t="shared" si="2"/>
        <v>1.3092783505154639</v>
      </c>
      <c r="P120" s="34">
        <v>0</v>
      </c>
    </row>
    <row r="121" spans="1:16" s="12" customFormat="1" ht="14.25" customHeight="1" thickBot="1" x14ac:dyDescent="0.35">
      <c r="A121" s="248"/>
      <c r="B121" s="217"/>
      <c r="C121" s="219"/>
      <c r="D121" s="217" t="s">
        <v>292</v>
      </c>
      <c r="E121" s="219"/>
      <c r="F121" s="33">
        <v>108</v>
      </c>
      <c r="G121" s="34">
        <v>97</v>
      </c>
      <c r="H121" s="34">
        <v>127</v>
      </c>
      <c r="I121" s="34">
        <v>127</v>
      </c>
      <c r="J121" s="34">
        <v>97</v>
      </c>
      <c r="K121" s="34">
        <v>32</v>
      </c>
      <c r="L121" s="34">
        <v>64</v>
      </c>
      <c r="M121" s="54">
        <v>96</v>
      </c>
      <c r="N121" s="34">
        <v>127</v>
      </c>
      <c r="O121" s="34">
        <f t="shared" si="2"/>
        <v>1.3092783505154639</v>
      </c>
      <c r="P121" s="34">
        <v>0</v>
      </c>
    </row>
    <row r="122" spans="1:16" s="12" customFormat="1" ht="15" customHeight="1" thickBot="1" x14ac:dyDescent="0.35">
      <c r="A122" s="248"/>
      <c r="B122" s="217"/>
      <c r="C122" s="219"/>
      <c r="D122" s="217" t="s">
        <v>293</v>
      </c>
      <c r="E122" s="219"/>
      <c r="F122" s="33">
        <v>109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</row>
    <row r="123" spans="1:16" s="12" customFormat="1" ht="15.75" customHeight="1" thickBot="1" x14ac:dyDescent="0.35">
      <c r="A123" s="245"/>
      <c r="B123" s="49"/>
      <c r="C123" s="217" t="s">
        <v>236</v>
      </c>
      <c r="D123" s="218"/>
      <c r="E123" s="219"/>
      <c r="F123" s="33">
        <v>110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</row>
    <row r="124" spans="1:16" s="12" customFormat="1" ht="13.5" customHeight="1" thickBot="1" x14ac:dyDescent="0.35">
      <c r="A124" s="31"/>
      <c r="B124" s="49"/>
      <c r="C124" s="217" t="s">
        <v>237</v>
      </c>
      <c r="D124" s="218"/>
      <c r="E124" s="219"/>
      <c r="F124" s="33">
        <v>111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</row>
    <row r="125" spans="1:16" s="12" customFormat="1" ht="34.5" customHeight="1" thickBot="1" x14ac:dyDescent="0.35">
      <c r="A125" s="38"/>
      <c r="B125" s="237" t="s">
        <v>294</v>
      </c>
      <c r="C125" s="238"/>
      <c r="D125" s="238"/>
      <c r="E125" s="239"/>
      <c r="F125" s="33">
        <v>112</v>
      </c>
      <c r="G125" s="34">
        <v>96</v>
      </c>
      <c r="H125" s="34">
        <v>100</v>
      </c>
      <c r="I125" s="34">
        <v>100</v>
      </c>
      <c r="J125" s="34">
        <v>103</v>
      </c>
      <c r="K125" s="34">
        <v>26</v>
      </c>
      <c r="L125" s="34">
        <v>55</v>
      </c>
      <c r="M125" s="54">
        <v>80</v>
      </c>
      <c r="N125" s="34">
        <v>110</v>
      </c>
      <c r="O125" s="34">
        <f t="shared" si="2"/>
        <v>1.0679611650485437</v>
      </c>
      <c r="P125" s="34">
        <v>0</v>
      </c>
    </row>
    <row r="126" spans="1:16" s="12" customFormat="1" ht="43.5" customHeight="1" thickBot="1" x14ac:dyDescent="0.35">
      <c r="A126" s="38"/>
      <c r="B126" s="237" t="s">
        <v>238</v>
      </c>
      <c r="C126" s="240"/>
      <c r="D126" s="240"/>
      <c r="E126" s="241"/>
      <c r="F126" s="33">
        <v>113</v>
      </c>
      <c r="G126" s="34">
        <v>229</v>
      </c>
      <c r="H126" s="34">
        <v>125</v>
      </c>
      <c r="I126" s="34">
        <v>125</v>
      </c>
      <c r="J126" s="34">
        <v>24</v>
      </c>
      <c r="K126" s="34">
        <v>25</v>
      </c>
      <c r="L126" s="34">
        <v>50</v>
      </c>
      <c r="M126" s="54">
        <v>75</v>
      </c>
      <c r="N126" s="34">
        <v>100</v>
      </c>
      <c r="O126" s="34">
        <f t="shared" si="2"/>
        <v>4.166666666666667</v>
      </c>
      <c r="P126" s="34">
        <v>0</v>
      </c>
    </row>
    <row r="127" spans="1:16" s="12" customFormat="1" ht="27" customHeight="1" thickBot="1" x14ac:dyDescent="0.35">
      <c r="A127" s="55"/>
      <c r="B127" s="56" t="s">
        <v>10</v>
      </c>
      <c r="C127" s="232" t="s">
        <v>339</v>
      </c>
      <c r="D127" s="233"/>
      <c r="E127" s="234"/>
      <c r="F127" s="57">
        <v>114</v>
      </c>
      <c r="G127" s="58">
        <v>218</v>
      </c>
      <c r="H127" s="34">
        <v>125</v>
      </c>
      <c r="I127" s="34">
        <v>125</v>
      </c>
      <c r="J127" s="58">
        <v>24</v>
      </c>
      <c r="K127" s="58">
        <v>25</v>
      </c>
      <c r="L127" s="58">
        <v>50</v>
      </c>
      <c r="M127" s="59">
        <v>75</v>
      </c>
      <c r="N127" s="34">
        <v>100</v>
      </c>
      <c r="O127" s="34">
        <f t="shared" si="2"/>
        <v>4.166666666666667</v>
      </c>
      <c r="P127" s="34">
        <v>0</v>
      </c>
    </row>
    <row r="128" spans="1:16" s="12" customFormat="1" ht="15.75" customHeight="1" thickBot="1" x14ac:dyDescent="0.35">
      <c r="A128" s="31"/>
      <c r="B128" s="208"/>
      <c r="C128" s="215"/>
      <c r="D128" s="235" t="s">
        <v>340</v>
      </c>
      <c r="E128" s="236"/>
      <c r="F128" s="33">
        <v>115</v>
      </c>
      <c r="G128" s="34">
        <v>18</v>
      </c>
      <c r="H128" s="34">
        <v>25</v>
      </c>
      <c r="I128" s="34">
        <v>25</v>
      </c>
      <c r="J128" s="34">
        <v>0</v>
      </c>
      <c r="K128" s="34">
        <v>5</v>
      </c>
      <c r="L128" s="34">
        <v>7</v>
      </c>
      <c r="M128" s="54">
        <v>10</v>
      </c>
      <c r="N128" s="34">
        <v>10</v>
      </c>
      <c r="O128" s="34">
        <v>0</v>
      </c>
      <c r="P128" s="34">
        <v>0</v>
      </c>
    </row>
    <row r="129" spans="1:16" s="12" customFormat="1" ht="13.5" thickBot="1" x14ac:dyDescent="0.35">
      <c r="A129" s="31"/>
      <c r="B129" s="208"/>
      <c r="C129" s="209"/>
      <c r="D129" s="217" t="s">
        <v>341</v>
      </c>
      <c r="E129" s="219"/>
      <c r="F129" s="33">
        <v>116</v>
      </c>
      <c r="G129" s="34">
        <v>200</v>
      </c>
      <c r="H129" s="34">
        <v>100</v>
      </c>
      <c r="I129" s="34">
        <v>100</v>
      </c>
      <c r="J129" s="34">
        <v>24</v>
      </c>
      <c r="K129" s="34">
        <v>20</v>
      </c>
      <c r="L129" s="34">
        <v>43</v>
      </c>
      <c r="M129" s="54">
        <v>65</v>
      </c>
      <c r="N129" s="34">
        <v>90</v>
      </c>
      <c r="O129" s="34">
        <f t="shared" si="2"/>
        <v>3.75</v>
      </c>
      <c r="P129" s="34">
        <v>0</v>
      </c>
    </row>
    <row r="130" spans="1:16" s="12" customFormat="1" ht="18.75" customHeight="1" thickBot="1" x14ac:dyDescent="0.35">
      <c r="A130" s="31"/>
      <c r="B130" s="42" t="s">
        <v>12</v>
      </c>
      <c r="C130" s="217" t="s">
        <v>239</v>
      </c>
      <c r="D130" s="218"/>
      <c r="E130" s="219"/>
      <c r="F130" s="33">
        <v>117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</row>
    <row r="131" spans="1:16" s="12" customFormat="1" ht="25.5" customHeight="1" thickBot="1" x14ac:dyDescent="0.35">
      <c r="A131" s="38"/>
      <c r="B131" s="39" t="s">
        <v>60</v>
      </c>
      <c r="C131" s="218" t="s">
        <v>240</v>
      </c>
      <c r="D131" s="218"/>
      <c r="E131" s="219"/>
      <c r="F131" s="33">
        <v>118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</row>
    <row r="132" spans="1:16" s="12" customFormat="1" ht="15.75" customHeight="1" thickBot="1" x14ac:dyDescent="0.35">
      <c r="A132" s="31"/>
      <c r="B132" s="32" t="s">
        <v>70</v>
      </c>
      <c r="C132" s="217" t="s">
        <v>73</v>
      </c>
      <c r="D132" s="218"/>
      <c r="E132" s="219"/>
      <c r="F132" s="33">
        <v>119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</row>
    <row r="133" spans="1:16" s="12" customFormat="1" ht="22.5" customHeight="1" thickBot="1" x14ac:dyDescent="0.35">
      <c r="A133" s="31"/>
      <c r="B133" s="32" t="s">
        <v>72</v>
      </c>
      <c r="C133" s="217" t="s">
        <v>241</v>
      </c>
      <c r="D133" s="218"/>
      <c r="E133" s="219"/>
      <c r="F133" s="33">
        <v>120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</row>
    <row r="134" spans="1:16" s="12" customFormat="1" ht="40.5" customHeight="1" thickBot="1" x14ac:dyDescent="0.35">
      <c r="A134" s="31"/>
      <c r="B134" s="32" t="s">
        <v>121</v>
      </c>
      <c r="C134" s="274" t="s">
        <v>242</v>
      </c>
      <c r="D134" s="275"/>
      <c r="E134" s="276"/>
      <c r="F134" s="33">
        <v>121</v>
      </c>
      <c r="G134" s="34">
        <v>11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</row>
    <row r="135" spans="1:16" s="12" customFormat="1" ht="25.5" customHeight="1" thickBot="1" x14ac:dyDescent="0.35">
      <c r="A135" s="31"/>
      <c r="B135" s="32"/>
      <c r="C135" s="32" t="s">
        <v>243</v>
      </c>
      <c r="D135" s="274" t="s">
        <v>244</v>
      </c>
      <c r="E135" s="276"/>
      <c r="F135" s="33">
        <v>122</v>
      </c>
      <c r="G135" s="34">
        <v>11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</row>
    <row r="136" spans="1:16" s="12" customFormat="1" ht="22.5" customHeight="1" thickBot="1" x14ac:dyDescent="0.35">
      <c r="A136" s="31"/>
      <c r="B136" s="32"/>
      <c r="C136" s="32" t="s">
        <v>245</v>
      </c>
      <c r="D136" s="274" t="s">
        <v>246</v>
      </c>
      <c r="E136" s="276"/>
      <c r="F136" s="33">
        <v>123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</row>
    <row r="137" spans="1:16" s="12" customFormat="1" ht="24.75" customHeight="1" thickBot="1" x14ac:dyDescent="0.35">
      <c r="A137" s="31"/>
      <c r="B137" s="32"/>
      <c r="C137" s="32" t="s">
        <v>247</v>
      </c>
      <c r="D137" s="217" t="s">
        <v>248</v>
      </c>
      <c r="E137" s="219"/>
      <c r="F137" s="33">
        <v>124</v>
      </c>
      <c r="G137" s="34">
        <v>0</v>
      </c>
      <c r="H137" s="34">
        <v>0</v>
      </c>
      <c r="I137" s="151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</row>
    <row r="138" spans="1:16" s="12" customFormat="1" ht="39.75" customHeight="1" thickBot="1" x14ac:dyDescent="0.35">
      <c r="A138" s="31"/>
      <c r="B138" s="32"/>
      <c r="C138" s="32" t="s">
        <v>125</v>
      </c>
      <c r="D138" s="217" t="s">
        <v>249</v>
      </c>
      <c r="E138" s="219"/>
      <c r="F138" s="33">
        <v>125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</row>
    <row r="139" spans="1:16" s="12" customFormat="1" ht="27.75" customHeight="1" thickBot="1" x14ac:dyDescent="0.35">
      <c r="A139" s="31"/>
      <c r="B139" s="32"/>
      <c r="C139" s="32" t="s">
        <v>250</v>
      </c>
      <c r="D139" s="217" t="s">
        <v>251</v>
      </c>
      <c r="E139" s="219"/>
      <c r="F139" s="33">
        <v>126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</row>
    <row r="140" spans="1:16" s="12" customFormat="1" ht="21" customHeight="1" thickBot="1" x14ac:dyDescent="0.35">
      <c r="A140" s="31"/>
      <c r="B140" s="32"/>
      <c r="C140" s="32"/>
      <c r="D140" s="217" t="s">
        <v>252</v>
      </c>
      <c r="E140" s="219"/>
      <c r="F140" s="33">
        <v>127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</row>
    <row r="141" spans="1:16" s="12" customFormat="1" ht="25.5" customHeight="1" thickBot="1" x14ac:dyDescent="0.35">
      <c r="A141" s="31"/>
      <c r="B141" s="32"/>
      <c r="C141" s="32"/>
      <c r="D141" s="217" t="s">
        <v>253</v>
      </c>
      <c r="E141" s="219"/>
      <c r="F141" s="33">
        <v>128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</row>
    <row r="142" spans="1:16" s="12" customFormat="1" ht="20.25" customHeight="1" thickBot="1" x14ac:dyDescent="0.35">
      <c r="A142" s="31"/>
      <c r="B142" s="32"/>
      <c r="C142" s="32"/>
      <c r="D142" s="217" t="s">
        <v>254</v>
      </c>
      <c r="E142" s="219"/>
      <c r="F142" s="33">
        <v>129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</row>
    <row r="143" spans="1:16" s="12" customFormat="1" ht="44.25" customHeight="1" thickBot="1" x14ac:dyDescent="0.35">
      <c r="A143" s="244"/>
      <c r="B143" s="32">
        <v>2</v>
      </c>
      <c r="C143" s="32"/>
      <c r="D143" s="210" t="s">
        <v>255</v>
      </c>
      <c r="E143" s="211"/>
      <c r="F143" s="33">
        <v>130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</row>
    <row r="144" spans="1:16" s="12" customFormat="1" ht="21.75" customHeight="1" thickBot="1" x14ac:dyDescent="0.35">
      <c r="A144" s="248"/>
      <c r="B144" s="246"/>
      <c r="C144" s="32" t="s">
        <v>10</v>
      </c>
      <c r="D144" s="208" t="s">
        <v>256</v>
      </c>
      <c r="E144" s="209"/>
      <c r="F144" s="33">
        <v>131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</row>
    <row r="145" spans="1:18" s="12" customFormat="1" ht="24.75" customHeight="1" thickBot="1" x14ac:dyDescent="0.35">
      <c r="A145" s="248"/>
      <c r="B145" s="270"/>
      <c r="C145" s="32"/>
      <c r="D145" s="32" t="s">
        <v>257</v>
      </c>
      <c r="E145" s="32" t="s">
        <v>258</v>
      </c>
      <c r="F145" s="33">
        <v>132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</row>
    <row r="146" spans="1:18" s="12" customFormat="1" ht="27" customHeight="1" thickBot="1" x14ac:dyDescent="0.35">
      <c r="A146" s="248"/>
      <c r="B146" s="270"/>
      <c r="C146" s="32"/>
      <c r="D146" s="32" t="s">
        <v>109</v>
      </c>
      <c r="E146" s="32" t="s">
        <v>259</v>
      </c>
      <c r="F146" s="33">
        <v>133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</row>
    <row r="147" spans="1:18" s="12" customFormat="1" ht="23.25" customHeight="1" thickBot="1" x14ac:dyDescent="0.35">
      <c r="A147" s="248"/>
      <c r="B147" s="270"/>
      <c r="C147" s="32" t="s">
        <v>12</v>
      </c>
      <c r="D147" s="208" t="s">
        <v>260</v>
      </c>
      <c r="E147" s="209"/>
      <c r="F147" s="33">
        <v>134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</row>
    <row r="148" spans="1:18" s="12" customFormat="1" ht="25.5" customHeight="1" thickBot="1" x14ac:dyDescent="0.35">
      <c r="A148" s="248"/>
      <c r="B148" s="270"/>
      <c r="C148" s="32"/>
      <c r="D148" s="32" t="s">
        <v>147</v>
      </c>
      <c r="E148" s="32" t="s">
        <v>258</v>
      </c>
      <c r="F148" s="33">
        <v>135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</row>
    <row r="149" spans="1:18" s="12" customFormat="1" ht="27.75" customHeight="1" thickBot="1" x14ac:dyDescent="0.35">
      <c r="A149" s="248"/>
      <c r="B149" s="270"/>
      <c r="C149" s="32"/>
      <c r="D149" s="32" t="s">
        <v>149</v>
      </c>
      <c r="E149" s="32" t="s">
        <v>259</v>
      </c>
      <c r="F149" s="33">
        <v>136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</row>
    <row r="150" spans="1:18" s="12" customFormat="1" ht="31.5" customHeight="1" thickBot="1" x14ac:dyDescent="0.35">
      <c r="A150" s="245"/>
      <c r="B150" s="247"/>
      <c r="C150" s="32" t="s">
        <v>60</v>
      </c>
      <c r="D150" s="208" t="s">
        <v>261</v>
      </c>
      <c r="E150" s="209"/>
      <c r="F150" s="33">
        <v>137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</row>
    <row r="151" spans="1:18" s="12" customFormat="1" ht="42.75" customHeight="1" thickBot="1" x14ac:dyDescent="0.35">
      <c r="A151" s="53" t="s">
        <v>40</v>
      </c>
      <c r="B151" s="41"/>
      <c r="C151" s="41"/>
      <c r="D151" s="242" t="s">
        <v>342</v>
      </c>
      <c r="E151" s="243"/>
      <c r="F151" s="37">
        <v>138</v>
      </c>
      <c r="G151" s="51">
        <v>3939</v>
      </c>
      <c r="H151" s="34">
        <v>2000</v>
      </c>
      <c r="I151" s="34">
        <v>2000</v>
      </c>
      <c r="J151" s="51">
        <v>484</v>
      </c>
      <c r="K151" s="51">
        <v>390</v>
      </c>
      <c r="L151" s="51">
        <v>400</v>
      </c>
      <c r="M151" s="60">
        <v>450</v>
      </c>
      <c r="N151" s="34">
        <v>500</v>
      </c>
      <c r="O151" s="34">
        <f t="shared" ref="O151:O185" si="4">N151/J151</f>
        <v>1.0330578512396693</v>
      </c>
      <c r="P151" s="34">
        <v>0</v>
      </c>
    </row>
    <row r="152" spans="1:18" s="12" customFormat="1" ht="21" customHeight="1" thickBot="1" x14ac:dyDescent="0.35">
      <c r="A152" s="31" t="s">
        <v>42</v>
      </c>
      <c r="B152" s="32"/>
      <c r="C152" s="32"/>
      <c r="D152" s="208" t="s">
        <v>43</v>
      </c>
      <c r="E152" s="209"/>
      <c r="F152" s="33">
        <v>141</v>
      </c>
      <c r="G152" s="34">
        <v>0</v>
      </c>
      <c r="H152" s="34">
        <v>0</v>
      </c>
      <c r="I152" s="34">
        <v>0</v>
      </c>
      <c r="J152" s="34">
        <v>81</v>
      </c>
      <c r="K152" s="34">
        <v>144</v>
      </c>
      <c r="L152" s="34">
        <v>96</v>
      </c>
      <c r="M152" s="54">
        <v>72</v>
      </c>
      <c r="N152" s="34">
        <v>80</v>
      </c>
      <c r="O152" s="34">
        <f t="shared" si="4"/>
        <v>0.98765432098765427</v>
      </c>
      <c r="P152" s="34">
        <v>0</v>
      </c>
    </row>
    <row r="153" spans="1:18" s="12" customFormat="1" ht="23.25" customHeight="1" thickBot="1" x14ac:dyDescent="0.35">
      <c r="A153" s="31" t="s">
        <v>48</v>
      </c>
      <c r="B153" s="32"/>
      <c r="C153" s="32"/>
      <c r="D153" s="210" t="s">
        <v>81</v>
      </c>
      <c r="E153" s="211"/>
      <c r="F153" s="33"/>
      <c r="G153" s="34"/>
      <c r="H153" s="34"/>
      <c r="I153" s="34"/>
      <c r="J153" s="34"/>
      <c r="K153" s="34"/>
      <c r="L153" s="34"/>
      <c r="M153" s="54"/>
      <c r="N153" s="34"/>
      <c r="O153" s="34">
        <v>0</v>
      </c>
      <c r="P153" s="34">
        <v>0</v>
      </c>
    </row>
    <row r="154" spans="1:18" s="12" customFormat="1" ht="24.75" customHeight="1" thickBot="1" x14ac:dyDescent="0.35">
      <c r="A154" s="31"/>
      <c r="B154" s="32">
        <v>1</v>
      </c>
      <c r="C154" s="32"/>
      <c r="D154" s="208" t="s">
        <v>262</v>
      </c>
      <c r="E154" s="209"/>
      <c r="F154" s="33">
        <v>142</v>
      </c>
      <c r="G154" s="34">
        <v>72536.5</v>
      </c>
      <c r="H154" s="34">
        <v>31199</v>
      </c>
      <c r="I154" s="34">
        <v>31199</v>
      </c>
      <c r="J154" s="34">
        <v>41153</v>
      </c>
      <c r="K154" s="34">
        <v>8090</v>
      </c>
      <c r="L154" s="34">
        <v>11110</v>
      </c>
      <c r="M154" s="54">
        <v>25140</v>
      </c>
      <c r="N154" s="34">
        <v>29859</v>
      </c>
      <c r="O154" s="34">
        <f t="shared" si="4"/>
        <v>0.72556071246324694</v>
      </c>
      <c r="P154" s="34">
        <v>0</v>
      </c>
    </row>
    <row r="155" spans="1:18" s="12" customFormat="1" ht="24.75" customHeight="1" thickBot="1" x14ac:dyDescent="0.35">
      <c r="A155" s="31"/>
      <c r="B155" s="32"/>
      <c r="C155" s="32" t="s">
        <v>10</v>
      </c>
      <c r="D155" s="208" t="s">
        <v>263</v>
      </c>
      <c r="E155" s="209"/>
      <c r="F155" s="33">
        <v>143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</row>
    <row r="156" spans="1:18" s="12" customFormat="1" ht="51.75" customHeight="1" thickBot="1" x14ac:dyDescent="0.35">
      <c r="A156" s="31"/>
      <c r="B156" s="32"/>
      <c r="C156" s="32" t="s">
        <v>12</v>
      </c>
      <c r="D156" s="208" t="s">
        <v>264</v>
      </c>
      <c r="E156" s="209"/>
      <c r="F156" s="33">
        <v>144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 t="e">
        <f t="shared" si="4"/>
        <v>#DIV/0!</v>
      </c>
      <c r="P156" s="34">
        <v>0</v>
      </c>
    </row>
    <row r="157" spans="1:18" s="12" customFormat="1" ht="31.5" customHeight="1" thickBot="1" x14ac:dyDescent="0.35">
      <c r="A157" s="31"/>
      <c r="B157" s="32">
        <v>2</v>
      </c>
      <c r="C157" s="32"/>
      <c r="D157" s="208" t="s">
        <v>265</v>
      </c>
      <c r="E157" s="209"/>
      <c r="F157" s="33">
        <v>145</v>
      </c>
      <c r="G157" s="34">
        <v>68599</v>
      </c>
      <c r="H157" s="34">
        <v>29200</v>
      </c>
      <c r="I157" s="34">
        <v>29200</v>
      </c>
      <c r="J157" s="34">
        <v>40670</v>
      </c>
      <c r="K157" s="34">
        <v>7700</v>
      </c>
      <c r="L157" s="34">
        <v>10710</v>
      </c>
      <c r="M157" s="61">
        <v>24690</v>
      </c>
      <c r="N157" s="34">
        <v>29360</v>
      </c>
      <c r="O157" s="34">
        <f t="shared" si="4"/>
        <v>0.72190804032456357</v>
      </c>
      <c r="P157" s="34">
        <v>0</v>
      </c>
    </row>
    <row r="158" spans="1:18" s="12" customFormat="1" ht="48.75" customHeight="1" thickBot="1" x14ac:dyDescent="0.35">
      <c r="A158" s="31"/>
      <c r="B158" s="32"/>
      <c r="C158" s="32" t="s">
        <v>10</v>
      </c>
      <c r="D158" s="208" t="s">
        <v>266</v>
      </c>
      <c r="E158" s="209"/>
      <c r="F158" s="33">
        <v>146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 t="e">
        <f t="shared" si="4"/>
        <v>#DIV/0!</v>
      </c>
      <c r="P158" s="34">
        <v>0</v>
      </c>
    </row>
    <row r="159" spans="1:18" s="12" customFormat="1" ht="34.5" customHeight="1" thickBot="1" x14ac:dyDescent="0.35">
      <c r="A159" s="31"/>
      <c r="B159" s="32">
        <v>3</v>
      </c>
      <c r="C159" s="32"/>
      <c r="D159" s="208" t="s">
        <v>267</v>
      </c>
      <c r="E159" s="209"/>
      <c r="F159" s="33">
        <v>147</v>
      </c>
      <c r="G159" s="34">
        <v>4319</v>
      </c>
      <c r="H159" s="34">
        <v>4605</v>
      </c>
      <c r="I159" s="34">
        <v>4605</v>
      </c>
      <c r="J159" s="34">
        <v>4399</v>
      </c>
      <c r="K159" s="34">
        <v>1136</v>
      </c>
      <c r="L159" s="34">
        <v>2328</v>
      </c>
      <c r="M159" s="54">
        <v>3468</v>
      </c>
      <c r="N159" s="34">
        <v>4640</v>
      </c>
      <c r="O159" s="51">
        <f t="shared" si="4"/>
        <v>1.0547851784496476</v>
      </c>
      <c r="P159" s="34">
        <v>0</v>
      </c>
      <c r="R159" s="12">
        <v>0</v>
      </c>
    </row>
    <row r="160" spans="1:18" s="12" customFormat="1" ht="15.75" customHeight="1" x14ac:dyDescent="0.3">
      <c r="A160" s="244"/>
      <c r="B160" s="246"/>
      <c r="C160" s="246" t="s">
        <v>10</v>
      </c>
      <c r="D160" s="212" t="s">
        <v>365</v>
      </c>
      <c r="E160" s="213"/>
      <c r="F160" s="37">
        <v>147</v>
      </c>
      <c r="G160" s="222">
        <v>0</v>
      </c>
      <c r="H160" s="228">
        <v>0</v>
      </c>
      <c r="I160" s="228">
        <v>0</v>
      </c>
      <c r="J160" s="228">
        <v>0</v>
      </c>
      <c r="K160" s="228">
        <v>0</v>
      </c>
      <c r="L160" s="228">
        <v>0</v>
      </c>
      <c r="M160" s="228">
        <v>0</v>
      </c>
      <c r="N160" s="230">
        <v>0</v>
      </c>
      <c r="O160" s="63">
        <v>0</v>
      </c>
      <c r="P160" s="153"/>
    </row>
    <row r="161" spans="1:16" s="12" customFormat="1" ht="15.75" customHeight="1" thickBot="1" x14ac:dyDescent="0.35">
      <c r="A161" s="245"/>
      <c r="B161" s="247"/>
      <c r="C161" s="247"/>
      <c r="D161" s="214"/>
      <c r="E161" s="215"/>
      <c r="F161" s="64" t="s">
        <v>10</v>
      </c>
      <c r="G161" s="223"/>
      <c r="H161" s="229"/>
      <c r="I161" s="229"/>
      <c r="J161" s="229"/>
      <c r="K161" s="229"/>
      <c r="L161" s="229"/>
      <c r="M161" s="229"/>
      <c r="N161" s="231"/>
      <c r="O161" s="154"/>
      <c r="P161" s="155"/>
    </row>
    <row r="162" spans="1:16" s="12" customFormat="1" x14ac:dyDescent="0.3">
      <c r="A162" s="244"/>
      <c r="B162" s="246"/>
      <c r="C162" s="246" t="s">
        <v>12</v>
      </c>
      <c r="D162" s="212" t="s">
        <v>268</v>
      </c>
      <c r="E162" s="213"/>
      <c r="F162" s="37">
        <v>147</v>
      </c>
      <c r="G162" s="204">
        <v>0</v>
      </c>
      <c r="H162" s="230">
        <v>0</v>
      </c>
      <c r="I162" s="230">
        <v>0</v>
      </c>
      <c r="J162" s="204">
        <v>0</v>
      </c>
      <c r="K162" s="204">
        <v>0</v>
      </c>
      <c r="L162" s="204">
        <v>0</v>
      </c>
      <c r="M162" s="222">
        <v>0</v>
      </c>
      <c r="N162" s="230">
        <v>0</v>
      </c>
      <c r="O162" s="63">
        <v>0</v>
      </c>
      <c r="P162" s="63">
        <v>0</v>
      </c>
    </row>
    <row r="163" spans="1:16" s="12" customFormat="1" ht="14.25" customHeight="1" thickBot="1" x14ac:dyDescent="0.35">
      <c r="A163" s="245"/>
      <c r="B163" s="247"/>
      <c r="C163" s="247"/>
      <c r="D163" s="214"/>
      <c r="E163" s="215"/>
      <c r="F163" s="64" t="s">
        <v>12</v>
      </c>
      <c r="G163" s="205"/>
      <c r="H163" s="231"/>
      <c r="I163" s="231"/>
      <c r="J163" s="205"/>
      <c r="K163" s="205"/>
      <c r="L163" s="205"/>
      <c r="M163" s="223"/>
      <c r="N163" s="231"/>
      <c r="O163" s="65"/>
      <c r="P163" s="65"/>
    </row>
    <row r="164" spans="1:16" s="12" customFormat="1" x14ac:dyDescent="0.3">
      <c r="A164" s="244"/>
      <c r="B164" s="246"/>
      <c r="C164" s="246" t="s">
        <v>60</v>
      </c>
      <c r="D164" s="212" t="s">
        <v>268</v>
      </c>
      <c r="E164" s="213"/>
      <c r="F164" s="37">
        <v>147</v>
      </c>
      <c r="G164" s="204">
        <v>0</v>
      </c>
      <c r="H164" s="230">
        <v>0</v>
      </c>
      <c r="I164" s="230">
        <v>0</v>
      </c>
      <c r="J164" s="204">
        <v>0</v>
      </c>
      <c r="K164" s="204">
        <v>0</v>
      </c>
      <c r="L164" s="204">
        <v>0</v>
      </c>
      <c r="M164" s="222">
        <v>0</v>
      </c>
      <c r="N164" s="230">
        <v>0</v>
      </c>
      <c r="O164" s="63">
        <v>0</v>
      </c>
      <c r="P164" s="63">
        <v>0</v>
      </c>
    </row>
    <row r="165" spans="1:16" s="12" customFormat="1" ht="15.75" customHeight="1" thickBot="1" x14ac:dyDescent="0.35">
      <c r="A165" s="245"/>
      <c r="B165" s="247"/>
      <c r="C165" s="247"/>
      <c r="D165" s="214"/>
      <c r="E165" s="215"/>
      <c r="F165" s="64" t="s">
        <v>60</v>
      </c>
      <c r="G165" s="205"/>
      <c r="H165" s="231"/>
      <c r="I165" s="231"/>
      <c r="J165" s="205"/>
      <c r="K165" s="205"/>
      <c r="L165" s="205"/>
      <c r="M165" s="223"/>
      <c r="N165" s="231"/>
      <c r="O165" s="65"/>
      <c r="P165" s="65"/>
    </row>
    <row r="166" spans="1:16" s="12" customFormat="1" ht="27.75" customHeight="1" thickBot="1" x14ac:dyDescent="0.35">
      <c r="A166" s="244"/>
      <c r="B166" s="32">
        <v>4</v>
      </c>
      <c r="C166" s="32"/>
      <c r="D166" s="208" t="s">
        <v>82</v>
      </c>
      <c r="E166" s="209"/>
      <c r="F166" s="33">
        <v>148</v>
      </c>
      <c r="G166" s="34">
        <v>70</v>
      </c>
      <c r="H166" s="67">
        <v>70</v>
      </c>
      <c r="I166" s="67">
        <v>70</v>
      </c>
      <c r="J166" s="34">
        <v>70</v>
      </c>
      <c r="K166" s="34" t="s">
        <v>80</v>
      </c>
      <c r="L166" s="34" t="s">
        <v>80</v>
      </c>
      <c r="M166" s="54" t="s">
        <v>80</v>
      </c>
      <c r="N166" s="67">
        <v>70</v>
      </c>
      <c r="O166" s="58">
        <f t="shared" si="4"/>
        <v>1</v>
      </c>
      <c r="P166" s="58">
        <v>0</v>
      </c>
    </row>
    <row r="167" spans="1:16" s="12" customFormat="1" ht="15.75" customHeight="1" thickBot="1" x14ac:dyDescent="0.35">
      <c r="A167" s="248"/>
      <c r="B167" s="32">
        <v>5</v>
      </c>
      <c r="C167" s="32"/>
      <c r="D167" s="208" t="s">
        <v>269</v>
      </c>
      <c r="E167" s="209"/>
      <c r="F167" s="33">
        <v>149</v>
      </c>
      <c r="G167" s="34">
        <v>66.42</v>
      </c>
      <c r="H167" s="67">
        <v>67</v>
      </c>
      <c r="I167" s="67">
        <v>67</v>
      </c>
      <c r="J167" s="34">
        <v>66</v>
      </c>
      <c r="K167" s="32" t="s">
        <v>80</v>
      </c>
      <c r="L167" s="32" t="s">
        <v>80</v>
      </c>
      <c r="M167" s="49" t="s">
        <v>80</v>
      </c>
      <c r="N167" s="67">
        <v>69</v>
      </c>
      <c r="O167" s="34">
        <f t="shared" si="4"/>
        <v>1.0454545454545454</v>
      </c>
      <c r="P167" s="58">
        <v>0</v>
      </c>
    </row>
    <row r="168" spans="1:16" s="12" customFormat="1" ht="15.75" customHeight="1" thickBot="1" x14ac:dyDescent="0.35">
      <c r="A168" s="248"/>
      <c r="B168" s="246">
        <v>6</v>
      </c>
      <c r="C168" s="246" t="s">
        <v>10</v>
      </c>
      <c r="D168" s="224" t="s">
        <v>366</v>
      </c>
      <c r="E168" s="225"/>
      <c r="F168" s="200">
        <v>150</v>
      </c>
      <c r="G168" s="204">
        <v>5418.8</v>
      </c>
      <c r="H168" s="230">
        <v>5727</v>
      </c>
      <c r="I168" s="230">
        <v>5727</v>
      </c>
      <c r="J168" s="204">
        <v>5554</v>
      </c>
      <c r="K168" s="246" t="s">
        <v>80</v>
      </c>
      <c r="L168" s="246" t="s">
        <v>80</v>
      </c>
      <c r="M168" s="268" t="s">
        <v>80</v>
      </c>
      <c r="N168" s="230">
        <v>5603</v>
      </c>
      <c r="O168" s="34">
        <f t="shared" si="4"/>
        <v>1.0088224702916817</v>
      </c>
      <c r="P168" s="58">
        <v>0</v>
      </c>
    </row>
    <row r="169" spans="1:16" s="12" customFormat="1" ht="33" customHeight="1" thickBot="1" x14ac:dyDescent="0.35">
      <c r="A169" s="248"/>
      <c r="B169" s="247"/>
      <c r="C169" s="247"/>
      <c r="D169" s="226"/>
      <c r="E169" s="227"/>
      <c r="F169" s="201"/>
      <c r="G169" s="205"/>
      <c r="H169" s="231"/>
      <c r="I169" s="231"/>
      <c r="J169" s="205"/>
      <c r="K169" s="247"/>
      <c r="L169" s="247"/>
      <c r="M169" s="269"/>
      <c r="N169" s="231"/>
      <c r="O169" s="34"/>
      <c r="P169" s="58">
        <v>0</v>
      </c>
    </row>
    <row r="170" spans="1:16" s="12" customFormat="1" ht="48" customHeight="1" thickBot="1" x14ac:dyDescent="0.35">
      <c r="A170" s="248"/>
      <c r="B170" s="32"/>
      <c r="C170" s="32" t="s">
        <v>12</v>
      </c>
      <c r="D170" s="208" t="s">
        <v>271</v>
      </c>
      <c r="E170" s="209"/>
      <c r="F170" s="33">
        <v>151</v>
      </c>
      <c r="G170" s="34">
        <v>5418.8</v>
      </c>
      <c r="H170" s="67">
        <v>5727</v>
      </c>
      <c r="I170" s="67">
        <v>5727</v>
      </c>
      <c r="J170" s="34">
        <v>5554</v>
      </c>
      <c r="K170" s="32" t="s">
        <v>80</v>
      </c>
      <c r="L170" s="32" t="s">
        <v>80</v>
      </c>
      <c r="M170" s="49" t="s">
        <v>80</v>
      </c>
      <c r="N170" s="67">
        <v>5561</v>
      </c>
      <c r="O170" s="34">
        <f t="shared" si="4"/>
        <v>1.0012603528988118</v>
      </c>
      <c r="P170" s="58">
        <v>0</v>
      </c>
    </row>
    <row r="171" spans="1:16" s="12" customFormat="1" ht="67.5" customHeight="1" thickBot="1" x14ac:dyDescent="0.35">
      <c r="A171" s="245"/>
      <c r="B171" s="32"/>
      <c r="C171" s="32" t="s">
        <v>60</v>
      </c>
      <c r="D171" s="208" t="s">
        <v>272</v>
      </c>
      <c r="E171" s="209"/>
      <c r="F171" s="33">
        <v>152</v>
      </c>
      <c r="G171" s="34">
        <v>5418.8</v>
      </c>
      <c r="H171" s="67">
        <v>5727</v>
      </c>
      <c r="I171" s="67">
        <v>5727</v>
      </c>
      <c r="J171" s="34">
        <v>5554</v>
      </c>
      <c r="K171" s="32" t="s">
        <v>80</v>
      </c>
      <c r="L171" s="32" t="s">
        <v>80</v>
      </c>
      <c r="M171" s="49" t="s">
        <v>80</v>
      </c>
      <c r="N171" s="67">
        <v>5603</v>
      </c>
      <c r="O171" s="34">
        <f t="shared" si="4"/>
        <v>1.0088224702916817</v>
      </c>
      <c r="P171" s="58">
        <v>0</v>
      </c>
    </row>
    <row r="172" spans="1:16" s="12" customFormat="1" ht="42.75" customHeight="1" thickBot="1" x14ac:dyDescent="0.35">
      <c r="A172" s="244"/>
      <c r="B172" s="32">
        <v>7</v>
      </c>
      <c r="C172" s="32" t="s">
        <v>10</v>
      </c>
      <c r="D172" s="208" t="s">
        <v>273</v>
      </c>
      <c r="E172" s="209"/>
      <c r="F172" s="33">
        <v>153</v>
      </c>
      <c r="G172" s="34">
        <v>1092.08</v>
      </c>
      <c r="H172" s="67">
        <v>466</v>
      </c>
      <c r="I172" s="67">
        <v>466</v>
      </c>
      <c r="J172" s="34">
        <v>624</v>
      </c>
      <c r="K172" s="32"/>
      <c r="L172" s="32"/>
      <c r="M172" s="49"/>
      <c r="N172" s="67">
        <v>433</v>
      </c>
      <c r="O172" s="34">
        <f t="shared" si="4"/>
        <v>0.69391025641025639</v>
      </c>
      <c r="P172" s="58">
        <v>0</v>
      </c>
    </row>
    <row r="173" spans="1:16" s="12" customFormat="1" ht="28.5" customHeight="1" thickBot="1" x14ac:dyDescent="0.35">
      <c r="A173" s="248"/>
      <c r="B173" s="32"/>
      <c r="C173" s="32" t="s">
        <v>12</v>
      </c>
      <c r="D173" s="208" t="s">
        <v>87</v>
      </c>
      <c r="E173" s="209"/>
      <c r="F173" s="33">
        <v>154</v>
      </c>
      <c r="G173" s="34">
        <v>1092.08</v>
      </c>
      <c r="H173" s="67">
        <v>466</v>
      </c>
      <c r="I173" s="67">
        <v>466</v>
      </c>
      <c r="J173" s="34">
        <v>624</v>
      </c>
      <c r="K173" s="32"/>
      <c r="L173" s="32"/>
      <c r="M173" s="49"/>
      <c r="N173" s="67">
        <v>433</v>
      </c>
      <c r="O173" s="34">
        <f t="shared" si="4"/>
        <v>0.69391025641025639</v>
      </c>
      <c r="P173" s="58">
        <v>0</v>
      </c>
    </row>
    <row r="174" spans="1:16" s="12" customFormat="1" ht="27" customHeight="1" thickBot="1" x14ac:dyDescent="0.35">
      <c r="A174" s="248"/>
      <c r="B174" s="246"/>
      <c r="C174" s="246" t="s">
        <v>60</v>
      </c>
      <c r="D174" s="212" t="s">
        <v>274</v>
      </c>
      <c r="E174" s="213"/>
      <c r="F174" s="200">
        <v>155</v>
      </c>
      <c r="G174" s="204">
        <v>0</v>
      </c>
      <c r="H174" s="220">
        <v>0</v>
      </c>
      <c r="I174" s="220">
        <v>0</v>
      </c>
      <c r="J174" s="204">
        <v>0</v>
      </c>
      <c r="K174" s="204">
        <v>0</v>
      </c>
      <c r="L174" s="204">
        <v>0</v>
      </c>
      <c r="M174" s="222">
        <v>0</v>
      </c>
      <c r="N174" s="220">
        <v>0</v>
      </c>
      <c r="O174" s="34">
        <v>0</v>
      </c>
      <c r="P174" s="58">
        <v>0</v>
      </c>
    </row>
    <row r="175" spans="1:16" s="12" customFormat="1" ht="18.75" customHeight="1" thickBot="1" x14ac:dyDescent="0.35">
      <c r="A175" s="248"/>
      <c r="B175" s="247"/>
      <c r="C175" s="247"/>
      <c r="D175" s="214" t="s">
        <v>275</v>
      </c>
      <c r="E175" s="215"/>
      <c r="F175" s="201"/>
      <c r="G175" s="205"/>
      <c r="H175" s="221"/>
      <c r="I175" s="221"/>
      <c r="J175" s="205"/>
      <c r="K175" s="205"/>
      <c r="L175" s="205"/>
      <c r="M175" s="223"/>
      <c r="N175" s="221"/>
      <c r="O175" s="34"/>
      <c r="P175" s="58">
        <v>0</v>
      </c>
    </row>
    <row r="176" spans="1:16" s="12" customFormat="1" ht="27.75" customHeight="1" thickBot="1" x14ac:dyDescent="0.35">
      <c r="A176" s="248"/>
      <c r="B176" s="32"/>
      <c r="C176" s="32" t="s">
        <v>167</v>
      </c>
      <c r="D176" s="208" t="s">
        <v>276</v>
      </c>
      <c r="E176" s="209"/>
      <c r="F176" s="33">
        <v>156</v>
      </c>
      <c r="G176" s="34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34">
        <v>0</v>
      </c>
      <c r="P176" s="58">
        <v>0</v>
      </c>
    </row>
    <row r="177" spans="1:16" s="12" customFormat="1" ht="24.75" customHeight="1" thickBot="1" x14ac:dyDescent="0.35">
      <c r="A177" s="248"/>
      <c r="B177" s="32"/>
      <c r="C177" s="32"/>
      <c r="D177" s="32"/>
      <c r="E177" s="32" t="s">
        <v>277</v>
      </c>
      <c r="F177" s="33">
        <v>157</v>
      </c>
      <c r="G177" s="34">
        <v>0</v>
      </c>
      <c r="H177" s="67">
        <v>0</v>
      </c>
      <c r="I177" s="67">
        <v>0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34">
        <v>0</v>
      </c>
      <c r="P177" s="58">
        <v>0</v>
      </c>
    </row>
    <row r="178" spans="1:16" s="12" customFormat="1" ht="17.25" customHeight="1" thickBot="1" x14ac:dyDescent="0.35">
      <c r="A178" s="248"/>
      <c r="B178" s="32"/>
      <c r="C178" s="32"/>
      <c r="D178" s="32"/>
      <c r="E178" s="32" t="s">
        <v>278</v>
      </c>
      <c r="F178" s="33">
        <v>158</v>
      </c>
      <c r="G178" s="34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0</v>
      </c>
      <c r="M178" s="67">
        <v>0</v>
      </c>
      <c r="N178" s="67">
        <v>0</v>
      </c>
      <c r="O178" s="34">
        <v>0</v>
      </c>
      <c r="P178" s="58">
        <v>0</v>
      </c>
    </row>
    <row r="179" spans="1:16" s="12" customFormat="1" ht="20.25" customHeight="1" thickBot="1" x14ac:dyDescent="0.35">
      <c r="A179" s="248"/>
      <c r="B179" s="32"/>
      <c r="C179" s="32"/>
      <c r="D179" s="32"/>
      <c r="E179" s="32" t="s">
        <v>279</v>
      </c>
      <c r="F179" s="33">
        <v>159</v>
      </c>
      <c r="G179" s="34">
        <v>0</v>
      </c>
      <c r="H179" s="67">
        <v>0</v>
      </c>
      <c r="I179" s="67">
        <v>0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34">
        <v>0</v>
      </c>
      <c r="P179" s="58">
        <v>0</v>
      </c>
    </row>
    <row r="180" spans="1:16" s="12" customFormat="1" ht="25.5" customHeight="1" thickBot="1" x14ac:dyDescent="0.35">
      <c r="A180" s="245"/>
      <c r="B180" s="32"/>
      <c r="C180" s="32"/>
      <c r="D180" s="32"/>
      <c r="E180" s="32" t="s">
        <v>280</v>
      </c>
      <c r="F180" s="33">
        <v>160</v>
      </c>
      <c r="G180" s="34">
        <v>0</v>
      </c>
      <c r="H180" s="67">
        <v>0</v>
      </c>
      <c r="I180" s="67">
        <v>0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34">
        <v>0</v>
      </c>
      <c r="P180" s="58">
        <v>0</v>
      </c>
    </row>
    <row r="181" spans="1:16" s="12" customFormat="1" ht="15" customHeight="1" thickBot="1" x14ac:dyDescent="0.35">
      <c r="A181" s="31"/>
      <c r="B181" s="32">
        <v>8</v>
      </c>
      <c r="C181" s="32"/>
      <c r="D181" s="208" t="s">
        <v>90</v>
      </c>
      <c r="E181" s="209"/>
      <c r="F181" s="33">
        <v>161</v>
      </c>
      <c r="G181" s="34">
        <v>948</v>
      </c>
      <c r="H181" s="67">
        <v>500</v>
      </c>
      <c r="I181" s="67">
        <v>500</v>
      </c>
      <c r="J181" s="34">
        <v>403</v>
      </c>
      <c r="K181" s="34">
        <v>403</v>
      </c>
      <c r="L181" s="34">
        <v>403</v>
      </c>
      <c r="M181" s="54">
        <v>306</v>
      </c>
      <c r="N181" s="67">
        <v>306</v>
      </c>
      <c r="O181" s="34">
        <f t="shared" si="4"/>
        <v>0.75930521091811409</v>
      </c>
      <c r="P181" s="34">
        <v>0</v>
      </c>
    </row>
    <row r="182" spans="1:16" s="12" customFormat="1" ht="26.4" customHeight="1" thickBot="1" x14ac:dyDescent="0.35">
      <c r="A182" s="31"/>
      <c r="B182" s="32">
        <v>9</v>
      </c>
      <c r="C182" s="32"/>
      <c r="D182" s="208" t="s">
        <v>281</v>
      </c>
      <c r="E182" s="209"/>
      <c r="F182" s="33">
        <v>162</v>
      </c>
      <c r="G182" s="34">
        <v>80</v>
      </c>
      <c r="H182" s="67">
        <v>20</v>
      </c>
      <c r="I182" s="67">
        <v>20</v>
      </c>
      <c r="J182" s="34">
        <v>15</v>
      </c>
      <c r="K182" s="34">
        <v>15</v>
      </c>
      <c r="L182" s="34">
        <v>15</v>
      </c>
      <c r="M182" s="54">
        <v>15</v>
      </c>
      <c r="N182" s="67">
        <v>15</v>
      </c>
      <c r="O182" s="34">
        <f t="shared" si="4"/>
        <v>1</v>
      </c>
      <c r="P182" s="51">
        <v>0</v>
      </c>
    </row>
    <row r="183" spans="1:16" s="12" customFormat="1" ht="7.75" hidden="1" customHeight="1" thickBot="1" x14ac:dyDescent="0.35">
      <c r="A183" s="244"/>
      <c r="B183" s="246"/>
      <c r="C183" s="246"/>
      <c r="D183" s="246"/>
      <c r="E183" s="206" t="s">
        <v>282</v>
      </c>
      <c r="F183" s="200">
        <v>163</v>
      </c>
      <c r="G183" s="204">
        <v>60</v>
      </c>
      <c r="H183" s="230">
        <v>7</v>
      </c>
      <c r="I183" s="230">
        <v>7</v>
      </c>
      <c r="J183" s="204">
        <v>7.5</v>
      </c>
      <c r="K183" s="204">
        <v>7.5</v>
      </c>
      <c r="L183" s="204">
        <v>7.5</v>
      </c>
      <c r="M183" s="222">
        <v>7.5</v>
      </c>
      <c r="N183" s="230">
        <v>0</v>
      </c>
      <c r="O183" s="34">
        <f t="shared" si="4"/>
        <v>0</v>
      </c>
      <c r="P183" s="63"/>
    </row>
    <row r="184" spans="1:16" s="12" customFormat="1" ht="27.65" customHeight="1" thickBot="1" x14ac:dyDescent="0.35">
      <c r="A184" s="245"/>
      <c r="B184" s="247"/>
      <c r="C184" s="247"/>
      <c r="D184" s="247"/>
      <c r="E184" s="207"/>
      <c r="F184" s="201"/>
      <c r="G184" s="205"/>
      <c r="H184" s="231"/>
      <c r="I184" s="231"/>
      <c r="J184" s="205"/>
      <c r="K184" s="205"/>
      <c r="L184" s="205"/>
      <c r="M184" s="223"/>
      <c r="N184" s="231"/>
      <c r="O184" s="34">
        <v>0</v>
      </c>
      <c r="P184" s="65">
        <v>0</v>
      </c>
    </row>
    <row r="185" spans="1:16" s="12" customFormat="1" ht="17.25" customHeight="1" thickBot="1" x14ac:dyDescent="0.35">
      <c r="A185" s="31"/>
      <c r="B185" s="32"/>
      <c r="C185" s="32"/>
      <c r="D185" s="32"/>
      <c r="E185" s="32" t="s">
        <v>283</v>
      </c>
      <c r="F185" s="33">
        <v>164</v>
      </c>
      <c r="G185" s="34">
        <v>20</v>
      </c>
      <c r="H185" s="67">
        <v>13</v>
      </c>
      <c r="I185" s="67">
        <v>13</v>
      </c>
      <c r="J185" s="34">
        <v>7.5</v>
      </c>
      <c r="K185" s="34">
        <v>7.5</v>
      </c>
      <c r="L185" s="34">
        <v>7.5</v>
      </c>
      <c r="M185" s="54">
        <v>7.5</v>
      </c>
      <c r="N185" s="67">
        <v>7.5</v>
      </c>
      <c r="O185" s="34">
        <f t="shared" si="4"/>
        <v>1</v>
      </c>
      <c r="P185" s="58">
        <v>0</v>
      </c>
    </row>
    <row r="186" spans="1:16" s="12" customFormat="1" ht="17.25" customHeight="1" thickBot="1" x14ac:dyDescent="0.35">
      <c r="A186" s="31"/>
      <c r="B186" s="32"/>
      <c r="C186" s="32"/>
      <c r="D186" s="32"/>
      <c r="E186" s="32" t="s">
        <v>284</v>
      </c>
      <c r="F186" s="33">
        <v>165</v>
      </c>
      <c r="G186" s="34">
        <v>0</v>
      </c>
      <c r="H186" s="67">
        <v>0</v>
      </c>
      <c r="I186" s="67">
        <v>0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34">
        <v>0</v>
      </c>
      <c r="P186" s="58">
        <v>0</v>
      </c>
    </row>
    <row r="187" spans="1:16" s="12" customFormat="1" ht="15.75" customHeight="1" thickBot="1" x14ac:dyDescent="0.35">
      <c r="A187" s="31"/>
      <c r="B187" s="32"/>
      <c r="C187" s="32"/>
      <c r="D187" s="32"/>
      <c r="E187" s="32" t="s">
        <v>285</v>
      </c>
      <c r="F187" s="33">
        <v>166</v>
      </c>
      <c r="G187" s="34">
        <v>0</v>
      </c>
      <c r="H187" s="67">
        <v>0</v>
      </c>
      <c r="I187" s="67">
        <v>0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34">
        <v>0</v>
      </c>
      <c r="P187" s="58">
        <v>0</v>
      </c>
    </row>
    <row r="188" spans="1:16" s="12" customFormat="1" ht="15" customHeight="1" thickBot="1" x14ac:dyDescent="0.35">
      <c r="A188" s="31"/>
      <c r="B188" s="32"/>
      <c r="C188" s="32"/>
      <c r="D188" s="32"/>
      <c r="E188" s="32" t="s">
        <v>286</v>
      </c>
      <c r="F188" s="33">
        <v>167</v>
      </c>
      <c r="G188" s="34">
        <v>0</v>
      </c>
      <c r="H188" s="67">
        <v>0</v>
      </c>
      <c r="I188" s="67">
        <v>0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34">
        <v>0</v>
      </c>
      <c r="P188" s="58">
        <v>0</v>
      </c>
    </row>
    <row r="189" spans="1:16" s="12" customFormat="1" ht="15" customHeight="1" thickBot="1" x14ac:dyDescent="0.35">
      <c r="A189" s="244"/>
      <c r="B189" s="41">
        <v>1</v>
      </c>
      <c r="C189" s="246"/>
      <c r="D189" s="212" t="s">
        <v>287</v>
      </c>
      <c r="E189" s="213"/>
      <c r="F189" s="200">
        <v>168</v>
      </c>
      <c r="G189" s="204">
        <v>0</v>
      </c>
      <c r="H189" s="230">
        <v>0</v>
      </c>
      <c r="I189" s="230">
        <v>0</v>
      </c>
      <c r="J189" s="230">
        <v>0</v>
      </c>
      <c r="K189" s="230">
        <v>0</v>
      </c>
      <c r="L189" s="230">
        <v>0</v>
      </c>
      <c r="M189" s="230">
        <v>0</v>
      </c>
      <c r="N189" s="230">
        <v>0</v>
      </c>
      <c r="O189" s="62"/>
      <c r="P189" s="58">
        <v>0</v>
      </c>
    </row>
    <row r="190" spans="1:16" s="12" customFormat="1" ht="12" customHeight="1" thickBot="1" x14ac:dyDescent="0.35">
      <c r="A190" s="245"/>
      <c r="B190" s="68">
        <v>0</v>
      </c>
      <c r="C190" s="247"/>
      <c r="D190" s="214"/>
      <c r="E190" s="215"/>
      <c r="F190" s="201"/>
      <c r="G190" s="205"/>
      <c r="H190" s="231"/>
      <c r="I190" s="231"/>
      <c r="J190" s="231"/>
      <c r="K190" s="231"/>
      <c r="L190" s="231"/>
      <c r="M190" s="231"/>
      <c r="N190" s="231"/>
      <c r="O190" s="66">
        <v>0</v>
      </c>
      <c r="P190" s="65"/>
    </row>
    <row r="191" spans="1:16" s="12" customFormat="1" ht="31.5" customHeight="1" thickBot="1" x14ac:dyDescent="0.35">
      <c r="A191" s="244"/>
      <c r="B191" s="41">
        <v>1</v>
      </c>
      <c r="C191" s="246"/>
      <c r="D191" s="212" t="s">
        <v>288</v>
      </c>
      <c r="E191" s="213"/>
      <c r="F191" s="200">
        <v>169</v>
      </c>
      <c r="G191" s="204">
        <v>0</v>
      </c>
      <c r="H191" s="220">
        <v>0</v>
      </c>
      <c r="I191" s="220">
        <v>0</v>
      </c>
      <c r="J191" s="204">
        <v>0</v>
      </c>
      <c r="K191" s="204">
        <v>0</v>
      </c>
      <c r="L191" s="204">
        <v>0</v>
      </c>
      <c r="M191" s="222">
        <v>0</v>
      </c>
      <c r="N191" s="220">
        <v>0</v>
      </c>
      <c r="O191" s="216">
        <v>0</v>
      </c>
      <c r="P191" s="249">
        <v>0</v>
      </c>
    </row>
    <row r="192" spans="1:16" s="12" customFormat="1" ht="13.5" hidden="1" customHeight="1" thickBot="1" x14ac:dyDescent="0.35">
      <c r="A192" s="245"/>
      <c r="B192" s="68">
        <v>1</v>
      </c>
      <c r="C192" s="247"/>
      <c r="D192" s="214"/>
      <c r="E192" s="215"/>
      <c r="F192" s="201"/>
      <c r="G192" s="205"/>
      <c r="H192" s="221"/>
      <c r="I192" s="221"/>
      <c r="J192" s="205"/>
      <c r="K192" s="205"/>
      <c r="L192" s="205"/>
      <c r="M192" s="223"/>
      <c r="N192" s="221"/>
      <c r="O192" s="205"/>
      <c r="P192" s="223"/>
    </row>
    <row r="193" spans="1:16" s="12" customFormat="1" ht="13.5" thickBot="1" x14ac:dyDescent="0.35">
      <c r="A193" s="52"/>
      <c r="B193" s="41"/>
      <c r="C193" s="41"/>
      <c r="D193" s="41"/>
      <c r="E193" s="41" t="s">
        <v>289</v>
      </c>
      <c r="F193" s="37">
        <v>170</v>
      </c>
      <c r="G193" s="51">
        <v>0</v>
      </c>
      <c r="H193" s="69">
        <v>0</v>
      </c>
      <c r="I193" s="69">
        <v>0</v>
      </c>
      <c r="J193" s="51">
        <v>0</v>
      </c>
      <c r="K193" s="51">
        <v>0</v>
      </c>
      <c r="L193" s="51">
        <v>0</v>
      </c>
      <c r="M193" s="60">
        <v>0</v>
      </c>
      <c r="N193" s="69">
        <v>0</v>
      </c>
      <c r="O193" s="51">
        <v>0</v>
      </c>
      <c r="P193" s="70">
        <v>0</v>
      </c>
    </row>
    <row r="194" spans="1:16" s="12" customFormat="1" ht="17.25" customHeight="1" thickBot="1" x14ac:dyDescent="0.35">
      <c r="A194" s="71"/>
      <c r="B194" s="72"/>
      <c r="C194" s="72"/>
      <c r="D194" s="72"/>
      <c r="E194" s="72" t="s">
        <v>290</v>
      </c>
      <c r="F194" s="73">
        <v>171</v>
      </c>
      <c r="G194" s="74">
        <v>0</v>
      </c>
      <c r="H194" s="74">
        <v>0</v>
      </c>
      <c r="I194" s="74">
        <v>0</v>
      </c>
      <c r="J194" s="74">
        <v>0</v>
      </c>
      <c r="K194" s="74">
        <v>0</v>
      </c>
      <c r="L194" s="74">
        <v>0</v>
      </c>
      <c r="M194" s="74">
        <v>0</v>
      </c>
      <c r="N194" s="74">
        <v>0</v>
      </c>
      <c r="O194" s="74">
        <v>0</v>
      </c>
      <c r="P194" s="75">
        <v>0</v>
      </c>
    </row>
    <row r="195" spans="1:16" s="12" customFormat="1" x14ac:dyDescent="0.3">
      <c r="A195" s="44"/>
      <c r="B195" s="44"/>
      <c r="C195" s="44"/>
      <c r="D195" s="44"/>
      <c r="E195" s="44"/>
      <c r="F195" s="44"/>
      <c r="G195" s="76"/>
      <c r="H195" s="76"/>
      <c r="I195" s="76"/>
      <c r="J195" s="76"/>
      <c r="K195" s="76"/>
      <c r="L195" s="76"/>
      <c r="M195" s="76"/>
      <c r="N195" s="76"/>
      <c r="O195" s="76"/>
      <c r="P195" s="76"/>
    </row>
    <row r="196" spans="1:16" x14ac:dyDescent="0.3">
      <c r="E196" s="11" t="s">
        <v>375</v>
      </c>
      <c r="F196" s="11"/>
      <c r="G196" s="11"/>
      <c r="H196" s="11"/>
      <c r="I196" s="11"/>
      <c r="J196" s="11"/>
      <c r="K196" s="11" t="s">
        <v>376</v>
      </c>
      <c r="L196" s="11"/>
      <c r="M196" s="11"/>
      <c r="N196" s="11"/>
    </row>
    <row r="197" spans="1:16" x14ac:dyDescent="0.3">
      <c r="E197" s="11" t="s">
        <v>377</v>
      </c>
      <c r="F197" s="11"/>
      <c r="G197" s="11"/>
      <c r="H197" s="11"/>
      <c r="I197" s="11"/>
      <c r="J197" s="11"/>
      <c r="K197" s="11" t="s">
        <v>378</v>
      </c>
      <c r="L197" s="11"/>
      <c r="M197" s="11"/>
      <c r="N197" s="11"/>
    </row>
  </sheetData>
  <mergeCells count="247">
    <mergeCell ref="L160:L161"/>
    <mergeCell ref="K160:K161"/>
    <mergeCell ref="J160:J161"/>
    <mergeCell ref="I160:I161"/>
    <mergeCell ref="H160:H161"/>
    <mergeCell ref="G160:G161"/>
    <mergeCell ref="C160:C161"/>
    <mergeCell ref="B160:B161"/>
    <mergeCell ref="A160:A161"/>
    <mergeCell ref="H174:H175"/>
    <mergeCell ref="H183:H184"/>
    <mergeCell ref="H189:H190"/>
    <mergeCell ref="H191:H192"/>
    <mergeCell ref="I162:I163"/>
    <mergeCell ref="I164:I165"/>
    <mergeCell ref="I168:I169"/>
    <mergeCell ref="I174:I175"/>
    <mergeCell ref="I183:I184"/>
    <mergeCell ref="I189:I190"/>
    <mergeCell ref="I191:I192"/>
    <mergeCell ref="B13:C13"/>
    <mergeCell ref="D13:E13"/>
    <mergeCell ref="D14:E14"/>
    <mergeCell ref="D15:E15"/>
    <mergeCell ref="D16:E16"/>
    <mergeCell ref="D21:E21"/>
    <mergeCell ref="A8:C8"/>
    <mergeCell ref="E7:K8"/>
    <mergeCell ref="D22:E22"/>
    <mergeCell ref="H10:J10"/>
    <mergeCell ref="H11:I11"/>
    <mergeCell ref="K10:N10"/>
    <mergeCell ref="K11:N11"/>
    <mergeCell ref="N8:P8"/>
    <mergeCell ref="B41:E41"/>
    <mergeCell ref="A42:A64"/>
    <mergeCell ref="C42:E42"/>
    <mergeCell ref="B43:B64"/>
    <mergeCell ref="C43:E43"/>
    <mergeCell ref="D44:E44"/>
    <mergeCell ref="D45:E45"/>
    <mergeCell ref="D54:E54"/>
    <mergeCell ref="D57:E57"/>
    <mergeCell ref="D58:E58"/>
    <mergeCell ref="D59:E59"/>
    <mergeCell ref="D60:E60"/>
    <mergeCell ref="D62:E62"/>
    <mergeCell ref="D46:E46"/>
    <mergeCell ref="D49:E49"/>
    <mergeCell ref="D50:E50"/>
    <mergeCell ref="D51:E51"/>
    <mergeCell ref="D52:E52"/>
    <mergeCell ref="D53:E53"/>
    <mergeCell ref="D25:E25"/>
    <mergeCell ref="D26:E26"/>
    <mergeCell ref="D27:E27"/>
    <mergeCell ref="A34:A40"/>
    <mergeCell ref="D34:E34"/>
    <mergeCell ref="D35:E35"/>
    <mergeCell ref="B36:B40"/>
    <mergeCell ref="D36:E36"/>
    <mergeCell ref="D37:E37"/>
    <mergeCell ref="D38:E38"/>
    <mergeCell ref="D39:E39"/>
    <mergeCell ref="D40:E40"/>
    <mergeCell ref="A65:A89"/>
    <mergeCell ref="B65:B89"/>
    <mergeCell ref="D69:E69"/>
    <mergeCell ref="D74:E74"/>
    <mergeCell ref="D75:E75"/>
    <mergeCell ref="D76:E76"/>
    <mergeCell ref="D77:E77"/>
    <mergeCell ref="D78:E78"/>
    <mergeCell ref="D79:E79"/>
    <mergeCell ref="D80:E80"/>
    <mergeCell ref="D81:E81"/>
    <mergeCell ref="D135:E135"/>
    <mergeCell ref="D136:E136"/>
    <mergeCell ref="D137:E137"/>
    <mergeCell ref="C111:E111"/>
    <mergeCell ref="C113:E113"/>
    <mergeCell ref="C114:E114"/>
    <mergeCell ref="C115:E115"/>
    <mergeCell ref="C117:E117"/>
    <mergeCell ref="B121:C121"/>
    <mergeCell ref="C120:E120"/>
    <mergeCell ref="B116:E116"/>
    <mergeCell ref="B119:C119"/>
    <mergeCell ref="B118:C118"/>
    <mergeCell ref="D118:E118"/>
    <mergeCell ref="D119:E119"/>
    <mergeCell ref="D121:E121"/>
    <mergeCell ref="C132:E132"/>
    <mergeCell ref="C133:E133"/>
    <mergeCell ref="C134:E134"/>
    <mergeCell ref="C96:E96"/>
    <mergeCell ref="B91:E91"/>
    <mergeCell ref="C92:E92"/>
    <mergeCell ref="C93:E93"/>
    <mergeCell ref="C94:E94"/>
    <mergeCell ref="C95:E95"/>
    <mergeCell ref="C108:E108"/>
    <mergeCell ref="C109:E109"/>
    <mergeCell ref="C107:E107"/>
    <mergeCell ref="B99:E99"/>
    <mergeCell ref="B100:E100"/>
    <mergeCell ref="C97:E97"/>
    <mergeCell ref="B98:E98"/>
    <mergeCell ref="A101:A103"/>
    <mergeCell ref="C101:E101"/>
    <mergeCell ref="C131:E131"/>
    <mergeCell ref="C130:E130"/>
    <mergeCell ref="B104:E104"/>
    <mergeCell ref="A117:A123"/>
    <mergeCell ref="B112:E112"/>
    <mergeCell ref="D122:E122"/>
    <mergeCell ref="B122:C122"/>
    <mergeCell ref="B129:C129"/>
    <mergeCell ref="A143:A150"/>
    <mergeCell ref="D143:E143"/>
    <mergeCell ref="B144:B150"/>
    <mergeCell ref="D144:E144"/>
    <mergeCell ref="D147:E147"/>
    <mergeCell ref="D150:E150"/>
    <mergeCell ref="D139:E139"/>
    <mergeCell ref="D140:E140"/>
    <mergeCell ref="D138:E138"/>
    <mergeCell ref="D141:E141"/>
    <mergeCell ref="D142:E142"/>
    <mergeCell ref="A162:A163"/>
    <mergeCell ref="B162:B163"/>
    <mergeCell ref="C162:C163"/>
    <mergeCell ref="D162:E163"/>
    <mergeCell ref="G162:G163"/>
    <mergeCell ref="K162:K163"/>
    <mergeCell ref="L162:L163"/>
    <mergeCell ref="H162:H163"/>
    <mergeCell ref="A166:A171"/>
    <mergeCell ref="D166:E166"/>
    <mergeCell ref="D167:E167"/>
    <mergeCell ref="B168:B169"/>
    <mergeCell ref="C168:C169"/>
    <mergeCell ref="B164:B165"/>
    <mergeCell ref="C164:C165"/>
    <mergeCell ref="N164:N165"/>
    <mergeCell ref="L168:L169"/>
    <mergeCell ref="M168:M169"/>
    <mergeCell ref="N168:N169"/>
    <mergeCell ref="D170:E170"/>
    <mergeCell ref="F168:F169"/>
    <mergeCell ref="G168:G169"/>
    <mergeCell ref="J168:J169"/>
    <mergeCell ref="D164:E165"/>
    <mergeCell ref="G164:G165"/>
    <mergeCell ref="J164:J165"/>
    <mergeCell ref="K164:K165"/>
    <mergeCell ref="L164:L165"/>
    <mergeCell ref="H164:H165"/>
    <mergeCell ref="H168:H169"/>
    <mergeCell ref="A172:A180"/>
    <mergeCell ref="B174:B175"/>
    <mergeCell ref="C174:C175"/>
    <mergeCell ref="J174:J175"/>
    <mergeCell ref="A164:A165"/>
    <mergeCell ref="K168:K169"/>
    <mergeCell ref="M164:M165"/>
    <mergeCell ref="P191:P192"/>
    <mergeCell ref="A10:C12"/>
    <mergeCell ref="D10:E12"/>
    <mergeCell ref="F10:F12"/>
    <mergeCell ref="G10:G12"/>
    <mergeCell ref="J191:J192"/>
    <mergeCell ref="K191:K192"/>
    <mergeCell ref="L191:L192"/>
    <mergeCell ref="M191:M192"/>
    <mergeCell ref="M189:M190"/>
    <mergeCell ref="N189:N190"/>
    <mergeCell ref="A191:A192"/>
    <mergeCell ref="C191:C192"/>
    <mergeCell ref="C102:E102"/>
    <mergeCell ref="C103:E103"/>
    <mergeCell ref="C105:E105"/>
    <mergeCell ref="D182:E182"/>
    <mergeCell ref="A189:A190"/>
    <mergeCell ref="J189:J190"/>
    <mergeCell ref="K189:K190"/>
    <mergeCell ref="L189:L190"/>
    <mergeCell ref="L183:L184"/>
    <mergeCell ref="M183:M184"/>
    <mergeCell ref="N183:N184"/>
    <mergeCell ref="N191:N192"/>
    <mergeCell ref="D189:E190"/>
    <mergeCell ref="F189:F190"/>
    <mergeCell ref="F183:F184"/>
    <mergeCell ref="A183:A184"/>
    <mergeCell ref="B183:B184"/>
    <mergeCell ref="C183:C184"/>
    <mergeCell ref="D183:D184"/>
    <mergeCell ref="C189:C190"/>
    <mergeCell ref="J183:J184"/>
    <mergeCell ref="K183:K184"/>
    <mergeCell ref="F191:F192"/>
    <mergeCell ref="G191:G192"/>
    <mergeCell ref="G189:G190"/>
    <mergeCell ref="G183:G184"/>
    <mergeCell ref="K174:K175"/>
    <mergeCell ref="D175:E175"/>
    <mergeCell ref="O191:O192"/>
    <mergeCell ref="C106:E106"/>
    <mergeCell ref="C123:E123"/>
    <mergeCell ref="C124:E124"/>
    <mergeCell ref="N174:N175"/>
    <mergeCell ref="L174:L175"/>
    <mergeCell ref="M174:M175"/>
    <mergeCell ref="D168:E169"/>
    <mergeCell ref="J162:J163"/>
    <mergeCell ref="M160:M161"/>
    <mergeCell ref="N160:N161"/>
    <mergeCell ref="N162:N163"/>
    <mergeCell ref="M162:M163"/>
    <mergeCell ref="B128:C128"/>
    <mergeCell ref="C127:E127"/>
    <mergeCell ref="D128:E128"/>
    <mergeCell ref="D129:E129"/>
    <mergeCell ref="B125:E125"/>
    <mergeCell ref="B126:E126"/>
    <mergeCell ref="D151:E151"/>
    <mergeCell ref="D191:E192"/>
    <mergeCell ref="C110:E110"/>
    <mergeCell ref="F174:F175"/>
    <mergeCell ref="G174:G175"/>
    <mergeCell ref="E183:E184"/>
    <mergeCell ref="D152:E152"/>
    <mergeCell ref="D159:E159"/>
    <mergeCell ref="D153:E153"/>
    <mergeCell ref="D154:E154"/>
    <mergeCell ref="D155:E155"/>
    <mergeCell ref="D156:E156"/>
    <mergeCell ref="D157:E157"/>
    <mergeCell ref="D158:E158"/>
    <mergeCell ref="D181:E181"/>
    <mergeCell ref="D171:E171"/>
    <mergeCell ref="D172:E172"/>
    <mergeCell ref="D173:E173"/>
    <mergeCell ref="D160:E161"/>
    <mergeCell ref="D176:E176"/>
    <mergeCell ref="D174:E17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"/>
  <sheetViews>
    <sheetView workbookViewId="0">
      <selection activeCell="L15" sqref="L15"/>
    </sheetView>
  </sheetViews>
  <sheetFormatPr defaultRowHeight="14.5" x14ac:dyDescent="0.35"/>
  <cols>
    <col min="1" max="1" width="3.90625" customWidth="1"/>
    <col min="2" max="2" width="33.6328125" customWidth="1"/>
    <col min="5" max="5" width="8.6328125" customWidth="1"/>
    <col min="6" max="6" width="7.54296875" customWidth="1"/>
    <col min="7" max="7" width="8.08984375" customWidth="1"/>
    <col min="8" max="8" width="7.54296875" customWidth="1"/>
    <col min="9" max="9" width="8.08984375" customWidth="1"/>
  </cols>
  <sheetData>
    <row r="1" spans="1:13" s="78" customFormat="1" ht="26.5" x14ac:dyDescent="0.35">
      <c r="B1" s="89" t="s">
        <v>343</v>
      </c>
      <c r="C1" s="79"/>
      <c r="D1" s="79"/>
      <c r="E1" s="297"/>
      <c r="F1" s="297"/>
      <c r="G1" s="297"/>
      <c r="H1" s="297"/>
      <c r="I1" s="297"/>
    </row>
    <row r="2" spans="1:13" s="78" customFormat="1" ht="15" customHeight="1" x14ac:dyDescent="0.3">
      <c r="B2" s="90" t="s">
        <v>367</v>
      </c>
      <c r="E2" s="297"/>
      <c r="F2" s="297"/>
      <c r="G2" s="297"/>
      <c r="H2" s="297"/>
      <c r="I2" s="297"/>
    </row>
    <row r="3" spans="1:13" s="78" customFormat="1" ht="15" customHeight="1" x14ac:dyDescent="0.35">
      <c r="B3" s="11"/>
      <c r="E3" s="80"/>
      <c r="F3" s="80"/>
      <c r="G3" s="307" t="s">
        <v>371</v>
      </c>
      <c r="H3" s="307"/>
      <c r="I3" s="80"/>
    </row>
    <row r="4" spans="1:13" s="78" customFormat="1" ht="15" customHeight="1" x14ac:dyDescent="0.35">
      <c r="B4" s="11"/>
      <c r="C4" s="19"/>
      <c r="D4" s="19" t="s">
        <v>295</v>
      </c>
      <c r="E4" s="91"/>
      <c r="F4" s="91"/>
      <c r="G4" s="91"/>
      <c r="H4" s="80"/>
      <c r="I4" s="80"/>
    </row>
    <row r="5" spans="1:13" s="78" customFormat="1" thickBot="1" x14ac:dyDescent="0.35">
      <c r="A5" s="298"/>
      <c r="B5" s="298"/>
      <c r="C5" s="298"/>
      <c r="D5" s="81"/>
      <c r="E5" s="81"/>
      <c r="F5" s="81"/>
      <c r="G5" s="81"/>
      <c r="H5" s="81" t="s">
        <v>379</v>
      </c>
      <c r="I5" s="81"/>
      <c r="J5" s="81"/>
      <c r="K5" s="81"/>
      <c r="L5" s="81"/>
      <c r="M5" s="81"/>
    </row>
    <row r="6" spans="1:13" s="78" customFormat="1" ht="30" customHeight="1" thickBot="1" x14ac:dyDescent="0.35">
      <c r="A6" s="299" t="s">
        <v>296</v>
      </c>
      <c r="B6" s="301" t="s">
        <v>1</v>
      </c>
      <c r="C6" s="303" t="s">
        <v>390</v>
      </c>
      <c r="D6" s="304"/>
      <c r="E6" s="305" t="s">
        <v>297</v>
      </c>
      <c r="F6" s="303" t="s">
        <v>397</v>
      </c>
      <c r="G6" s="304"/>
      <c r="H6" s="305" t="s">
        <v>298</v>
      </c>
    </row>
    <row r="7" spans="1:13" s="78" customFormat="1" thickBot="1" x14ac:dyDescent="0.35">
      <c r="A7" s="300"/>
      <c r="B7" s="302"/>
      <c r="C7" s="82" t="s">
        <v>93</v>
      </c>
      <c r="D7" s="82" t="s">
        <v>299</v>
      </c>
      <c r="E7" s="306"/>
      <c r="F7" s="82" t="s">
        <v>93</v>
      </c>
      <c r="G7" s="82" t="s">
        <v>299</v>
      </c>
      <c r="H7" s="306"/>
    </row>
    <row r="8" spans="1:13" s="78" customFormat="1" thickBot="1" x14ac:dyDescent="0.35">
      <c r="A8" s="83">
        <v>0</v>
      </c>
      <c r="B8" s="84">
        <v>1</v>
      </c>
      <c r="C8" s="82">
        <v>2</v>
      </c>
      <c r="D8" s="82">
        <v>3</v>
      </c>
      <c r="E8" s="82">
        <v>4</v>
      </c>
      <c r="F8" s="82">
        <v>5</v>
      </c>
      <c r="G8" s="82">
        <v>6</v>
      </c>
      <c r="H8" s="82">
        <v>7</v>
      </c>
    </row>
    <row r="9" spans="1:13" s="78" customFormat="1" ht="28.5" customHeight="1" thickBot="1" x14ac:dyDescent="0.35">
      <c r="A9" s="83" t="s">
        <v>7</v>
      </c>
      <c r="B9" s="85" t="s">
        <v>300</v>
      </c>
      <c r="C9" s="10">
        <v>75748</v>
      </c>
      <c r="D9" s="10">
        <v>72538</v>
      </c>
      <c r="E9" s="10">
        <f>D9/C9*100</f>
        <v>95.762264350213869</v>
      </c>
      <c r="F9" s="10">
        <v>31200</v>
      </c>
      <c r="G9" s="10">
        <v>41216</v>
      </c>
      <c r="H9" s="10">
        <f>G9/F9*100</f>
        <v>132.10256410256412</v>
      </c>
    </row>
    <row r="10" spans="1:13" s="78" customFormat="1" ht="24" customHeight="1" thickBot="1" x14ac:dyDescent="0.35">
      <c r="A10" s="83" t="s">
        <v>301</v>
      </c>
      <c r="B10" s="85" t="s">
        <v>302</v>
      </c>
      <c r="C10" s="10">
        <v>75747</v>
      </c>
      <c r="D10" s="10">
        <v>72536.5</v>
      </c>
      <c r="E10" s="10">
        <f>D10/C10*100</f>
        <v>95.76154831214437</v>
      </c>
      <c r="F10" s="10">
        <v>31199</v>
      </c>
      <c r="G10" s="10">
        <v>41215</v>
      </c>
      <c r="H10" s="10">
        <f>G10/F10*100</f>
        <v>132.10359306388025</v>
      </c>
    </row>
    <row r="11" spans="1:13" s="78" customFormat="1" ht="22.5" customHeight="1" thickBot="1" x14ac:dyDescent="0.35">
      <c r="A11" s="86" t="s">
        <v>303</v>
      </c>
      <c r="B11" s="87" t="s">
        <v>14</v>
      </c>
      <c r="C11" s="88">
        <v>1</v>
      </c>
      <c r="D11" s="88">
        <v>1.5</v>
      </c>
      <c r="E11" s="10">
        <f>D11/C11*100</f>
        <v>150</v>
      </c>
      <c r="F11" s="88">
        <v>1</v>
      </c>
      <c r="G11" s="88">
        <v>1</v>
      </c>
      <c r="H11" s="10">
        <f>G11/F11*100</f>
        <v>100</v>
      </c>
    </row>
    <row r="12" spans="1:13" s="78" customFormat="1" ht="14" x14ac:dyDescent="0.3"/>
    <row r="13" spans="1:13" s="78" customFormat="1" ht="14" x14ac:dyDescent="0.3"/>
    <row r="14" spans="1:13" ht="33.75" customHeight="1" x14ac:dyDescent="0.35">
      <c r="B14" s="11" t="s">
        <v>375</v>
      </c>
      <c r="F14" s="11" t="s">
        <v>376</v>
      </c>
      <c r="G14" s="11"/>
      <c r="H14" s="11"/>
      <c r="I14" s="11"/>
    </row>
    <row r="15" spans="1:13" x14ac:dyDescent="0.35">
      <c r="B15" s="11" t="s">
        <v>377</v>
      </c>
      <c r="F15" s="11" t="s">
        <v>378</v>
      </c>
      <c r="G15" s="11"/>
      <c r="H15" s="11"/>
      <c r="I15" s="11"/>
    </row>
  </sheetData>
  <mergeCells count="9">
    <mergeCell ref="E1:I2"/>
    <mergeCell ref="A5:C5"/>
    <mergeCell ref="A6:A7"/>
    <mergeCell ref="B6:B7"/>
    <mergeCell ref="C6:D6"/>
    <mergeCell ref="E6:E7"/>
    <mergeCell ref="F6:G6"/>
    <mergeCell ref="H6:H7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0"/>
  <sheetViews>
    <sheetView topLeftCell="A52" workbookViewId="0">
      <selection activeCell="Q13" sqref="Q13"/>
    </sheetView>
  </sheetViews>
  <sheetFormatPr defaultRowHeight="14.5" x14ac:dyDescent="0.35"/>
  <cols>
    <col min="1" max="1" width="5" customWidth="1"/>
    <col min="2" max="2" width="4.36328125" customWidth="1"/>
    <col min="3" max="3" width="24.90625" customWidth="1"/>
    <col min="4" max="4" width="7.6328125" customWidth="1"/>
    <col min="5" max="5" width="11.36328125" customWidth="1"/>
    <col min="6" max="6" width="7.08984375" customWidth="1"/>
    <col min="7" max="7" width="7.6328125" customWidth="1"/>
    <col min="8" max="8" width="7.54296875" customWidth="1"/>
    <col min="9" max="9" width="8.08984375" customWidth="1"/>
  </cols>
  <sheetData>
    <row r="1" spans="1:16" x14ac:dyDescent="0.3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6" x14ac:dyDescent="0.35">
      <c r="A2" s="77" t="s">
        <v>343</v>
      </c>
      <c r="B2" s="92"/>
      <c r="C2" s="92"/>
      <c r="D2" s="308"/>
      <c r="E2" s="308"/>
      <c r="F2" s="308"/>
      <c r="G2" s="308"/>
      <c r="H2" s="308"/>
      <c r="I2" s="5"/>
      <c r="J2" s="4"/>
      <c r="L2" s="309"/>
      <c r="M2" s="309"/>
      <c r="N2" s="309"/>
      <c r="O2" s="309"/>
      <c r="P2" s="309"/>
    </row>
    <row r="3" spans="1:16" ht="15" customHeight="1" x14ac:dyDescent="0.35">
      <c r="A3" s="44" t="s">
        <v>368</v>
      </c>
      <c r="B3" s="44"/>
      <c r="C3" s="44"/>
      <c r="D3" s="308"/>
      <c r="E3" s="308"/>
      <c r="F3" s="308"/>
      <c r="G3" s="308"/>
      <c r="H3" s="308"/>
      <c r="I3" s="5"/>
      <c r="J3" s="4"/>
      <c r="L3" s="309"/>
      <c r="M3" s="309"/>
      <c r="N3" s="309"/>
      <c r="O3" s="309"/>
      <c r="P3" s="309"/>
    </row>
    <row r="4" spans="1:16" ht="15" customHeight="1" x14ac:dyDescent="0.35">
      <c r="A4" s="308" t="s">
        <v>304</v>
      </c>
      <c r="B4" s="308"/>
      <c r="C4" s="308"/>
      <c r="D4" s="308"/>
      <c r="E4" s="308"/>
      <c r="F4" s="6"/>
      <c r="G4" s="6"/>
      <c r="H4" s="6"/>
      <c r="I4" s="6"/>
      <c r="J4" s="4"/>
    </row>
    <row r="5" spans="1:16" ht="24" x14ac:dyDescent="0.35">
      <c r="A5" s="308"/>
      <c r="B5" s="308"/>
      <c r="C5" s="308"/>
      <c r="D5" s="308"/>
      <c r="E5" s="308"/>
      <c r="F5" s="6"/>
      <c r="G5" s="6"/>
      <c r="H5" s="6" t="s">
        <v>370</v>
      </c>
      <c r="I5" s="6"/>
      <c r="J5" s="4"/>
    </row>
    <row r="6" spans="1:16" ht="15" thickBot="1" x14ac:dyDescent="0.4">
      <c r="A6" s="7"/>
      <c r="B6" s="7"/>
      <c r="C6" s="7"/>
      <c r="D6" s="310"/>
      <c r="E6" s="310"/>
      <c r="F6" s="310" t="s">
        <v>0</v>
      </c>
      <c r="G6" s="310"/>
      <c r="H6" s="310"/>
      <c r="I6" s="4"/>
      <c r="J6" s="4"/>
    </row>
    <row r="7" spans="1:16" ht="15" thickBot="1" x14ac:dyDescent="0.4">
      <c r="A7" s="314"/>
      <c r="B7" s="314"/>
      <c r="C7" s="314" t="s">
        <v>1</v>
      </c>
      <c r="D7" s="316" t="s">
        <v>305</v>
      </c>
      <c r="E7" s="311" t="s">
        <v>391</v>
      </c>
      <c r="F7" s="313"/>
      <c r="G7" s="311" t="s">
        <v>306</v>
      </c>
      <c r="H7" s="312"/>
      <c r="I7" s="313"/>
      <c r="J7" s="4"/>
    </row>
    <row r="8" spans="1:16" ht="42.75" customHeight="1" thickBot="1" x14ac:dyDescent="0.4">
      <c r="A8" s="315"/>
      <c r="B8" s="315"/>
      <c r="C8" s="315"/>
      <c r="D8" s="317"/>
      <c r="E8" s="8" t="s">
        <v>93</v>
      </c>
      <c r="F8" s="8" t="s">
        <v>307</v>
      </c>
      <c r="G8" s="8" t="s">
        <v>392</v>
      </c>
      <c r="H8" s="8" t="s">
        <v>393</v>
      </c>
      <c r="I8" s="8" t="s">
        <v>394</v>
      </c>
      <c r="J8" s="4"/>
    </row>
    <row r="9" spans="1:16" ht="15" thickBot="1" x14ac:dyDescent="0.4">
      <c r="A9" s="8">
        <v>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4"/>
    </row>
    <row r="10" spans="1:16" ht="31.5" customHeight="1" thickBot="1" x14ac:dyDescent="0.4">
      <c r="A10" s="8" t="s">
        <v>308</v>
      </c>
      <c r="B10" s="8"/>
      <c r="C10" s="9" t="s">
        <v>75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4"/>
    </row>
    <row r="11" spans="1:16" ht="21.75" customHeight="1" thickBot="1" x14ac:dyDescent="0.4">
      <c r="A11" s="8"/>
      <c r="B11" s="8">
        <v>1</v>
      </c>
      <c r="C11" s="9" t="s">
        <v>309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4"/>
    </row>
    <row r="12" spans="1:16" ht="18.75" customHeight="1" thickBot="1" x14ac:dyDescent="0.4">
      <c r="A12" s="8"/>
      <c r="B12" s="8"/>
      <c r="C12" s="9" t="s">
        <v>310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4"/>
    </row>
    <row r="13" spans="1:16" ht="23.25" customHeight="1" thickBot="1" x14ac:dyDescent="0.4">
      <c r="A13" s="8"/>
      <c r="B13" s="8"/>
      <c r="C13" s="9" t="s">
        <v>311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4"/>
    </row>
    <row r="14" spans="1:16" ht="15" thickBot="1" x14ac:dyDescent="0.4">
      <c r="A14" s="8"/>
      <c r="B14" s="8">
        <v>2</v>
      </c>
      <c r="C14" s="9" t="s">
        <v>76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4"/>
    </row>
    <row r="15" spans="1:16" ht="23.25" customHeight="1" thickBot="1" x14ac:dyDescent="0.4">
      <c r="A15" s="8"/>
      <c r="B15" s="8">
        <v>3</v>
      </c>
      <c r="C15" s="9" t="s">
        <v>312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4"/>
    </row>
    <row r="16" spans="1:16" ht="15" thickBot="1" x14ac:dyDescent="0.4">
      <c r="A16" s="8"/>
      <c r="B16" s="8"/>
      <c r="C16" s="9" t="s">
        <v>313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4"/>
    </row>
    <row r="17" spans="1:10" ht="15" thickBot="1" x14ac:dyDescent="0.4">
      <c r="A17" s="8"/>
      <c r="B17" s="8"/>
      <c r="C17" s="9" t="s">
        <v>314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4"/>
    </row>
    <row r="18" spans="1:10" ht="18.75" customHeight="1" thickBot="1" x14ac:dyDescent="0.4">
      <c r="A18" s="8"/>
      <c r="B18" s="8">
        <v>4</v>
      </c>
      <c r="C18" s="9" t="s">
        <v>315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4"/>
    </row>
    <row r="19" spans="1:10" ht="21.75" customHeight="1" thickBot="1" x14ac:dyDescent="0.4">
      <c r="A19" s="8"/>
      <c r="B19" s="8"/>
      <c r="C19" s="9" t="s">
        <v>316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4"/>
    </row>
    <row r="20" spans="1:10" ht="21" customHeight="1" thickBot="1" x14ac:dyDescent="0.4">
      <c r="A20" s="8"/>
      <c r="B20" s="8"/>
      <c r="C20" s="9" t="s">
        <v>316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4"/>
    </row>
    <row r="21" spans="1:10" ht="36.75" customHeight="1" thickBot="1" x14ac:dyDescent="0.4">
      <c r="A21" s="8" t="s">
        <v>15</v>
      </c>
      <c r="B21" s="8"/>
      <c r="C21" s="9" t="s">
        <v>317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4"/>
    </row>
    <row r="22" spans="1:10" ht="21" customHeight="1" thickBot="1" x14ac:dyDescent="0.4">
      <c r="A22" s="8"/>
      <c r="B22" s="8">
        <v>1</v>
      </c>
      <c r="C22" s="9" t="s">
        <v>318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4"/>
    </row>
    <row r="23" spans="1:10" ht="30" customHeight="1" thickBot="1" x14ac:dyDescent="0.4">
      <c r="A23" s="8"/>
      <c r="B23" s="8"/>
      <c r="C23" s="9" t="s">
        <v>319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4"/>
    </row>
    <row r="24" spans="1:10" ht="21.75" customHeight="1" thickBot="1" x14ac:dyDescent="0.4">
      <c r="A24" s="8"/>
      <c r="B24" s="8"/>
      <c r="C24" s="9" t="s">
        <v>320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4"/>
    </row>
    <row r="25" spans="1:10" ht="19.5" customHeight="1" thickBot="1" x14ac:dyDescent="0.4">
      <c r="A25" s="8"/>
      <c r="B25" s="8"/>
      <c r="C25" s="9" t="s">
        <v>320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4"/>
    </row>
    <row r="26" spans="1:10" ht="35.25" customHeight="1" thickBot="1" x14ac:dyDescent="0.4">
      <c r="A26" s="8"/>
      <c r="B26" s="8"/>
      <c r="C26" s="9" t="s">
        <v>321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4"/>
    </row>
    <row r="27" spans="1:10" ht="17.25" customHeight="1" thickBot="1" x14ac:dyDescent="0.4">
      <c r="A27" s="8"/>
      <c r="B27" s="8"/>
      <c r="C27" s="9" t="s">
        <v>320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4"/>
    </row>
    <row r="28" spans="1:10" ht="21.75" customHeight="1" thickBot="1" x14ac:dyDescent="0.4">
      <c r="A28" s="8"/>
      <c r="B28" s="8"/>
      <c r="C28" s="9" t="s">
        <v>320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4"/>
    </row>
    <row r="29" spans="1:10" ht="45.75" customHeight="1" thickBot="1" x14ac:dyDescent="0.4">
      <c r="A29" s="8"/>
      <c r="B29" s="8"/>
      <c r="C29" s="9" t="s">
        <v>322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"/>
    </row>
    <row r="30" spans="1:10" ht="21" customHeight="1" thickBot="1" x14ac:dyDescent="0.4">
      <c r="A30" s="8"/>
      <c r="B30" s="8"/>
      <c r="C30" s="9" t="s">
        <v>320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4"/>
    </row>
    <row r="31" spans="1:10" ht="19.5" customHeight="1" thickBot="1" x14ac:dyDescent="0.4">
      <c r="A31" s="8"/>
      <c r="B31" s="8"/>
      <c r="C31" s="9" t="s">
        <v>320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4"/>
    </row>
    <row r="32" spans="1:10" ht="51.75" customHeight="1" thickBot="1" x14ac:dyDescent="0.4">
      <c r="A32" s="8"/>
      <c r="B32" s="8"/>
      <c r="C32" s="9" t="s">
        <v>323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4"/>
    </row>
    <row r="33" spans="1:10" ht="18.75" customHeight="1" thickBot="1" x14ac:dyDescent="0.4">
      <c r="A33" s="8"/>
      <c r="B33" s="8"/>
      <c r="C33" s="9" t="s">
        <v>320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"/>
    </row>
    <row r="34" spans="1:10" ht="20.25" customHeight="1" thickBot="1" x14ac:dyDescent="0.4">
      <c r="A34" s="8"/>
      <c r="B34" s="8"/>
      <c r="C34" s="9" t="s">
        <v>320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4"/>
    </row>
    <row r="35" spans="1:10" ht="21" customHeight="1" thickBot="1" x14ac:dyDescent="0.4">
      <c r="A35" s="8"/>
      <c r="B35" s="8">
        <v>2</v>
      </c>
      <c r="C35" s="9" t="s">
        <v>324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"/>
    </row>
    <row r="36" spans="1:10" ht="33" customHeight="1" thickBot="1" x14ac:dyDescent="0.4">
      <c r="A36" s="8"/>
      <c r="B36" s="8"/>
      <c r="C36" s="9" t="s">
        <v>319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4"/>
    </row>
    <row r="37" spans="1:10" ht="18" customHeight="1" thickBot="1" x14ac:dyDescent="0.4">
      <c r="A37" s="8"/>
      <c r="B37" s="8"/>
      <c r="C37" s="9" t="s">
        <v>320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4"/>
    </row>
    <row r="38" spans="1:10" ht="17.25" customHeight="1" thickBot="1" x14ac:dyDescent="0.4">
      <c r="A38" s="8"/>
      <c r="B38" s="8"/>
      <c r="C38" s="9" t="s">
        <v>320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4"/>
    </row>
    <row r="39" spans="1:10" ht="39" customHeight="1" thickBot="1" x14ac:dyDescent="0.4">
      <c r="A39" s="8"/>
      <c r="B39" s="8"/>
      <c r="C39" s="9" t="s">
        <v>321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4"/>
    </row>
    <row r="40" spans="1:10" ht="18.75" customHeight="1" thickBot="1" x14ac:dyDescent="0.4">
      <c r="A40" s="8"/>
      <c r="B40" s="8"/>
      <c r="C40" s="9" t="s">
        <v>320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4"/>
    </row>
    <row r="41" spans="1:10" ht="26.25" customHeight="1" thickBot="1" x14ac:dyDescent="0.4">
      <c r="A41" s="8"/>
      <c r="B41" s="8"/>
      <c r="C41" s="9" t="s">
        <v>320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4"/>
    </row>
    <row r="42" spans="1:10" ht="43.5" customHeight="1" thickBot="1" x14ac:dyDescent="0.4">
      <c r="A42" s="8"/>
      <c r="B42" s="8"/>
      <c r="C42" s="9" t="s">
        <v>322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4"/>
    </row>
    <row r="43" spans="1:10" ht="21" customHeight="1" thickBot="1" x14ac:dyDescent="0.4">
      <c r="A43" s="8"/>
      <c r="B43" s="8"/>
      <c r="C43" s="9" t="s">
        <v>320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4"/>
    </row>
    <row r="44" spans="1:10" ht="23.25" customHeight="1" thickBot="1" x14ac:dyDescent="0.4">
      <c r="A44" s="8"/>
      <c r="B44" s="8"/>
      <c r="C44" s="9" t="s">
        <v>320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4"/>
    </row>
    <row r="45" spans="1:10" ht="63" customHeight="1" thickBot="1" x14ac:dyDescent="0.4">
      <c r="A45" s="8"/>
      <c r="B45" s="8"/>
      <c r="C45" s="9" t="s">
        <v>323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4"/>
    </row>
    <row r="46" spans="1:10" ht="22.5" customHeight="1" thickBot="1" x14ac:dyDescent="0.4">
      <c r="A46" s="8"/>
      <c r="B46" s="8"/>
      <c r="C46" s="9" t="s">
        <v>320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4"/>
    </row>
    <row r="47" spans="1:10" ht="20.25" customHeight="1" thickBot="1" x14ac:dyDescent="0.4">
      <c r="A47" s="8"/>
      <c r="B47" s="8"/>
      <c r="C47" s="9" t="s">
        <v>320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4"/>
    </row>
    <row r="48" spans="1:10" ht="45" customHeight="1" thickBot="1" x14ac:dyDescent="0.4">
      <c r="A48" s="8"/>
      <c r="B48" s="8">
        <v>3</v>
      </c>
      <c r="C48" s="9" t="s">
        <v>325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4"/>
    </row>
    <row r="49" spans="1:10" ht="33.75" customHeight="1" thickBot="1" x14ac:dyDescent="0.4">
      <c r="A49" s="8"/>
      <c r="B49" s="8"/>
      <c r="C49" s="9" t="s">
        <v>319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4"/>
    </row>
    <row r="50" spans="1:10" ht="21" customHeight="1" thickBot="1" x14ac:dyDescent="0.4">
      <c r="A50" s="8"/>
      <c r="B50" s="8"/>
      <c r="C50" s="9" t="s">
        <v>320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4"/>
    </row>
    <row r="51" spans="1:10" ht="21.75" customHeight="1" thickBot="1" x14ac:dyDescent="0.4">
      <c r="A51" s="8"/>
      <c r="B51" s="8"/>
      <c r="C51" s="9" t="s">
        <v>320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4"/>
    </row>
    <row r="52" spans="1:10" ht="45" customHeight="1" thickBot="1" x14ac:dyDescent="0.4">
      <c r="A52" s="8"/>
      <c r="B52" s="8"/>
      <c r="C52" s="9" t="s">
        <v>326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4"/>
    </row>
    <row r="53" spans="1:10" ht="18.75" customHeight="1" thickBot="1" x14ac:dyDescent="0.4">
      <c r="A53" s="8"/>
      <c r="B53" s="8"/>
      <c r="C53" s="9" t="s">
        <v>320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4"/>
    </row>
    <row r="54" spans="1:10" ht="21.75" customHeight="1" thickBot="1" x14ac:dyDescent="0.4">
      <c r="A54" s="8"/>
      <c r="B54" s="8"/>
      <c r="C54" s="9" t="s">
        <v>320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4"/>
    </row>
    <row r="55" spans="1:10" ht="31.5" customHeight="1" thickBot="1" x14ac:dyDescent="0.4">
      <c r="A55" s="8"/>
      <c r="B55" s="8"/>
      <c r="C55" s="9" t="s">
        <v>322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4"/>
    </row>
    <row r="56" spans="1:10" ht="21" customHeight="1" thickBot="1" x14ac:dyDescent="0.4">
      <c r="A56" s="8"/>
      <c r="B56" s="8"/>
      <c r="C56" s="9" t="s">
        <v>320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4"/>
    </row>
    <row r="57" spans="1:10" ht="24.75" customHeight="1" thickBot="1" x14ac:dyDescent="0.4">
      <c r="A57" s="8"/>
      <c r="B57" s="8"/>
      <c r="C57" s="9" t="s">
        <v>320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4"/>
    </row>
    <row r="58" spans="1:10" ht="50.25" customHeight="1" thickBot="1" x14ac:dyDescent="0.4">
      <c r="A58" s="8"/>
      <c r="B58" s="8"/>
      <c r="C58" s="9" t="s">
        <v>323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4"/>
    </row>
    <row r="59" spans="1:10" ht="22.5" customHeight="1" thickBot="1" x14ac:dyDescent="0.4">
      <c r="A59" s="8"/>
      <c r="B59" s="8"/>
      <c r="C59" s="9" t="s">
        <v>320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4"/>
    </row>
    <row r="60" spans="1:10" ht="21.75" customHeight="1" thickBot="1" x14ac:dyDescent="0.4">
      <c r="A60" s="8"/>
      <c r="B60" s="8"/>
      <c r="C60" s="9" t="s">
        <v>320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4"/>
    </row>
    <row r="61" spans="1:10" ht="33" customHeight="1" thickBot="1" x14ac:dyDescent="0.4">
      <c r="A61" s="8"/>
      <c r="B61" s="8">
        <v>4</v>
      </c>
      <c r="C61" s="9" t="s">
        <v>327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4"/>
    </row>
    <row r="62" spans="1:10" ht="29.25" customHeight="1" thickBot="1" x14ac:dyDescent="0.4">
      <c r="A62" s="8"/>
      <c r="B62" s="8">
        <v>5</v>
      </c>
      <c r="C62" s="9" t="s">
        <v>328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4"/>
    </row>
    <row r="63" spans="1:10" ht="15" thickBot="1" x14ac:dyDescent="0.4">
      <c r="A63" s="8"/>
      <c r="B63" s="8"/>
      <c r="C63" s="9" t="s">
        <v>313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4"/>
    </row>
    <row r="64" spans="1:10" ht="15" thickBot="1" x14ac:dyDescent="0.4">
      <c r="A64" s="8"/>
      <c r="B64" s="8"/>
      <c r="C64" s="9" t="s">
        <v>314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4"/>
    </row>
    <row r="65" spans="1:10" x14ac:dyDescent="0.35">
      <c r="A65" s="6"/>
      <c r="B65" s="6"/>
      <c r="C65" s="6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11" t="s">
        <v>375</v>
      </c>
      <c r="D66" s="4"/>
      <c r="E66" s="4"/>
      <c r="F66" s="4"/>
      <c r="G66" s="4"/>
      <c r="H66" s="11" t="s">
        <v>376</v>
      </c>
      <c r="I66" s="11"/>
      <c r="J66" s="4"/>
    </row>
    <row r="67" spans="1:10" x14ac:dyDescent="0.35">
      <c r="A67" s="4"/>
      <c r="B67" s="4"/>
      <c r="C67" s="11" t="s">
        <v>377</v>
      </c>
      <c r="D67" s="4"/>
      <c r="E67" s="4"/>
      <c r="F67" s="4"/>
      <c r="G67" s="4"/>
      <c r="H67" s="11" t="s">
        <v>378</v>
      </c>
      <c r="I67" s="11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11">
    <mergeCell ref="G7:I7"/>
    <mergeCell ref="A7:A8"/>
    <mergeCell ref="B7:B8"/>
    <mergeCell ref="C7:C8"/>
    <mergeCell ref="D7:D8"/>
    <mergeCell ref="E7:F7"/>
    <mergeCell ref="A4:E5"/>
    <mergeCell ref="L2:P3"/>
    <mergeCell ref="D2:H3"/>
    <mergeCell ref="D6:E6"/>
    <mergeCell ref="F6:H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topLeftCell="A4" workbookViewId="0">
      <selection activeCell="K27" sqref="K27"/>
    </sheetView>
  </sheetViews>
  <sheetFormatPr defaultRowHeight="14.5" x14ac:dyDescent="0.35"/>
  <cols>
    <col min="1" max="1" width="3.36328125" customWidth="1"/>
    <col min="2" max="2" width="29.36328125" customWidth="1"/>
    <col min="4" max="4" width="7.90625" customWidth="1"/>
    <col min="5" max="5" width="7.08984375" customWidth="1"/>
    <col min="6" max="6" width="7.90625" customWidth="1"/>
    <col min="7" max="7" width="7.54296875" customWidth="1"/>
    <col min="8" max="8" width="8.08984375" customWidth="1"/>
    <col min="11" max="11" width="10.453125" customWidth="1"/>
  </cols>
  <sheetData>
    <row r="1" spans="1:12" x14ac:dyDescent="0.35">
      <c r="A1" s="78"/>
      <c r="B1" s="78" t="s">
        <v>343</v>
      </c>
      <c r="C1" s="78"/>
      <c r="D1" s="78"/>
      <c r="E1" s="78"/>
      <c r="F1" s="78"/>
      <c r="G1" s="78"/>
      <c r="H1" s="78"/>
      <c r="I1" s="78"/>
      <c r="J1" s="78"/>
      <c r="K1" s="78"/>
    </row>
    <row r="2" spans="1:12" x14ac:dyDescent="0.35">
      <c r="A2" s="78"/>
      <c r="B2" s="78" t="s">
        <v>368</v>
      </c>
      <c r="C2" s="78"/>
      <c r="D2" s="78"/>
      <c r="E2" s="78"/>
      <c r="F2" s="78"/>
      <c r="G2" s="78"/>
      <c r="H2" s="78"/>
      <c r="I2" s="78"/>
      <c r="J2" s="78"/>
      <c r="K2" s="78"/>
    </row>
    <row r="3" spans="1:12" x14ac:dyDescent="0.35">
      <c r="A3" s="78"/>
      <c r="B3" s="78"/>
      <c r="C3" s="78"/>
      <c r="D3" s="78"/>
      <c r="E3" s="78"/>
      <c r="F3" s="78"/>
      <c r="G3" s="78"/>
      <c r="H3" s="78"/>
      <c r="I3" s="78"/>
      <c r="J3" s="78"/>
      <c r="K3" s="90" t="s">
        <v>346</v>
      </c>
    </row>
    <row r="4" spans="1:12" x14ac:dyDescent="0.35">
      <c r="A4" s="158" t="s">
        <v>347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2" ht="15" thickBot="1" x14ac:dyDescent="0.4">
      <c r="A5" s="78"/>
      <c r="B5" s="78"/>
      <c r="C5" s="78"/>
      <c r="D5" s="78"/>
      <c r="E5" s="78"/>
      <c r="F5" s="78"/>
      <c r="G5" s="78"/>
      <c r="H5" s="78"/>
      <c r="I5" s="78"/>
      <c r="J5" s="78"/>
      <c r="K5" s="90" t="s">
        <v>0</v>
      </c>
    </row>
    <row r="6" spans="1:12" ht="15" thickBot="1" x14ac:dyDescent="0.4">
      <c r="A6" s="159" t="s">
        <v>329</v>
      </c>
      <c r="B6" s="160"/>
      <c r="C6" s="165" t="s">
        <v>330</v>
      </c>
      <c r="D6" s="168" t="s">
        <v>398</v>
      </c>
      <c r="E6" s="169"/>
      <c r="F6" s="168" t="s">
        <v>399</v>
      </c>
      <c r="G6" s="169"/>
      <c r="H6" s="170" t="s">
        <v>381</v>
      </c>
      <c r="I6" s="171"/>
      <c r="J6" s="170" t="s">
        <v>400</v>
      </c>
      <c r="K6" s="171"/>
      <c r="L6" s="2"/>
    </row>
    <row r="7" spans="1:12" ht="25.5" customHeight="1" thickBot="1" x14ac:dyDescent="0.4">
      <c r="A7" s="161"/>
      <c r="B7" s="162"/>
      <c r="C7" s="166"/>
      <c r="D7" s="168" t="s">
        <v>348</v>
      </c>
      <c r="E7" s="169"/>
      <c r="F7" s="172" t="s">
        <v>349</v>
      </c>
      <c r="G7" s="173"/>
      <c r="H7" s="172" t="s">
        <v>350</v>
      </c>
      <c r="I7" s="173"/>
      <c r="J7" s="172" t="s">
        <v>351</v>
      </c>
      <c r="K7" s="173"/>
      <c r="L7" s="2"/>
    </row>
    <row r="8" spans="1:12" ht="21.5" thickBot="1" x14ac:dyDescent="0.4">
      <c r="A8" s="163"/>
      <c r="B8" s="164"/>
      <c r="C8" s="167"/>
      <c r="D8" s="93" t="s">
        <v>331</v>
      </c>
      <c r="E8" s="93" t="s">
        <v>352</v>
      </c>
      <c r="F8" s="94" t="s">
        <v>332</v>
      </c>
      <c r="G8" s="93" t="s">
        <v>352</v>
      </c>
      <c r="H8" s="94" t="s">
        <v>332</v>
      </c>
      <c r="I8" s="93" t="s">
        <v>352</v>
      </c>
      <c r="J8" s="94" t="s">
        <v>332</v>
      </c>
      <c r="K8" s="93" t="s">
        <v>352</v>
      </c>
      <c r="L8" s="2"/>
    </row>
    <row r="9" spans="1:12" ht="15" thickBot="1" x14ac:dyDescent="0.4">
      <c r="A9" s="156">
        <v>1</v>
      </c>
      <c r="B9" s="157"/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2"/>
    </row>
    <row r="10" spans="1:12" ht="30" customHeight="1" x14ac:dyDescent="0.35">
      <c r="A10" s="174" t="s">
        <v>347</v>
      </c>
      <c r="B10" s="175"/>
      <c r="C10" s="95"/>
      <c r="D10" s="95"/>
      <c r="E10" s="95"/>
      <c r="F10" s="95"/>
      <c r="G10" s="96"/>
      <c r="H10" s="95"/>
      <c r="I10" s="96"/>
      <c r="J10" s="95"/>
      <c r="K10" s="95"/>
      <c r="L10" s="2"/>
    </row>
    <row r="11" spans="1:12" ht="15" thickBot="1" x14ac:dyDescent="0.4">
      <c r="A11" s="97" t="s">
        <v>369</v>
      </c>
      <c r="B11" s="98"/>
      <c r="C11" s="99">
        <v>42735</v>
      </c>
      <c r="D11" s="100" t="s">
        <v>80</v>
      </c>
      <c r="E11" s="100" t="s">
        <v>80</v>
      </c>
      <c r="F11" s="101">
        <v>16</v>
      </c>
      <c r="G11" s="101"/>
      <c r="H11" s="101">
        <v>100</v>
      </c>
      <c r="I11" s="102"/>
      <c r="J11" s="103">
        <v>100</v>
      </c>
      <c r="K11" s="104"/>
      <c r="L11" s="2"/>
    </row>
    <row r="12" spans="1:12" x14ac:dyDescent="0.35">
      <c r="A12" s="105" t="s">
        <v>353</v>
      </c>
      <c r="B12" s="106"/>
      <c r="C12" s="107"/>
      <c r="D12" s="108" t="s">
        <v>80</v>
      </c>
      <c r="E12" s="108" t="s">
        <v>80</v>
      </c>
      <c r="F12" s="109"/>
      <c r="G12" s="109"/>
      <c r="H12" s="109"/>
      <c r="I12" s="109"/>
      <c r="J12" s="101"/>
      <c r="K12" s="110"/>
      <c r="L12" s="2"/>
    </row>
    <row r="13" spans="1:12" ht="15" thickBot="1" x14ac:dyDescent="0.4">
      <c r="A13" s="111" t="s">
        <v>354</v>
      </c>
      <c r="B13" s="112"/>
      <c r="C13" s="113"/>
      <c r="D13" s="114" t="s">
        <v>80</v>
      </c>
      <c r="E13" s="114" t="s">
        <v>80</v>
      </c>
      <c r="F13" s="115"/>
      <c r="G13" s="115"/>
      <c r="H13" s="115"/>
      <c r="I13" s="115"/>
      <c r="J13" s="115"/>
      <c r="K13" s="116"/>
      <c r="L13" s="2"/>
    </row>
    <row r="14" spans="1:12" ht="15" thickBot="1" x14ac:dyDescent="0.4">
      <c r="A14" s="117" t="s">
        <v>355</v>
      </c>
      <c r="B14" s="117"/>
      <c r="C14" s="118">
        <v>43465</v>
      </c>
      <c r="D14" s="119" t="s">
        <v>270</v>
      </c>
      <c r="E14" s="120" t="s">
        <v>270</v>
      </c>
      <c r="F14" s="121"/>
      <c r="G14" s="121">
        <v>97</v>
      </c>
      <c r="H14" s="121"/>
      <c r="I14" s="121">
        <v>-306</v>
      </c>
      <c r="J14" s="121"/>
      <c r="K14" s="121">
        <v>0</v>
      </c>
      <c r="L14" s="2"/>
    </row>
    <row r="15" spans="1:12" ht="15" thickBot="1" x14ac:dyDescent="0.4">
      <c r="A15" s="122" t="s">
        <v>356</v>
      </c>
      <c r="B15" s="122"/>
      <c r="C15" s="123"/>
      <c r="D15" s="119" t="s">
        <v>270</v>
      </c>
      <c r="E15" s="120" t="s">
        <v>270</v>
      </c>
      <c r="F15" s="103"/>
      <c r="G15" s="103"/>
      <c r="H15" s="103"/>
      <c r="I15" s="103"/>
      <c r="J15" s="103"/>
      <c r="K15" s="103"/>
      <c r="L15" s="2"/>
    </row>
    <row r="16" spans="1:12" ht="15" thickBot="1" x14ac:dyDescent="0.4">
      <c r="A16" s="170" t="s">
        <v>357</v>
      </c>
      <c r="B16" s="171"/>
      <c r="C16" s="124"/>
      <c r="D16" s="125" t="s">
        <v>80</v>
      </c>
      <c r="E16" s="125" t="s">
        <v>80</v>
      </c>
      <c r="F16" s="126">
        <f>+F11+F14</f>
        <v>16</v>
      </c>
      <c r="G16" s="126">
        <f>+G11+G14</f>
        <v>97</v>
      </c>
      <c r="H16" s="126">
        <f>N19+H11+H14</f>
        <v>100</v>
      </c>
      <c r="I16" s="126">
        <f>+I11+I14</f>
        <v>-306</v>
      </c>
      <c r="J16" s="126">
        <f>+J11+J14</f>
        <v>100</v>
      </c>
      <c r="K16" s="126">
        <f>+K11+K14</f>
        <v>0</v>
      </c>
      <c r="L16" s="2"/>
    </row>
    <row r="17" spans="1:12" ht="36" customHeight="1" thickBot="1" x14ac:dyDescent="0.4">
      <c r="A17" s="176" t="s">
        <v>358</v>
      </c>
      <c r="B17" s="176"/>
      <c r="C17" s="124"/>
      <c r="D17" s="127"/>
      <c r="E17" s="124"/>
      <c r="F17" s="127"/>
      <c r="G17" s="124"/>
      <c r="H17" s="127"/>
      <c r="I17" s="124"/>
      <c r="J17" s="127"/>
      <c r="K17" s="124"/>
      <c r="L17" s="2"/>
    </row>
    <row r="18" spans="1:12" x14ac:dyDescent="0.35">
      <c r="A18" s="128" t="s">
        <v>359</v>
      </c>
      <c r="B18" s="129"/>
      <c r="C18" s="130">
        <v>42735</v>
      </c>
      <c r="D18" s="131" t="s">
        <v>80</v>
      </c>
      <c r="E18" s="131" t="s">
        <v>80</v>
      </c>
      <c r="F18" s="132"/>
      <c r="G18" s="132">
        <v>0</v>
      </c>
      <c r="H18" s="132">
        <v>0</v>
      </c>
      <c r="I18" s="132">
        <v>0</v>
      </c>
      <c r="J18" s="132">
        <v>0</v>
      </c>
      <c r="K18" s="133">
        <v>0</v>
      </c>
      <c r="L18" s="2"/>
    </row>
    <row r="19" spans="1:12" x14ac:dyDescent="0.35">
      <c r="A19" s="105" t="s">
        <v>360</v>
      </c>
      <c r="B19" s="106"/>
      <c r="C19" s="107"/>
      <c r="D19" s="108" t="s">
        <v>80</v>
      </c>
      <c r="E19" s="108" t="s">
        <v>80</v>
      </c>
      <c r="F19" s="109"/>
      <c r="G19" s="109"/>
      <c r="H19" s="109"/>
      <c r="I19" s="109"/>
      <c r="J19" s="109"/>
      <c r="K19" s="110"/>
      <c r="L19" s="2"/>
    </row>
    <row r="20" spans="1:12" ht="15" thickBot="1" x14ac:dyDescent="0.4">
      <c r="A20" s="134" t="s">
        <v>374</v>
      </c>
      <c r="B20" s="135"/>
      <c r="C20" s="136"/>
      <c r="D20" s="114" t="s">
        <v>80</v>
      </c>
      <c r="E20" s="114" t="s">
        <v>80</v>
      </c>
      <c r="F20" s="137"/>
      <c r="G20" s="137"/>
      <c r="H20" s="137"/>
      <c r="I20" s="137"/>
      <c r="J20" s="137"/>
      <c r="K20" s="138"/>
      <c r="L20" s="2"/>
    </row>
    <row r="21" spans="1:12" x14ac:dyDescent="0.35">
      <c r="A21" s="139"/>
      <c r="B21" s="139" t="s">
        <v>382</v>
      </c>
      <c r="C21" s="140"/>
      <c r="D21" s="141"/>
      <c r="E21" s="142"/>
      <c r="F21" s="143"/>
      <c r="G21" s="144"/>
      <c r="H21" s="143"/>
      <c r="I21" s="144"/>
      <c r="J21" s="143"/>
      <c r="K21" s="144"/>
      <c r="L21" s="2"/>
    </row>
    <row r="22" spans="1:12" ht="15" thickBot="1" x14ac:dyDescent="0.4">
      <c r="A22" s="122"/>
      <c r="B22" s="122"/>
      <c r="C22" s="145"/>
      <c r="D22" s="146"/>
      <c r="E22" s="147"/>
      <c r="F22" s="148"/>
      <c r="G22" s="103"/>
      <c r="H22" s="148"/>
      <c r="I22" s="103"/>
      <c r="J22" s="148"/>
      <c r="K22" s="103"/>
      <c r="L22" s="2"/>
    </row>
    <row r="23" spans="1:12" ht="15" thickBot="1" x14ac:dyDescent="0.4">
      <c r="A23" s="170" t="s">
        <v>361</v>
      </c>
      <c r="B23" s="171"/>
      <c r="C23" s="124"/>
      <c r="D23" s="125" t="s">
        <v>80</v>
      </c>
      <c r="E23" s="125" t="s">
        <v>80</v>
      </c>
      <c r="F23" s="126">
        <v>0</v>
      </c>
      <c r="G23" s="126">
        <f>N24+G18</f>
        <v>0</v>
      </c>
      <c r="H23" s="126">
        <f>N24+H18</f>
        <v>0</v>
      </c>
      <c r="I23" s="126">
        <f>N24+I18</f>
        <v>0</v>
      </c>
      <c r="J23" s="126">
        <f>O24+J18</f>
        <v>0</v>
      </c>
      <c r="K23" s="126">
        <f>P24+K18</f>
        <v>0</v>
      </c>
      <c r="L23" s="2"/>
    </row>
    <row r="24" spans="1:12" ht="15" thickBot="1" x14ac:dyDescent="0.4">
      <c r="A24" s="170" t="s">
        <v>362</v>
      </c>
      <c r="B24" s="171"/>
      <c r="C24" s="124"/>
      <c r="D24" s="126">
        <v>484</v>
      </c>
      <c r="E24" s="126">
        <v>403</v>
      </c>
      <c r="F24" s="126">
        <f>F23+F16</f>
        <v>16</v>
      </c>
      <c r="G24" s="126">
        <f t="shared" ref="G24:K24" si="0">G16+G23</f>
        <v>97</v>
      </c>
      <c r="H24" s="126">
        <f t="shared" si="0"/>
        <v>100</v>
      </c>
      <c r="I24" s="126">
        <f t="shared" si="0"/>
        <v>-306</v>
      </c>
      <c r="J24" s="126">
        <f t="shared" si="0"/>
        <v>100</v>
      </c>
      <c r="K24" s="126">
        <f t="shared" si="0"/>
        <v>0</v>
      </c>
      <c r="L24" s="2"/>
    </row>
    <row r="25" spans="1:12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11" t="s">
        <v>375</v>
      </c>
      <c r="C26" s="2"/>
      <c r="D26" s="2"/>
      <c r="E26" s="2"/>
      <c r="F26" s="2"/>
      <c r="G26" s="11" t="s">
        <v>376</v>
      </c>
      <c r="H26" s="11"/>
      <c r="I26" s="2"/>
      <c r="J26" s="2"/>
      <c r="K26" s="2"/>
      <c r="L26" s="2"/>
    </row>
    <row r="27" spans="1:12" x14ac:dyDescent="0.35">
      <c r="A27" s="2"/>
      <c r="B27" s="11" t="s">
        <v>377</v>
      </c>
      <c r="C27" s="2"/>
      <c r="D27" s="2"/>
      <c r="E27" s="2"/>
      <c r="F27" s="2"/>
      <c r="G27" s="11" t="s">
        <v>378</v>
      </c>
      <c r="H27" s="11"/>
      <c r="I27" s="2"/>
      <c r="J27" s="2"/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17">
    <mergeCell ref="A10:B10"/>
    <mergeCell ref="A17:B17"/>
    <mergeCell ref="A23:B23"/>
    <mergeCell ref="A24:B24"/>
    <mergeCell ref="A16:B16"/>
    <mergeCell ref="A9:B9"/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J7:K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Alina IONECI</cp:lastModifiedBy>
  <cp:lastPrinted>2026-05-12T10:09:58Z</cp:lastPrinted>
  <dcterms:created xsi:type="dcterms:W3CDTF">2020-01-28T09:11:08Z</dcterms:created>
  <dcterms:modified xsi:type="dcterms:W3CDTF">2026-05-20T05:59:19Z</dcterms:modified>
</cp:coreProperties>
</file>