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ligia_bucsan_cjarges_ro/Documents/Desktop/LIGIA 2026/FUNDAMENTARE BUGET INITIAL 2026/Buget aprobat 2026-luna mai/"/>
    </mc:Choice>
  </mc:AlternateContent>
  <xr:revisionPtr revIDLastSave="118" documentId="11_BFB87A6BDB0A375A211243642155B3BE1F2C3B4C" xr6:coauthVersionLast="47" xr6:coauthVersionMax="47" xr10:uidLastSave="{17F0D562-1798-4E38-83E0-30FADDC5FF74}"/>
  <bookViews>
    <workbookView xWindow="-120" yWindow="-120" windowWidth="29040" windowHeight="15720" xr2:uid="{00000000-000D-0000-FFFF-FFFF00000000}"/>
  </bookViews>
  <sheets>
    <sheet name="shett" sheetId="10" r:id="rId1"/>
  </sheets>
  <definedNames>
    <definedName name="_xlnm.Print_Titles" localSheetId="0">shett!$11:$12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0" l="1"/>
  <c r="D18" i="10"/>
  <c r="E16" i="10"/>
  <c r="D16" i="10"/>
  <c r="E14" i="10"/>
  <c r="D14" i="10"/>
  <c r="E42" i="10"/>
  <c r="D42" i="10"/>
  <c r="E21" i="10"/>
  <c r="F21" i="10"/>
  <c r="E36" i="10"/>
  <c r="D36" i="10"/>
  <c r="D21" i="10"/>
  <c r="E13" i="10" l="1"/>
  <c r="D13" i="10"/>
  <c r="C42" i="10"/>
  <c r="C36" i="10"/>
  <c r="C13" i="10" l="1"/>
</calcChain>
</file>

<file path=xl/sharedStrings.xml><?xml version="1.0" encoding="utf-8"?>
<sst xmlns="http://schemas.openxmlformats.org/spreadsheetml/2006/main" count="76" uniqueCount="70">
  <si>
    <t>Nr. Crt.</t>
  </si>
  <si>
    <t>Spitalul de Pediatrie Pitesti</t>
  </si>
  <si>
    <t>Muzeul Judetean Arges</t>
  </si>
  <si>
    <t>Muzeul Viticulturii si Pomiculturii Golesti</t>
  </si>
  <si>
    <t>Serviciul Public Judetean Salvamont Arges</t>
  </si>
  <si>
    <t>Autoritati executive</t>
  </si>
  <si>
    <t>Spitalul Judetean de Urgenta Pitesti</t>
  </si>
  <si>
    <t>Spitalul Orasenesc "Regele Carol I" Costesti</t>
  </si>
  <si>
    <t>Spitalul de Recuperare Bradet</t>
  </si>
  <si>
    <t>Spitalul de Boli Cronice Calinesti</t>
  </si>
  <si>
    <t>Biblioteca Judeteana "Dinicu Golescu" Arges</t>
  </si>
  <si>
    <t>Teatrul "Al. Davila" Pitesti</t>
  </si>
  <si>
    <t>Unitatea de Asistenta Medico-Sociala Domnesti</t>
  </si>
  <si>
    <t>Unitatea de Asistenta Medico-Sociala Rucar</t>
  </si>
  <si>
    <t>Unitatea de Asistenta Medico-Sociala Calinesti</t>
  </si>
  <si>
    <t>Unitatea de Asistenta Medico-Sociala Dedulesti</t>
  </si>
  <si>
    <t>Unitatea de Asistenta Medico-Sociala Suici</t>
  </si>
  <si>
    <t>INSTITUTII</t>
  </si>
  <si>
    <t>Spitalul de Psihiatrie "Sf Maria" Vedea</t>
  </si>
  <si>
    <t>Executie la data de 31.12.2019</t>
  </si>
  <si>
    <t>12 p ocupate</t>
  </si>
  <si>
    <t>57 p ocupate</t>
  </si>
  <si>
    <t>990 p ocupate</t>
  </si>
  <si>
    <t>18 p ocupate</t>
  </si>
  <si>
    <t>8 p ocupate</t>
  </si>
  <si>
    <t>24 p ocupate</t>
  </si>
  <si>
    <t>48 p ocupate</t>
  </si>
  <si>
    <t>42 p ocupate</t>
  </si>
  <si>
    <t>5 p ocupate</t>
  </si>
  <si>
    <t>19 p ocupate</t>
  </si>
  <si>
    <t>114 p ocupate</t>
  </si>
  <si>
    <t>66 p ocupate</t>
  </si>
  <si>
    <t>29 p ocupate</t>
  </si>
  <si>
    <t>127 p ocupate</t>
  </si>
  <si>
    <t>9 p ocupate</t>
  </si>
  <si>
    <t>1655 p ocupate</t>
  </si>
  <si>
    <t>477 p ocupate</t>
  </si>
  <si>
    <t>183 p ocupate</t>
  </si>
  <si>
    <t>175 p ocupate</t>
  </si>
  <si>
    <t>85 p ocupate</t>
  </si>
  <si>
    <t>144 p ocupate</t>
  </si>
  <si>
    <t>154 p ocupate</t>
  </si>
  <si>
    <t>52 p ocupate</t>
  </si>
  <si>
    <t>135 p ocupate</t>
  </si>
  <si>
    <t>JUDETUL ARGES</t>
  </si>
  <si>
    <t xml:space="preserve">Total -Judetul Arges </t>
  </si>
  <si>
    <t>Directia Generala pentru Evidenta Persoanelor Arges</t>
  </si>
  <si>
    <t xml:space="preserve">Numar  personal  aprobat                </t>
  </si>
  <si>
    <t>Directia Generala de Asistenta Sociala si Protectia Copilului Arges (  cod 68.02.04 - Asistenta acordata persoanelor in varsta )</t>
  </si>
  <si>
    <t>Serviciul Public Judetean de Paza si Ordine Arges</t>
  </si>
  <si>
    <t xml:space="preserve">   </t>
  </si>
  <si>
    <t>Spitalul de Pneumoftiziologie Leordeni</t>
  </si>
  <si>
    <t>Directia Generala de Asistenta Sociala si Protectia Copilului Arges ( cod 68.02.06 - Asistenta sociala pentru familie si copii )</t>
  </si>
  <si>
    <t>Directia Generala de Asistenta Sociala si Protectia Copilului Arges ( cod 68.02.05 -  Asistenta sociala in caz de boli si invaliditati )</t>
  </si>
  <si>
    <t>Total capitolul 51  - Autoritati publice</t>
  </si>
  <si>
    <t>Total capitolul 54  - Alte servicii publice generale</t>
  </si>
  <si>
    <t>Total capitolul 61  - Ordine publica si siguranta nationala</t>
  </si>
  <si>
    <t>Total capitolul 66  - Sanatate</t>
  </si>
  <si>
    <t>Total capitolul 67 - Cultura, recreere si religie</t>
  </si>
  <si>
    <t>Total capitolul 68 -  Asigurari si asistenta sociala</t>
  </si>
  <si>
    <t>la HCJ nr.</t>
  </si>
  <si>
    <t>PROPUNERE NUMAR PERSONAL SI FONDUL SALARIILOR DE BAZA                                                    PE ANUL 2026</t>
  </si>
  <si>
    <t>Centrul  "Doina Argesului"</t>
  </si>
  <si>
    <t>Fond salarii de baza pe anul 2026                      ( mii lei )</t>
  </si>
  <si>
    <t>Directia Generala de Asistenta Sociala si Protectia Copilului Arges ( cod 68.02.50- Alte cheltuieli in domeniul asigurarilor si asistentei sociale)</t>
  </si>
  <si>
    <t>DIRECTIA ECONOMICA</t>
  </si>
  <si>
    <t>SERVICIUL BUGET, IMPOZITE, TAXE SI VENITURI</t>
  </si>
  <si>
    <t xml:space="preserve">                            ANEXA nr. 1 a</t>
  </si>
  <si>
    <t>Spitalul de Recuperare si Boli Cronice Valea Iasului</t>
  </si>
  <si>
    <t>Spitalul de  Boli Cronice si Geriatrie                          " Constantin Balaceanu Stolnici " Stefanesti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</si>
</sst>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9C6500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theme="6"/>
      <name val="Times New Roman"/>
      <family val="1"/>
      <charset val="238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5" fillId="0" borderId="0" applyFont="0" applyFill="0" applyBorder="0" applyAlignment="0" applyProtection="0"/>
    <xf numFmtId="0" fontId="6" fillId="2" borderId="0" applyNumberFormat="0" applyBorder="0" applyAlignment="0" applyProtection="0"/>
    <xf numFmtId="0" fontId="12" fillId="4" borderId="0" applyNumberFormat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1" fillId="0" borderId="1" xfId="0" applyFont="1" applyBorder="1" applyAlignment="1">
      <alignment horizontal="center"/>
    </xf>
    <xf numFmtId="0" fontId="9" fillId="0" borderId="0" xfId="1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11" fillId="2" borderId="1" xfId="3" applyFont="1" applyBorder="1"/>
    <xf numFmtId="0" fontId="11" fillId="2" borderId="1" xfId="3" applyFont="1" applyBorder="1" applyAlignment="1">
      <alignment horizontal="center" wrapText="1"/>
    </xf>
    <xf numFmtId="164" fontId="11" fillId="2" borderId="1" xfId="3" applyNumberFormat="1" applyFont="1" applyBorder="1" applyAlignment="1">
      <alignment horizontal="center"/>
    </xf>
    <xf numFmtId="0" fontId="11" fillId="2" borderId="1" xfId="3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wrapText="1"/>
    </xf>
    <xf numFmtId="3" fontId="10" fillId="0" borderId="1" xfId="1" applyNumberFormat="1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center" wrapText="1"/>
    </xf>
    <xf numFmtId="3" fontId="11" fillId="4" borderId="1" xfId="4" applyNumberFormat="1" applyFont="1" applyBorder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164" fontId="6" fillId="2" borderId="1" xfId="3" applyNumberFormat="1" applyBorder="1" applyAlignment="1">
      <alignment horizontal="center"/>
    </xf>
    <xf numFmtId="3" fontId="6" fillId="2" borderId="1" xfId="3" applyNumberFormat="1" applyBorder="1" applyAlignment="1">
      <alignment horizontal="center"/>
    </xf>
    <xf numFmtId="0" fontId="11" fillId="3" borderId="1" xfId="3" applyFont="1" applyFill="1" applyBorder="1" applyAlignment="1">
      <alignment horizontal="left" wrapText="1"/>
    </xf>
    <xf numFmtId="0" fontId="11" fillId="3" borderId="1" xfId="3" applyFont="1" applyFill="1" applyBorder="1" applyAlignment="1">
      <alignment horizontal="center" wrapText="1"/>
    </xf>
    <xf numFmtId="164" fontId="11" fillId="0" borderId="1" xfId="2" applyFont="1" applyBorder="1" applyAlignment="1">
      <alignment horizontal="center"/>
    </xf>
    <xf numFmtId="164" fontId="11" fillId="3" borderId="1" xfId="3" applyNumberFormat="1" applyFont="1" applyFill="1" applyBorder="1" applyAlignment="1">
      <alignment horizontal="center"/>
    </xf>
    <xf numFmtId="164" fontId="11" fillId="3" borderId="1" xfId="2" applyFont="1" applyFill="1" applyBorder="1" applyAlignment="1">
      <alignment horizontal="center"/>
    </xf>
    <xf numFmtId="164" fontId="11" fillId="4" borderId="1" xfId="2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0" applyFont="1"/>
    <xf numFmtId="0" fontId="10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5">
    <cellStyle name="Comma" xfId="2" builtinId="3"/>
    <cellStyle name="Good" xfId="3" builtinId="26"/>
    <cellStyle name="Neutral" xfId="4" builtinId="28"/>
    <cellStyle name="Normal" xfId="0" builtinId="0"/>
    <cellStyle name="Normal 2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topLeftCell="A17" zoomScaleNormal="100" workbookViewId="0">
      <selection activeCell="I21" sqref="I21"/>
    </sheetView>
  </sheetViews>
  <sheetFormatPr defaultRowHeight="15" x14ac:dyDescent="0.25"/>
  <cols>
    <col min="1" max="1" width="4.140625" style="7" customWidth="1"/>
    <col min="2" max="2" width="34" style="7" customWidth="1"/>
    <col min="3" max="3" width="15.7109375" style="7" hidden="1" customWidth="1"/>
    <col min="4" max="4" width="15.85546875" style="7" customWidth="1"/>
    <col min="5" max="5" width="14.28515625" style="7" customWidth="1"/>
    <col min="6" max="6" width="14" style="7" hidden="1" customWidth="1"/>
    <col min="7" max="8" width="9.140625" style="7"/>
  </cols>
  <sheetData>
    <row r="1" spans="1:10" x14ac:dyDescent="0.25">
      <c r="A1" s="36" t="s">
        <v>44</v>
      </c>
    </row>
    <row r="2" spans="1:10" x14ac:dyDescent="0.25">
      <c r="A2" s="36" t="s">
        <v>65</v>
      </c>
    </row>
    <row r="3" spans="1:10" x14ac:dyDescent="0.25">
      <c r="A3" s="36" t="s">
        <v>66</v>
      </c>
    </row>
    <row r="4" spans="1:10" s="4" customFormat="1" ht="18.75" customHeight="1" x14ac:dyDescent="0.2">
      <c r="A4" s="6"/>
      <c r="B4" s="6"/>
      <c r="C4" s="6"/>
      <c r="D4" s="38" t="s">
        <v>67</v>
      </c>
      <c r="E4" s="38"/>
      <c r="F4" s="6"/>
      <c r="G4" s="6"/>
      <c r="H4" s="6"/>
    </row>
    <row r="5" spans="1:10" s="5" customFormat="1" ht="17.25" customHeight="1" x14ac:dyDescent="0.25">
      <c r="A5" s="6"/>
      <c r="B5" s="6"/>
      <c r="C5" s="6"/>
      <c r="D5" s="38" t="s">
        <v>60</v>
      </c>
      <c r="E5" s="38"/>
      <c r="F5" s="6"/>
      <c r="G5" s="6"/>
      <c r="H5" s="6"/>
    </row>
    <row r="6" spans="1:10" s="5" customFormat="1" ht="17.25" customHeight="1" x14ac:dyDescent="0.25">
      <c r="A6" s="6"/>
      <c r="B6" s="6"/>
      <c r="C6" s="6"/>
      <c r="D6" s="7"/>
      <c r="E6" s="18"/>
      <c r="F6" s="18"/>
      <c r="G6" s="18"/>
      <c r="H6" s="18"/>
    </row>
    <row r="7" spans="1:10" s="5" customFormat="1" x14ac:dyDescent="0.25">
      <c r="A7" s="6"/>
      <c r="B7" s="7"/>
      <c r="C7" s="7"/>
      <c r="D7" s="7"/>
      <c r="E7" s="7"/>
      <c r="F7" s="7"/>
      <c r="G7" s="7"/>
      <c r="H7" s="7"/>
    </row>
    <row r="8" spans="1:10" s="5" customFormat="1" ht="28.5" customHeight="1" x14ac:dyDescent="0.25">
      <c r="A8" s="37" t="s">
        <v>61</v>
      </c>
      <c r="B8" s="37"/>
      <c r="C8" s="37"/>
      <c r="D8" s="37"/>
      <c r="E8" s="37"/>
      <c r="F8" s="37"/>
      <c r="G8" s="37"/>
      <c r="H8" s="19"/>
      <c r="I8" s="9"/>
      <c r="J8" s="9"/>
    </row>
    <row r="9" spans="1:10" s="5" customFormat="1" ht="12.75" customHeight="1" x14ac:dyDescent="0.25">
      <c r="A9" s="20"/>
      <c r="B9" s="20"/>
      <c r="C9" s="20"/>
      <c r="D9" s="20"/>
      <c r="E9" s="20"/>
      <c r="F9" s="20"/>
      <c r="G9" s="20"/>
      <c r="H9" s="19"/>
      <c r="I9" s="9"/>
      <c r="J9" s="9"/>
    </row>
    <row r="10" spans="1:10" x14ac:dyDescent="0.25">
      <c r="A10" s="21"/>
      <c r="B10" s="21"/>
      <c r="C10" s="21"/>
    </row>
    <row r="11" spans="1:10" ht="60.75" customHeight="1" x14ac:dyDescent="0.25">
      <c r="A11" s="22" t="s">
        <v>0</v>
      </c>
      <c r="B11" s="22" t="s">
        <v>17</v>
      </c>
      <c r="C11" s="22" t="s">
        <v>19</v>
      </c>
      <c r="D11" s="10" t="s">
        <v>47</v>
      </c>
      <c r="E11" s="10" t="s">
        <v>63</v>
      </c>
    </row>
    <row r="12" spans="1:10" x14ac:dyDescent="0.25">
      <c r="A12" s="23"/>
      <c r="B12" s="23">
        <v>1</v>
      </c>
      <c r="C12" s="23">
        <v>1</v>
      </c>
      <c r="D12" s="8">
        <v>2</v>
      </c>
      <c r="E12" s="8">
        <v>3</v>
      </c>
    </row>
    <row r="13" spans="1:10" ht="31.5" customHeight="1" x14ac:dyDescent="0.25">
      <c r="A13" s="24"/>
      <c r="B13" s="24" t="s">
        <v>45</v>
      </c>
      <c r="C13" s="24" t="e">
        <f>C15+C17+#REF!+#REF!+C21+C36+C42+#REF!+#REF!</f>
        <v>#REF!</v>
      </c>
      <c r="D13" s="34">
        <f>D14+D16+D18+D21+D36+D42</f>
        <v>6904</v>
      </c>
      <c r="E13" s="34">
        <f>E14+E16+E18+E21+E36+E42</f>
        <v>648762</v>
      </c>
    </row>
    <row r="14" spans="1:10" ht="24.75" customHeight="1" x14ac:dyDescent="0.25">
      <c r="A14" s="28"/>
      <c r="B14" s="15" t="s">
        <v>54</v>
      </c>
      <c r="C14" s="28"/>
      <c r="D14" s="27">
        <f>D15</f>
        <v>251</v>
      </c>
      <c r="E14" s="27">
        <f>E15</f>
        <v>37775</v>
      </c>
    </row>
    <row r="15" spans="1:10" ht="29.25" customHeight="1" x14ac:dyDescent="0.25">
      <c r="A15" s="8">
        <v>1</v>
      </c>
      <c r="B15" s="12" t="s">
        <v>5</v>
      </c>
      <c r="C15" s="13"/>
      <c r="D15" s="31">
        <v>251</v>
      </c>
      <c r="E15" s="31">
        <v>37775</v>
      </c>
    </row>
    <row r="16" spans="1:10" ht="29.25" customHeight="1" x14ac:dyDescent="0.25">
      <c r="A16" s="8"/>
      <c r="B16" s="15" t="s">
        <v>55</v>
      </c>
      <c r="C16" s="13"/>
      <c r="D16" s="27">
        <f>D17</f>
        <v>40</v>
      </c>
      <c r="E16" s="27">
        <f>E17</f>
        <v>2668</v>
      </c>
    </row>
    <row r="17" spans="1:10" s="1" customFormat="1" ht="33" customHeight="1" x14ac:dyDescent="0.25">
      <c r="A17" s="8">
        <v>2</v>
      </c>
      <c r="B17" s="12" t="s">
        <v>46</v>
      </c>
      <c r="C17" s="13"/>
      <c r="D17" s="31">
        <v>40</v>
      </c>
      <c r="E17" s="31">
        <v>2668</v>
      </c>
      <c r="F17" s="11" t="s">
        <v>32</v>
      </c>
      <c r="G17" s="7"/>
      <c r="H17" s="7"/>
    </row>
    <row r="18" spans="1:10" s="1" customFormat="1" ht="33" customHeight="1" x14ac:dyDescent="0.25">
      <c r="A18" s="8"/>
      <c r="B18" s="15" t="s">
        <v>56</v>
      </c>
      <c r="C18" s="13"/>
      <c r="D18" s="27">
        <f>D19+D20</f>
        <v>157</v>
      </c>
      <c r="E18" s="27">
        <f>E19+E20</f>
        <v>11289</v>
      </c>
      <c r="F18" s="11"/>
      <c r="G18" s="7"/>
      <c r="H18" s="7"/>
    </row>
    <row r="19" spans="1:10" s="1" customFormat="1" ht="33" customHeight="1" x14ac:dyDescent="0.25">
      <c r="A19" s="8">
        <v>3</v>
      </c>
      <c r="B19" s="12" t="s">
        <v>49</v>
      </c>
      <c r="C19" s="13"/>
      <c r="D19" s="32">
        <v>129</v>
      </c>
      <c r="E19" s="32">
        <v>8371</v>
      </c>
      <c r="F19" s="11"/>
      <c r="G19" s="7"/>
      <c r="H19" s="7"/>
    </row>
    <row r="20" spans="1:10" s="1" customFormat="1" ht="28.5" customHeight="1" x14ac:dyDescent="0.25">
      <c r="A20" s="8">
        <v>4</v>
      </c>
      <c r="B20" s="29" t="s">
        <v>4</v>
      </c>
      <c r="C20" s="30"/>
      <c r="D20" s="32">
        <v>28</v>
      </c>
      <c r="E20" s="32">
        <v>2918</v>
      </c>
      <c r="F20" s="11"/>
      <c r="G20" s="7"/>
      <c r="H20" s="7"/>
    </row>
    <row r="21" spans="1:10" s="3" customFormat="1" ht="30.75" customHeight="1" x14ac:dyDescent="0.25">
      <c r="A21" s="14"/>
      <c r="B21" s="15" t="s">
        <v>57</v>
      </c>
      <c r="C21" s="15"/>
      <c r="D21" s="16">
        <f t="shared" ref="D21:F21" si="0">D22+D23+D24+D25+D26+D27+D28+D29+D30+D31+D32+D33+D34+D35</f>
        <v>3797</v>
      </c>
      <c r="E21" s="16">
        <f t="shared" si="0"/>
        <v>490981</v>
      </c>
      <c r="F21" s="16" t="e">
        <f t="shared" si="0"/>
        <v>#VALUE!</v>
      </c>
      <c r="G21" s="6"/>
      <c r="H21" s="6"/>
    </row>
    <row r="22" spans="1:10" ht="27" customHeight="1" x14ac:dyDescent="0.25">
      <c r="A22" s="8">
        <v>5</v>
      </c>
      <c r="B22" s="12" t="s">
        <v>6</v>
      </c>
      <c r="C22" s="13">
        <v>152915</v>
      </c>
      <c r="D22" s="31">
        <v>1922</v>
      </c>
      <c r="E22" s="31">
        <v>282206</v>
      </c>
      <c r="F22" s="11" t="s">
        <v>35</v>
      </c>
    </row>
    <row r="23" spans="1:10" ht="25.5" customHeight="1" x14ac:dyDescent="0.25">
      <c r="A23" s="8">
        <v>6</v>
      </c>
      <c r="B23" s="12" t="s">
        <v>1</v>
      </c>
      <c r="C23" s="13">
        <v>39382.300000000003</v>
      </c>
      <c r="D23" s="31">
        <v>573</v>
      </c>
      <c r="E23" s="31">
        <v>88736</v>
      </c>
      <c r="F23" s="11" t="s">
        <v>36</v>
      </c>
    </row>
    <row r="24" spans="1:10" s="1" customFormat="1" ht="31.5" customHeight="1" x14ac:dyDescent="0.25">
      <c r="A24" s="8">
        <v>7</v>
      </c>
      <c r="B24" s="12" t="s">
        <v>68</v>
      </c>
      <c r="C24" s="13">
        <v>15758</v>
      </c>
      <c r="D24" s="31">
        <v>205</v>
      </c>
      <c r="E24" s="31">
        <v>23000</v>
      </c>
      <c r="F24" s="11" t="s">
        <v>38</v>
      </c>
      <c r="G24" s="7"/>
      <c r="H24" s="7"/>
    </row>
    <row r="25" spans="1:10" s="1" customFormat="1" ht="42" customHeight="1" x14ac:dyDescent="0.25">
      <c r="A25" s="8">
        <v>8</v>
      </c>
      <c r="B25" s="12" t="s">
        <v>69</v>
      </c>
      <c r="C25" s="13">
        <v>9567.5</v>
      </c>
      <c r="D25" s="31">
        <v>183</v>
      </c>
      <c r="E25" s="31">
        <v>13852</v>
      </c>
      <c r="F25" s="11" t="s">
        <v>40</v>
      </c>
      <c r="G25" s="7"/>
      <c r="H25" s="7"/>
    </row>
    <row r="26" spans="1:10" s="1" customFormat="1" ht="24.75" customHeight="1" x14ac:dyDescent="0.25">
      <c r="A26" s="8">
        <v>9</v>
      </c>
      <c r="B26" s="12" t="s">
        <v>51</v>
      </c>
      <c r="C26" s="13">
        <v>9652.2000000000007</v>
      </c>
      <c r="D26" s="31">
        <v>101</v>
      </c>
      <c r="E26" s="31">
        <v>9262</v>
      </c>
      <c r="F26" s="11" t="s">
        <v>39</v>
      </c>
      <c r="G26" s="7"/>
      <c r="H26" s="7"/>
    </row>
    <row r="27" spans="1:10" ht="32.25" customHeight="1" x14ac:dyDescent="0.25">
      <c r="A27" s="8">
        <v>10</v>
      </c>
      <c r="B27" s="12" t="s">
        <v>7</v>
      </c>
      <c r="C27" s="13">
        <v>14747.5</v>
      </c>
      <c r="D27" s="31">
        <v>237</v>
      </c>
      <c r="E27" s="31">
        <v>27736</v>
      </c>
      <c r="F27" s="11" t="s">
        <v>37</v>
      </c>
      <c r="J27" t="s">
        <v>50</v>
      </c>
    </row>
    <row r="28" spans="1:10" s="1" customFormat="1" ht="26.25" customHeight="1" x14ac:dyDescent="0.25">
      <c r="A28" s="8">
        <v>11</v>
      </c>
      <c r="B28" s="12" t="s">
        <v>18</v>
      </c>
      <c r="C28" s="13">
        <v>12688</v>
      </c>
      <c r="D28" s="31">
        <v>236</v>
      </c>
      <c r="E28" s="31">
        <v>18000</v>
      </c>
      <c r="F28" s="11" t="s">
        <v>41</v>
      </c>
      <c r="G28" s="7"/>
      <c r="H28" s="7"/>
    </row>
    <row r="29" spans="1:10" s="1" customFormat="1" ht="24.75" customHeight="1" x14ac:dyDescent="0.25">
      <c r="A29" s="8">
        <v>12</v>
      </c>
      <c r="B29" s="12" t="s">
        <v>8</v>
      </c>
      <c r="C29" s="13">
        <v>8073</v>
      </c>
      <c r="D29" s="31">
        <v>150</v>
      </c>
      <c r="E29" s="31">
        <v>12420</v>
      </c>
      <c r="F29" s="11" t="s">
        <v>43</v>
      </c>
      <c r="G29" s="7"/>
      <c r="H29" s="7"/>
    </row>
    <row r="30" spans="1:10" s="1" customFormat="1" ht="22.5" customHeight="1" x14ac:dyDescent="0.25">
      <c r="A30" s="8">
        <v>13</v>
      </c>
      <c r="B30" s="12" t="s">
        <v>9</v>
      </c>
      <c r="C30" s="13">
        <v>2952.5</v>
      </c>
      <c r="D30" s="31">
        <v>114</v>
      </c>
      <c r="E30" s="31">
        <v>10350</v>
      </c>
      <c r="F30" s="11" t="s">
        <v>42</v>
      </c>
      <c r="G30" s="7"/>
      <c r="H30" s="7"/>
    </row>
    <row r="31" spans="1:10" ht="30" customHeight="1" x14ac:dyDescent="0.25">
      <c r="A31" s="8">
        <v>14</v>
      </c>
      <c r="B31" s="12" t="s">
        <v>14</v>
      </c>
      <c r="C31" s="13"/>
      <c r="D31" s="31">
        <v>21</v>
      </c>
      <c r="E31" s="31">
        <v>1500</v>
      </c>
      <c r="F31" s="11" t="s">
        <v>20</v>
      </c>
    </row>
    <row r="32" spans="1:10" ht="29.25" customHeight="1" x14ac:dyDescent="0.25">
      <c r="A32" s="8">
        <v>15</v>
      </c>
      <c r="B32" s="12" t="s">
        <v>15</v>
      </c>
      <c r="C32" s="13"/>
      <c r="D32" s="31">
        <v>7</v>
      </c>
      <c r="E32" s="31">
        <v>504</v>
      </c>
      <c r="F32" s="11" t="s">
        <v>28</v>
      </c>
    </row>
    <row r="33" spans="1:8" ht="24.75" customHeight="1" x14ac:dyDescent="0.25">
      <c r="A33" s="8">
        <v>16</v>
      </c>
      <c r="B33" s="12" t="s">
        <v>16</v>
      </c>
      <c r="C33" s="13"/>
      <c r="D33" s="31">
        <v>28</v>
      </c>
      <c r="E33" s="31">
        <v>1800</v>
      </c>
      <c r="F33" s="11" t="s">
        <v>23</v>
      </c>
    </row>
    <row r="34" spans="1:8" ht="30.75" customHeight="1" x14ac:dyDescent="0.25">
      <c r="A34" s="8">
        <v>17</v>
      </c>
      <c r="B34" s="12" t="s">
        <v>12</v>
      </c>
      <c r="C34" s="13"/>
      <c r="D34" s="31">
        <v>10</v>
      </c>
      <c r="E34" s="31">
        <v>705</v>
      </c>
      <c r="F34" s="11" t="s">
        <v>24</v>
      </c>
    </row>
    <row r="35" spans="1:8" ht="28.5" customHeight="1" x14ac:dyDescent="0.25">
      <c r="A35" s="8">
        <v>18</v>
      </c>
      <c r="B35" s="12" t="s">
        <v>13</v>
      </c>
      <c r="C35" s="13"/>
      <c r="D35" s="31">
        <v>10</v>
      </c>
      <c r="E35" s="31">
        <v>910</v>
      </c>
      <c r="F35" s="11" t="s">
        <v>34</v>
      </c>
    </row>
    <row r="36" spans="1:8" s="2" customFormat="1" ht="34.5" customHeight="1" x14ac:dyDescent="0.25">
      <c r="A36" s="14"/>
      <c r="B36" s="17" t="s">
        <v>58</v>
      </c>
      <c r="C36" s="17" t="e">
        <f>C37+C38+C39+C40+#REF!+C41+#REF!</f>
        <v>#REF!</v>
      </c>
      <c r="D36" s="16">
        <f>D37+D38+D39+D40+D41</f>
        <v>433</v>
      </c>
      <c r="E36" s="16">
        <f>E37+E38+E39+E40+E41</f>
        <v>30925</v>
      </c>
      <c r="F36" s="6"/>
      <c r="G36" s="6"/>
      <c r="H36" s="6"/>
    </row>
    <row r="37" spans="1:8" s="1" customFormat="1" ht="33.75" customHeight="1" x14ac:dyDescent="0.25">
      <c r="A37" s="8">
        <v>19</v>
      </c>
      <c r="B37" s="12" t="s">
        <v>10</v>
      </c>
      <c r="C37" s="13"/>
      <c r="D37" s="31">
        <v>73</v>
      </c>
      <c r="E37" s="31">
        <v>4848</v>
      </c>
      <c r="F37" s="11" t="s">
        <v>31</v>
      </c>
      <c r="G37" s="7"/>
      <c r="H37" s="7"/>
    </row>
    <row r="38" spans="1:8" s="1" customFormat="1" ht="27.75" customHeight="1" x14ac:dyDescent="0.25">
      <c r="A38" s="8">
        <v>20</v>
      </c>
      <c r="B38" s="12" t="s">
        <v>2</v>
      </c>
      <c r="C38" s="13"/>
      <c r="D38" s="31">
        <v>68</v>
      </c>
      <c r="E38" s="31">
        <v>4810</v>
      </c>
      <c r="F38" s="25" t="s">
        <v>26</v>
      </c>
      <c r="G38" s="26"/>
      <c r="H38" s="7"/>
    </row>
    <row r="39" spans="1:8" s="1" customFormat="1" ht="27.75" customHeight="1" x14ac:dyDescent="0.25">
      <c r="A39" s="8">
        <v>21</v>
      </c>
      <c r="B39" s="12" t="s">
        <v>3</v>
      </c>
      <c r="C39" s="13"/>
      <c r="D39" s="31">
        <v>82</v>
      </c>
      <c r="E39" s="31">
        <v>6000</v>
      </c>
      <c r="F39" s="11" t="s">
        <v>21</v>
      </c>
      <c r="G39" s="7"/>
      <c r="H39" s="7"/>
    </row>
    <row r="40" spans="1:8" s="1" customFormat="1" ht="27" customHeight="1" x14ac:dyDescent="0.25">
      <c r="A40" s="35">
        <v>22</v>
      </c>
      <c r="B40" s="12" t="s">
        <v>11</v>
      </c>
      <c r="C40" s="13"/>
      <c r="D40" s="31">
        <v>145</v>
      </c>
      <c r="E40" s="31">
        <v>10183</v>
      </c>
      <c r="F40" s="11" t="s">
        <v>30</v>
      </c>
      <c r="G40" s="7"/>
      <c r="H40" s="7"/>
    </row>
    <row r="41" spans="1:8" s="1" customFormat="1" ht="32.25" customHeight="1" x14ac:dyDescent="0.25">
      <c r="A41" s="8">
        <v>23</v>
      </c>
      <c r="B41" s="12" t="s">
        <v>62</v>
      </c>
      <c r="C41" s="13"/>
      <c r="D41" s="31">
        <v>65</v>
      </c>
      <c r="E41" s="31">
        <v>5084</v>
      </c>
      <c r="F41" s="11" t="s">
        <v>27</v>
      </c>
      <c r="G41" s="7"/>
      <c r="H41" s="7"/>
    </row>
    <row r="42" spans="1:8" s="2" customFormat="1" ht="31.5" customHeight="1" x14ac:dyDescent="0.25">
      <c r="A42" s="14"/>
      <c r="B42" s="15" t="s">
        <v>59</v>
      </c>
      <c r="C42" s="15" t="e">
        <f>C43+C44+C45+#REF!+#REF!+#REF!+#REF!+#REF!+#REF!+C50+C51+#REF!+#REF!+#REF!</f>
        <v>#REF!</v>
      </c>
      <c r="D42" s="16">
        <f>D43+D44+D45+D46+D47+D48+D49+D50+D51</f>
        <v>2226</v>
      </c>
      <c r="E42" s="16">
        <f>E43+E44+E45+E46+E47+E48+E49+E50+E51</f>
        <v>75124</v>
      </c>
      <c r="F42" s="6"/>
      <c r="G42" s="6"/>
      <c r="H42" s="6"/>
    </row>
    <row r="43" spans="1:8" s="1" customFormat="1" ht="42.75" customHeight="1" x14ac:dyDescent="0.25">
      <c r="A43" s="8">
        <v>24</v>
      </c>
      <c r="B43" s="12" t="s">
        <v>48</v>
      </c>
      <c r="C43" s="13"/>
      <c r="D43" s="31">
        <v>154</v>
      </c>
      <c r="E43" s="31">
        <v>4627</v>
      </c>
      <c r="F43" s="11" t="s">
        <v>22</v>
      </c>
      <c r="G43" s="7"/>
      <c r="H43" s="7"/>
    </row>
    <row r="44" spans="1:8" s="1" customFormat="1" ht="58.5" customHeight="1" x14ac:dyDescent="0.25">
      <c r="A44" s="8">
        <v>25</v>
      </c>
      <c r="B44" s="12" t="s">
        <v>53</v>
      </c>
      <c r="C44" s="13"/>
      <c r="D44" s="31">
        <v>755</v>
      </c>
      <c r="E44" s="33">
        <v>17973</v>
      </c>
      <c r="F44" s="11" t="s">
        <v>33</v>
      </c>
      <c r="G44" s="7"/>
      <c r="H44" s="7"/>
    </row>
    <row r="45" spans="1:8" s="1" customFormat="1" ht="46.5" customHeight="1" x14ac:dyDescent="0.25">
      <c r="A45" s="8">
        <v>26</v>
      </c>
      <c r="B45" s="12" t="s">
        <v>52</v>
      </c>
      <c r="C45" s="13"/>
      <c r="D45" s="31">
        <v>602</v>
      </c>
      <c r="E45" s="33">
        <v>28985</v>
      </c>
      <c r="F45" s="11" t="s">
        <v>31</v>
      </c>
      <c r="G45" s="7"/>
      <c r="H45" s="7"/>
    </row>
    <row r="46" spans="1:8" s="1" customFormat="1" ht="55.5" customHeight="1" x14ac:dyDescent="0.25">
      <c r="A46" s="8">
        <v>27</v>
      </c>
      <c r="B46" s="12" t="s">
        <v>64</v>
      </c>
      <c r="C46" s="13"/>
      <c r="D46" s="31">
        <v>528</v>
      </c>
      <c r="E46" s="31">
        <v>11908</v>
      </c>
      <c r="F46" s="11"/>
      <c r="G46" s="7"/>
      <c r="H46" s="7"/>
    </row>
    <row r="47" spans="1:8" s="1" customFormat="1" ht="34.5" customHeight="1" x14ac:dyDescent="0.25">
      <c r="A47" s="8">
        <v>28</v>
      </c>
      <c r="B47" s="12" t="s">
        <v>14</v>
      </c>
      <c r="C47" s="13"/>
      <c r="D47" s="31">
        <v>47</v>
      </c>
      <c r="E47" s="31">
        <v>2600</v>
      </c>
      <c r="F47" s="11"/>
      <c r="G47" s="7"/>
      <c r="H47" s="7"/>
    </row>
    <row r="48" spans="1:8" s="1" customFormat="1" ht="38.25" customHeight="1" x14ac:dyDescent="0.25">
      <c r="A48" s="8">
        <v>29</v>
      </c>
      <c r="B48" s="12" t="s">
        <v>15</v>
      </c>
      <c r="C48" s="13"/>
      <c r="D48" s="31">
        <v>23</v>
      </c>
      <c r="E48" s="31">
        <v>1536</v>
      </c>
      <c r="F48" s="11"/>
      <c r="G48" s="7"/>
      <c r="H48" s="7"/>
    </row>
    <row r="49" spans="1:8" s="1" customFormat="1" ht="29.25" customHeight="1" x14ac:dyDescent="0.25">
      <c r="A49" s="8">
        <v>30</v>
      </c>
      <c r="B49" s="12" t="s">
        <v>16</v>
      </c>
      <c r="C49" s="13"/>
      <c r="D49" s="31">
        <v>67</v>
      </c>
      <c r="E49" s="31">
        <v>4260</v>
      </c>
      <c r="F49" s="11"/>
      <c r="G49" s="7"/>
      <c r="H49" s="7"/>
    </row>
    <row r="50" spans="1:8" ht="38.25" customHeight="1" x14ac:dyDescent="0.25">
      <c r="A50" s="8">
        <v>31</v>
      </c>
      <c r="B50" s="12" t="s">
        <v>12</v>
      </c>
      <c r="C50" s="13"/>
      <c r="D50" s="31">
        <v>25</v>
      </c>
      <c r="E50" s="31">
        <v>1685</v>
      </c>
      <c r="F50" s="11" t="s">
        <v>25</v>
      </c>
    </row>
    <row r="51" spans="1:8" s="1" customFormat="1" ht="36.75" customHeight="1" x14ac:dyDescent="0.25">
      <c r="A51" s="8">
        <v>32</v>
      </c>
      <c r="B51" s="12" t="s">
        <v>13</v>
      </c>
      <c r="C51" s="13"/>
      <c r="D51" s="31">
        <v>25</v>
      </c>
      <c r="E51" s="31">
        <v>1550</v>
      </c>
      <c r="F51" s="11" t="s">
        <v>29</v>
      </c>
      <c r="G51" s="7"/>
      <c r="H51" s="7"/>
    </row>
  </sheetData>
  <mergeCells count="3">
    <mergeCell ref="A8:G8"/>
    <mergeCell ref="D5:E5"/>
    <mergeCell ref="D4:E4"/>
  </mergeCells>
  <pageMargins left="1.17" right="0.2" top="0.32" bottom="0.3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shett</vt:lpstr>
      <vt:lpstr>shett!Print_Titles</vt:lpstr>
    </vt:vector>
  </TitlesOfParts>
  <Company>cjarges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Ligia BUCSAN</cp:lastModifiedBy>
  <cp:lastPrinted>2026-04-29T09:36:01Z</cp:lastPrinted>
  <dcterms:created xsi:type="dcterms:W3CDTF">2014-10-03T06:37:18Z</dcterms:created>
  <dcterms:modified xsi:type="dcterms:W3CDTF">2026-04-30T05:54:00Z</dcterms:modified>
</cp:coreProperties>
</file>