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" sheetId="13" r:id="rId1"/>
    <sheet name="anexa 1a" sheetId="14" r:id="rId2"/>
  </sheets>
  <definedNames>
    <definedName name="_xlnm.Print_Titles" localSheetId="0">'anexa 1'!$10:$10</definedName>
    <definedName name="_xlnm.Print_Titles" localSheetId="1">'anexa 1a'!$10:$10</definedName>
  </definedNames>
  <calcPr calcId="125725"/>
</workbook>
</file>

<file path=xl/calcChain.xml><?xml version="1.0" encoding="utf-8"?>
<calcChain xmlns="http://schemas.openxmlformats.org/spreadsheetml/2006/main">
  <c r="E25" i="13"/>
  <c r="E24" s="1"/>
  <c r="D29"/>
  <c r="D30"/>
  <c r="D31"/>
  <c r="D32"/>
  <c r="D33"/>
  <c r="D34"/>
  <c r="D35"/>
  <c r="E29"/>
  <c r="E30"/>
  <c r="E13"/>
  <c r="E12" s="1"/>
  <c r="E11" i="14"/>
  <c r="D12"/>
  <c r="E12"/>
  <c r="D13"/>
  <c r="E14"/>
  <c r="D15"/>
  <c r="E15"/>
  <c r="D14"/>
  <c r="E22" i="13"/>
  <c r="E18"/>
  <c r="D17"/>
  <c r="D119"/>
  <c r="E118"/>
  <c r="E117" s="1"/>
  <c r="D117" l="1"/>
  <c r="E116"/>
  <c r="D116" s="1"/>
  <c r="D118"/>
  <c r="E81" l="1"/>
  <c r="D81" s="1"/>
  <c r="D82"/>
  <c r="D83"/>
  <c r="D84"/>
  <c r="D85"/>
  <c r="E82"/>
  <c r="E83"/>
  <c r="E84"/>
  <c r="E101" l="1"/>
  <c r="E105"/>
  <c r="D105" s="1"/>
  <c r="D106"/>
  <c r="E21"/>
  <c r="E11" s="1"/>
  <c r="D23"/>
  <c r="D58"/>
  <c r="E57"/>
  <c r="D57" s="1"/>
  <c r="D16"/>
  <c r="E15"/>
  <c r="E14" s="1"/>
  <c r="E56" l="1"/>
  <c r="D15"/>
  <c r="D54"/>
  <c r="E53"/>
  <c r="E52" s="1"/>
  <c r="D52" s="1"/>
  <c r="D51"/>
  <c r="E50"/>
  <c r="E49" s="1"/>
  <c r="D49" s="1"/>
  <c r="D48"/>
  <c r="E47"/>
  <c r="D47" s="1"/>
  <c r="D45"/>
  <c r="E44"/>
  <c r="D44" s="1"/>
  <c r="D42"/>
  <c r="E41"/>
  <c r="E40" s="1"/>
  <c r="D40" s="1"/>
  <c r="D39"/>
  <c r="E38"/>
  <c r="E37" s="1"/>
  <c r="D56" l="1"/>
  <c r="E55"/>
  <c r="D55" s="1"/>
  <c r="E36"/>
  <c r="E43"/>
  <c r="D43" s="1"/>
  <c r="E46"/>
  <c r="D46" s="1"/>
  <c r="D37"/>
  <c r="D41"/>
  <c r="D53"/>
  <c r="D38"/>
  <c r="D50"/>
  <c r="D36" l="1"/>
  <c r="D14"/>
  <c r="D33" i="14" l="1"/>
  <c r="E33"/>
  <c r="E34"/>
  <c r="E30"/>
  <c r="D30" s="1"/>
  <c r="E31"/>
  <c r="D31" s="1"/>
  <c r="D27"/>
  <c r="D28"/>
  <c r="D29"/>
  <c r="D32"/>
  <c r="D34"/>
  <c r="E27"/>
  <c r="E28"/>
  <c r="D26"/>
  <c r="D35"/>
  <c r="E25"/>
  <c r="E24" s="1"/>
  <c r="D24" s="1"/>
  <c r="D39"/>
  <c r="E38"/>
  <c r="D38" s="1"/>
  <c r="E37"/>
  <c r="E36" s="1"/>
  <c r="D36" s="1"/>
  <c r="D23"/>
  <c r="E22"/>
  <c r="E21" s="1"/>
  <c r="D21" s="1"/>
  <c r="D20"/>
  <c r="E19"/>
  <c r="D19" s="1"/>
  <c r="D11"/>
  <c r="E33" i="13"/>
  <c r="E34"/>
  <c r="E16" i="14" l="1"/>
  <c r="D25"/>
  <c r="E17"/>
  <c r="E18"/>
  <c r="D37"/>
  <c r="D22"/>
  <c r="D13" i="13"/>
  <c r="E75"/>
  <c r="E74" s="1"/>
  <c r="E71"/>
  <c r="D71" s="1"/>
  <c r="E62"/>
  <c r="D62" s="1"/>
  <c r="E66"/>
  <c r="E65" s="1"/>
  <c r="D67"/>
  <c r="D18"/>
  <c r="D19"/>
  <c r="D20"/>
  <c r="D22"/>
  <c r="D28"/>
  <c r="D63"/>
  <c r="D68"/>
  <c r="D72"/>
  <c r="D76"/>
  <c r="D77"/>
  <c r="D80"/>
  <c r="D89"/>
  <c r="D92"/>
  <c r="D95"/>
  <c r="D99"/>
  <c r="D100"/>
  <c r="D104"/>
  <c r="D110"/>
  <c r="D115"/>
  <c r="E61" l="1"/>
  <c r="E60" s="1"/>
  <c r="D60" s="1"/>
  <c r="D17" i="14"/>
  <c r="D18"/>
  <c r="D16"/>
  <c r="D12" i="13"/>
  <c r="D74"/>
  <c r="E73"/>
  <c r="D73" s="1"/>
  <c r="D75"/>
  <c r="E70"/>
  <c r="E64"/>
  <c r="D64" s="1"/>
  <c r="D65"/>
  <c r="D61"/>
  <c r="D66"/>
  <c r="E87"/>
  <c r="D87" s="1"/>
  <c r="E88"/>
  <c r="D88" s="1"/>
  <c r="E91"/>
  <c r="E93"/>
  <c r="D93" s="1"/>
  <c r="E94"/>
  <c r="D94" s="1"/>
  <c r="D70" l="1"/>
  <c r="E69"/>
  <c r="D69" s="1"/>
  <c r="E90"/>
  <c r="D90" s="1"/>
  <c r="D91"/>
  <c r="E103" l="1"/>
  <c r="E98"/>
  <c r="E27"/>
  <c r="D27" s="1"/>
  <c r="E79"/>
  <c r="D21"/>
  <c r="E109"/>
  <c r="E97" l="1"/>
  <c r="D98"/>
  <c r="E102"/>
  <c r="D103"/>
  <c r="E108"/>
  <c r="D109"/>
  <c r="E78"/>
  <c r="D79"/>
  <c r="E26"/>
  <c r="E114"/>
  <c r="D26" l="1"/>
  <c r="E107"/>
  <c r="D108"/>
  <c r="E96"/>
  <c r="D96" s="1"/>
  <c r="D97"/>
  <c r="E113"/>
  <c r="D114"/>
  <c r="E59"/>
  <c r="D78"/>
  <c r="D101"/>
  <c r="D102"/>
  <c r="D25" l="1"/>
  <c r="D59"/>
  <c r="E112"/>
  <c r="D113"/>
  <c r="D107"/>
  <c r="E86"/>
  <c r="D11"/>
  <c r="E111" l="1"/>
  <c r="D111" s="1"/>
  <c r="D112"/>
  <c r="D86"/>
  <c r="D24" l="1"/>
  <c r="E120" l="1"/>
  <c r="D120" s="1"/>
</calcChain>
</file>

<file path=xl/sharedStrings.xml><?xml version="1.0" encoding="utf-8"?>
<sst xmlns="http://schemas.openxmlformats.org/spreadsheetml/2006/main" count="243" uniqueCount="135">
  <si>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</si>
  <si>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</si>
  <si>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</si>
  <si>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</si>
  <si>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</si>
  <si>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</si>
  <si>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</si>
  <si>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</si>
  <si>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</si>
  <si>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</si>
  <si>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</si>
  <si>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</si>
  <si>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</si>
  <si>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TRIM. IV</t>
  </si>
  <si>
    <t>TOTAL  VENITURI (A+B)</t>
  </si>
  <si>
    <t xml:space="preserve"> EXCEDENT / DEFICIT</t>
  </si>
  <si>
    <t xml:space="preserve"> ANUL 2015</t>
  </si>
  <si>
    <t>LA BUGETUL LOCAL PE ANUL 2015</t>
  </si>
  <si>
    <t>Subventii din bugetul de stat pt finantarea unitatilor de asistenta medico-sociala</t>
  </si>
  <si>
    <t>42.02.35</t>
  </si>
  <si>
    <t>Subventii primite de la bugetul de stat pentru finantarea investitiilor pentru institutiile publice de asistenta sociala</t>
  </si>
  <si>
    <t>42.02.52</t>
  </si>
  <si>
    <t>37.02.03</t>
  </si>
  <si>
    <t>37.02.04</t>
  </si>
  <si>
    <t>Vărsăminte din secţiunea de funcţionare</t>
  </si>
  <si>
    <t>68.02</t>
  </si>
  <si>
    <t>D</t>
  </si>
  <si>
    <t>Subventii  din bugetul de stat pentru finantarea camerelor agricole</t>
  </si>
  <si>
    <t>42.02.44</t>
  </si>
  <si>
    <t>AGRICULTURA SI SILVICULTURA</t>
  </si>
  <si>
    <t>83.02</t>
  </si>
  <si>
    <t>Camera Agricola a Judetului Arges</t>
  </si>
  <si>
    <t>83.02.03.07</t>
  </si>
  <si>
    <t>Transferuri  din bugetele locale pentru finantarea camerelor agricole , din care :</t>
  </si>
  <si>
    <t>51.01.49</t>
  </si>
  <si>
    <t xml:space="preserve">        pentru cheltuieli de personal</t>
  </si>
  <si>
    <t xml:space="preserve">ALTE SERVICII PUBLICE GENERALE </t>
  </si>
  <si>
    <t>54.02</t>
  </si>
  <si>
    <t>Fond de rezerva bugetara la dispozitia consiliului judetean</t>
  </si>
  <si>
    <t>54.02.05</t>
  </si>
  <si>
    <t>Fond de rezerva bugetara</t>
  </si>
  <si>
    <t>50.04</t>
  </si>
  <si>
    <t>ASIGURARI SI ASISTENTA SOCIALA</t>
  </si>
  <si>
    <t>Ajutoare sociale</t>
  </si>
  <si>
    <t>57.02</t>
  </si>
  <si>
    <t>68.02.50.50</t>
  </si>
  <si>
    <t>Ajutoare sociale in numerar</t>
  </si>
  <si>
    <t>57.02.01</t>
  </si>
  <si>
    <t>Alte cheltuieli pentru ajutoare sociale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</si>
  <si>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</si>
  <si>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t>.04.02.01</t>
  </si>
  <si>
    <t>Varsaminte din sectiunea de functionare pentru finantarea sectiunii de dezvoltare a bugetului local</t>
  </si>
  <si>
    <t>SANATATE</t>
  </si>
  <si>
    <t>66.02</t>
  </si>
  <si>
    <t>Unitatea de asistenta medico-sociala Suici</t>
  </si>
  <si>
    <t>Transferuri din bugetele locale pentru finantarea unitatilor medico-sociale , din care:</t>
  </si>
  <si>
    <t>51.01.39</t>
  </si>
  <si>
    <t xml:space="preserve">                    pentru cheltuieli de personal</t>
  </si>
  <si>
    <t xml:space="preserve">                    pentru cheltuieli cu bunuri si servicii</t>
  </si>
  <si>
    <t>Alte institutii si actiuni sanitare</t>
  </si>
  <si>
    <t>66.02.50.50</t>
  </si>
  <si>
    <t>Transferuri pentru finantarea investitiilor la spitale</t>
  </si>
  <si>
    <t>51.02.12</t>
  </si>
  <si>
    <t>Unitatea de asistenta medico-sociala Dedulesti</t>
  </si>
  <si>
    <t>Unitatea de asistenta medico-sociala Calinesti</t>
  </si>
  <si>
    <t>68.02.12</t>
  </si>
  <si>
    <t xml:space="preserve">                  pentru cheltuieli de personal</t>
  </si>
  <si>
    <t>pentru cheltuieli cu bunuri si servicii</t>
  </si>
  <si>
    <t>Centrul de Servicii pt. Persoane cu Dizabilitati Vulturesti</t>
  </si>
  <si>
    <t>68.02.05.02</t>
  </si>
  <si>
    <t>Cheltuieli de personal</t>
  </si>
  <si>
    <t>Complexul de locuinte Protejate Buzoesti</t>
  </si>
  <si>
    <t>Centrul de Inegrare prin Terapie Ocupationala Tigveni</t>
  </si>
  <si>
    <t>Unitatea de asistenta medico-sociala Rucar</t>
  </si>
  <si>
    <t>TRANZACTII PRIVIND DATORIA PUBLICA SI IMPRUMUTURI</t>
  </si>
  <si>
    <t>Cheltuieli cu bunuri si sevicii</t>
  </si>
  <si>
    <t>E</t>
  </si>
  <si>
    <t xml:space="preserve">                       ANEXA 1 a</t>
  </si>
  <si>
    <t>virare de credite bugetare</t>
  </si>
  <si>
    <t>TOTAL CHELTUIELI (A+B)</t>
  </si>
  <si>
    <t>TRANSPORTURI</t>
  </si>
  <si>
    <t>84.02</t>
  </si>
  <si>
    <t>Drumuri si poduri judetene</t>
  </si>
  <si>
    <t>84.02.03.01</t>
  </si>
  <si>
    <t>la Hotararea C. J. Arges nr. ___ /__.12.2015</t>
  </si>
  <si>
    <t>INVATAMANT</t>
  </si>
  <si>
    <t>65.02</t>
  </si>
  <si>
    <t>65.02.07.04.01</t>
  </si>
  <si>
    <t>Centrul Scolar de Educatie Incluziva "Sf. Filofteia" Stefanesti</t>
  </si>
  <si>
    <t>Centrul Scolar de Educatie Incluziva "Sf. Nicolae" Campulung</t>
  </si>
  <si>
    <t>65.02.07.04.02</t>
  </si>
  <si>
    <t>Scoala Speciala pt. Copii cu Deficiente Asociate "Sf. Stelian " Costesti</t>
  </si>
  <si>
    <t>Gradinita Speciala "Sf. Elena" Pitesti</t>
  </si>
  <si>
    <t>Scoala Gimnaziala Speciala "Sf. Marina" Curtea de Arges</t>
  </si>
  <si>
    <t>65.02.07.04.05</t>
  </si>
  <si>
    <t>Centrul Judetean de Resurse si Asistenta Educationala arges</t>
  </si>
  <si>
    <t>65.02.50</t>
  </si>
  <si>
    <t>11.02 01</t>
  </si>
  <si>
    <t>Scoala Speciala pentru Copii cu Deficiente Asociate "Sf. Stelian" Costesti</t>
  </si>
  <si>
    <t>65.02.07.04.03</t>
  </si>
  <si>
    <t>Gradinita Speciala " Sfanta Elena" Pitesti</t>
  </si>
  <si>
    <t>65.02.07.04.04</t>
  </si>
  <si>
    <t>Scoala Gimnaziala Speciala "Marina" Curtea de Arges</t>
  </si>
  <si>
    <t>Centrul Judetean de Resurse si Asistenta Educationala Arges</t>
  </si>
  <si>
    <t>65.02.11.30</t>
  </si>
  <si>
    <t xml:space="preserve">            salarii, sporuri, indemnizatii si alte drepturi salariale in bani stabilite prin lege, precum si contributiile aferente acestora</t>
  </si>
  <si>
    <t xml:space="preserve">     - invatamantul special si centrele judetene de resurse si asistenta educationala, din care:</t>
  </si>
  <si>
    <t>Sume defalcate din taxa pe valoarea adăugată pentru finantarea cheltuielilor descentralizate la nivelul judetului, din care :</t>
  </si>
  <si>
    <t>Alte cheltuieli in domeniul invatamantului</t>
  </si>
  <si>
    <t>51.01.64</t>
  </si>
  <si>
    <t>51.01</t>
  </si>
  <si>
    <t>Transferuri de la bugetul judetului catre bugetele locale pentru plata drepturilor de care beneficiaza copiii cu cerinte educationale speciale integrati in invatamantul de masa</t>
  </si>
  <si>
    <t>Transferuri intre unitati ale administratiei publice</t>
  </si>
  <si>
    <t>Alte transferuri de capital catre institutii publice</t>
  </si>
  <si>
    <t>51.02.29</t>
  </si>
  <si>
    <t>CULTURA, RECREERE SI RELIGIE</t>
  </si>
  <si>
    <t>67.02</t>
  </si>
  <si>
    <t>Muzeul Judetean Arges</t>
  </si>
  <si>
    <t>Transferuri catre institutii publice, din care</t>
  </si>
  <si>
    <t>51.01.01</t>
  </si>
  <si>
    <t xml:space="preserve">                  pentru cheltuieli cu bunuri si servicii</t>
  </si>
  <si>
    <t>F</t>
  </si>
  <si>
    <t>G</t>
  </si>
  <si>
    <t>ANEXA 1</t>
  </si>
  <si>
    <t>66.02.06.03</t>
  </si>
  <si>
    <t>67.02.03.03</t>
  </si>
  <si>
    <t>Sume defalcate din TVA pentru drumuri</t>
  </si>
  <si>
    <t>11.02.05</t>
  </si>
  <si>
    <t>H</t>
  </si>
  <si>
    <t>Cheltuieli de capital</t>
  </si>
  <si>
    <t>TOTAL CHELTUIELI (A+B+C+D+E+F+G+H)</t>
  </si>
  <si>
    <t>Directia Generala pentru Evidenta Persoanelor Arges</t>
  </si>
  <si>
    <t>54.02.10</t>
  </si>
  <si>
    <t xml:space="preserve">         pentru cheltuieli cu bunuri si servicii</t>
  </si>
  <si>
    <t>la Hotararea C. J. Arges nr. ___ / 18.12.2015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</si>
</sst>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115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4" fillId="2" borderId="1" xfId="0" applyFont="1" applyFill="1" applyBorder="1"/>
    <xf numFmtId="0" fontId="7" fillId="0" borderId="0" xfId="0" applyFont="1"/>
    <xf numFmtId="2" fontId="4" fillId="2" borderId="1" xfId="0" applyNumberFormat="1" applyFont="1" applyFill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2" fontId="4" fillId="4" borderId="1" xfId="0" applyNumberFormat="1" applyFont="1" applyFill="1" applyBorder="1"/>
    <xf numFmtId="4" fontId="4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5" fillId="2" borderId="1" xfId="0" applyFont="1" applyFill="1" applyBorder="1" applyAlignment="1">
      <alignment vertical="top" wrapText="1"/>
    </xf>
    <xf numFmtId="0" fontId="4" fillId="2" borderId="2" xfId="0" applyFont="1" applyFill="1" applyBorder="1"/>
    <xf numFmtId="2" fontId="4" fillId="0" borderId="1" xfId="0" applyNumberFormat="1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5" fillId="4" borderId="4" xfId="0" applyFont="1" applyFill="1" applyBorder="1"/>
    <xf numFmtId="0" fontId="5" fillId="2" borderId="4" xfId="0" applyFont="1" applyFill="1" applyBorder="1"/>
    <xf numFmtId="0" fontId="4" fillId="2" borderId="5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4" fillId="2" borderId="0" xfId="0" applyFont="1" applyFill="1" applyBorder="1" applyAlignment="1">
      <alignment wrapText="1"/>
    </xf>
    <xf numFmtId="2" fontId="4" fillId="0" borderId="0" xfId="0" applyNumberFormat="1" applyFont="1" applyBorder="1"/>
    <xf numFmtId="0" fontId="4" fillId="2" borderId="0" xfId="0" applyFont="1" applyFill="1" applyBorder="1" applyAlignment="1">
      <alignment vertical="top" wrapText="1"/>
    </xf>
    <xf numFmtId="2" fontId="5" fillId="0" borderId="0" xfId="0" applyNumberFormat="1" applyFont="1" applyBorder="1"/>
    <xf numFmtId="0" fontId="0" fillId="0" borderId="0" xfId="0" applyBorder="1"/>
    <xf numFmtId="0" fontId="5" fillId="4" borderId="3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wrapText="1"/>
    </xf>
    <xf numFmtId="2" fontId="4" fillId="0" borderId="4" xfId="0" applyNumberFormat="1" applyFont="1" applyBorder="1"/>
    <xf numFmtId="0" fontId="4" fillId="0" borderId="4" xfId="0" applyFont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4" fillId="2" borderId="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/>
    </xf>
    <xf numFmtId="0" fontId="4" fillId="2" borderId="4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4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2" fontId="5" fillId="4" borderId="1" xfId="0" applyNumberFormat="1" applyFont="1" applyFill="1" applyBorder="1"/>
    <xf numFmtId="2" fontId="5" fillId="2" borderId="1" xfId="0" applyNumberFormat="1" applyFont="1" applyFill="1" applyBorder="1"/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right"/>
    </xf>
    <xf numFmtId="2" fontId="5" fillId="0" borderId="1" xfId="0" applyNumberFormat="1" applyFont="1" applyFill="1" applyBorder="1"/>
    <xf numFmtId="0" fontId="5" fillId="2" borderId="2" xfId="0" applyFont="1" applyFill="1" applyBorder="1" applyAlignment="1">
      <alignment wrapText="1"/>
    </xf>
    <xf numFmtId="0" fontId="5" fillId="0" borderId="3" xfId="0" applyFont="1" applyBorder="1" applyAlignment="1">
      <alignment horizontal="center"/>
    </xf>
    <xf numFmtId="0" fontId="1" fillId="0" borderId="0" xfId="0" applyFont="1" applyAlignment="1"/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/>
    <xf numFmtId="0" fontId="5" fillId="2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14" fontId="4" fillId="2" borderId="3" xfId="0" applyNumberFormat="1" applyFont="1" applyFill="1" applyBorder="1" applyAlignment="1">
      <alignment horizontal="center"/>
    </xf>
    <xf numFmtId="0" fontId="4" fillId="0" borderId="1" xfId="0" applyFont="1" applyBorder="1"/>
    <xf numFmtId="4" fontId="5" fillId="4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9" fillId="0" borderId="0" xfId="0" applyFont="1" applyAlignmen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"/>
  <sheetViews>
    <sheetView tabSelected="1" workbookViewId="0">
      <selection activeCell="H9" sqref="H9"/>
    </sheetView>
  </sheetViews>
  <sheetFormatPr defaultRowHeight="12.75"/>
  <cols>
    <col min="1" max="1" width="7.85546875" customWidth="1"/>
    <col min="2" max="2" width="39.28515625" customWidth="1"/>
    <col min="3" max="4" width="12" customWidth="1"/>
    <col min="5" max="5" width="10.42578125" customWidth="1"/>
  </cols>
  <sheetData>
    <row r="1" spans="1:10" s="12" customFormat="1" ht="15.75">
      <c r="A1" s="110" t="s">
        <v>5</v>
      </c>
      <c r="B1" s="110"/>
      <c r="C1" s="110"/>
      <c r="D1" s="110"/>
    </row>
    <row r="2" spans="1:10" s="12" customFormat="1" ht="15.75">
      <c r="A2" s="44"/>
      <c r="B2" s="44"/>
      <c r="C2" s="96" t="s">
        <v>123</v>
      </c>
      <c r="D2" s="44"/>
    </row>
    <row r="3" spans="1:10" s="11" customFormat="1">
      <c r="E3" s="45"/>
      <c r="G3"/>
      <c r="H3"/>
      <c r="I3"/>
      <c r="J3"/>
    </row>
    <row r="4" spans="1:10" s="11" customFormat="1" ht="15.75">
      <c r="A4" s="111" t="s">
        <v>134</v>
      </c>
      <c r="B4" s="112"/>
      <c r="C4" s="112"/>
      <c r="D4" s="112"/>
      <c r="E4" s="109"/>
      <c r="G4"/>
      <c r="H4"/>
      <c r="I4"/>
      <c r="J4"/>
    </row>
    <row r="5" spans="1:10" s="11" customFormat="1" ht="15.75">
      <c r="A5" s="28"/>
      <c r="B5" s="29"/>
      <c r="C5" s="29"/>
      <c r="D5" s="29"/>
      <c r="G5"/>
      <c r="H5"/>
      <c r="I5"/>
      <c r="J5"/>
    </row>
    <row r="6" spans="1:10" s="11" customFormat="1" ht="15.75">
      <c r="A6" s="113" t="s">
        <v>0</v>
      </c>
      <c r="B6" s="108"/>
      <c r="C6" s="108"/>
      <c r="D6" s="108"/>
      <c r="E6" s="109"/>
    </row>
    <row r="7" spans="1:10" s="11" customFormat="1" ht="15.75">
      <c r="A7" s="113" t="s">
        <v>17</v>
      </c>
      <c r="B7" s="108"/>
      <c r="C7" s="108"/>
      <c r="D7" s="108"/>
      <c r="E7" s="109"/>
    </row>
    <row r="8" spans="1:10" s="11" customFormat="1" ht="15.75">
      <c r="A8" s="107" t="s">
        <v>9</v>
      </c>
      <c r="B8" s="108"/>
      <c r="C8" s="108"/>
      <c r="D8" s="108"/>
      <c r="E8" s="109"/>
    </row>
    <row r="9" spans="1:10" ht="15.75">
      <c r="C9" s="30"/>
      <c r="E9" s="18" t="s">
        <v>6</v>
      </c>
    </row>
    <row r="10" spans="1:10" ht="31.5" customHeight="1">
      <c r="A10" s="17" t="s">
        <v>1</v>
      </c>
      <c r="B10" s="15" t="s">
        <v>11</v>
      </c>
      <c r="C10" s="15" t="s">
        <v>2</v>
      </c>
      <c r="D10" s="75" t="s">
        <v>16</v>
      </c>
      <c r="E10" s="15" t="s">
        <v>13</v>
      </c>
    </row>
    <row r="11" spans="1:10" ht="16.5" customHeight="1">
      <c r="A11" s="5"/>
      <c r="B11" s="6" t="s">
        <v>14</v>
      </c>
      <c r="C11" s="6"/>
      <c r="D11" s="21">
        <f>E11</f>
        <v>935.5</v>
      </c>
      <c r="E11" s="21">
        <f>E12+E21</f>
        <v>935.5</v>
      </c>
    </row>
    <row r="12" spans="1:10" ht="16.5" customHeight="1">
      <c r="A12" s="6" t="s">
        <v>3</v>
      </c>
      <c r="B12" s="20" t="s">
        <v>12</v>
      </c>
      <c r="C12" s="6"/>
      <c r="D12" s="21">
        <f>E12</f>
        <v>1694.5</v>
      </c>
      <c r="E12" s="21">
        <f>E13+E18+E19+E20+E14+E17</f>
        <v>1694.5</v>
      </c>
    </row>
    <row r="13" spans="1:10" s="14" customFormat="1" ht="16.5" customHeight="1">
      <c r="A13" s="4">
        <v>1</v>
      </c>
      <c r="B13" s="58" t="s">
        <v>49</v>
      </c>
      <c r="C13" s="37" t="s">
        <v>50</v>
      </c>
      <c r="D13" s="21">
        <f>E13</f>
        <v>768.5</v>
      </c>
      <c r="E13" s="22">
        <f>1+10.5+5+11+48+30+70+1+400+185+7</f>
        <v>768.5</v>
      </c>
      <c r="F13" s="33"/>
    </row>
    <row r="14" spans="1:10" s="14" customFormat="1" ht="37.5" customHeight="1">
      <c r="A14" s="4">
        <v>2</v>
      </c>
      <c r="B14" s="97" t="s">
        <v>107</v>
      </c>
      <c r="C14" s="98" t="s">
        <v>97</v>
      </c>
      <c r="D14" s="21">
        <f>E14</f>
        <v>702</v>
      </c>
      <c r="E14" s="22">
        <f>E15</f>
        <v>702</v>
      </c>
      <c r="F14" s="33"/>
    </row>
    <row r="15" spans="1:10" s="14" customFormat="1" ht="32.25" customHeight="1">
      <c r="A15" s="4"/>
      <c r="B15" s="97" t="s">
        <v>106</v>
      </c>
      <c r="C15" s="103"/>
      <c r="D15" s="21">
        <f t="shared" ref="D15:D17" si="0">E15</f>
        <v>702</v>
      </c>
      <c r="E15" s="22">
        <f>E16</f>
        <v>702</v>
      </c>
      <c r="F15" s="33"/>
    </row>
    <row r="16" spans="1:10" s="14" customFormat="1" ht="37.5" customHeight="1">
      <c r="A16" s="4"/>
      <c r="B16" s="97" t="s">
        <v>105</v>
      </c>
      <c r="C16" s="103"/>
      <c r="D16" s="21">
        <f t="shared" si="0"/>
        <v>702</v>
      </c>
      <c r="E16" s="22">
        <v>702</v>
      </c>
      <c r="F16" s="33"/>
    </row>
    <row r="17" spans="1:6" s="14" customFormat="1" ht="23.25" customHeight="1">
      <c r="A17" s="4">
        <v>3</v>
      </c>
      <c r="B17" s="13" t="s">
        <v>126</v>
      </c>
      <c r="C17" s="4" t="s">
        <v>127</v>
      </c>
      <c r="D17" s="21">
        <f t="shared" si="0"/>
        <v>-850</v>
      </c>
      <c r="E17" s="22">
        <v>-850</v>
      </c>
      <c r="F17" s="33"/>
    </row>
    <row r="18" spans="1:6" s="14" customFormat="1" ht="26.25" customHeight="1">
      <c r="A18" s="4">
        <v>4</v>
      </c>
      <c r="B18" s="59" t="s">
        <v>51</v>
      </c>
      <c r="C18" s="37" t="s">
        <v>22</v>
      </c>
      <c r="D18" s="21">
        <f t="shared" ref="D18:D111" si="1">E18</f>
        <v>849</v>
      </c>
      <c r="E18" s="27">
        <f>-1+850</f>
        <v>849</v>
      </c>
    </row>
    <row r="19" spans="1:6" s="14" customFormat="1" ht="26.25" customHeight="1">
      <c r="A19" s="4">
        <v>5</v>
      </c>
      <c r="B19" s="13" t="s">
        <v>18</v>
      </c>
      <c r="C19" s="4" t="s">
        <v>19</v>
      </c>
      <c r="D19" s="21">
        <f t="shared" si="1"/>
        <v>46</v>
      </c>
      <c r="E19" s="27">
        <v>46</v>
      </c>
    </row>
    <row r="20" spans="1:6" s="14" customFormat="1" ht="26.25" customHeight="1">
      <c r="A20" s="4">
        <v>6</v>
      </c>
      <c r="B20" s="36" t="s">
        <v>27</v>
      </c>
      <c r="C20" s="37" t="s">
        <v>28</v>
      </c>
      <c r="D20" s="21">
        <f t="shared" si="1"/>
        <v>179</v>
      </c>
      <c r="E20" s="27">
        <v>179</v>
      </c>
    </row>
    <row r="21" spans="1:6" ht="18" customHeight="1">
      <c r="A21" s="6" t="s">
        <v>4</v>
      </c>
      <c r="B21" s="7" t="s">
        <v>7</v>
      </c>
      <c r="C21" s="6"/>
      <c r="D21" s="21">
        <f t="shared" si="1"/>
        <v>-759</v>
      </c>
      <c r="E21" s="23">
        <f>E22+E23</f>
        <v>-759</v>
      </c>
    </row>
    <row r="22" spans="1:6" s="14" customFormat="1" ht="18" customHeight="1">
      <c r="A22" s="4">
        <v>1</v>
      </c>
      <c r="B22" s="25" t="s">
        <v>24</v>
      </c>
      <c r="C22" s="4" t="s">
        <v>23</v>
      </c>
      <c r="D22" s="21">
        <f t="shared" si="1"/>
        <v>-849</v>
      </c>
      <c r="E22" s="32">
        <f>1-850</f>
        <v>-849</v>
      </c>
    </row>
    <row r="23" spans="1:6" ht="39" customHeight="1">
      <c r="A23" s="4">
        <v>2</v>
      </c>
      <c r="B23" s="3" t="s">
        <v>20</v>
      </c>
      <c r="C23" s="2" t="s">
        <v>21</v>
      </c>
      <c r="D23" s="21">
        <f t="shared" si="1"/>
        <v>90</v>
      </c>
      <c r="E23" s="104">
        <v>90</v>
      </c>
    </row>
    <row r="24" spans="1:6" ht="16.5" customHeight="1">
      <c r="A24" s="7"/>
      <c r="B24" s="8" t="s">
        <v>130</v>
      </c>
      <c r="C24" s="6"/>
      <c r="D24" s="21">
        <f t="shared" si="1"/>
        <v>935.5</v>
      </c>
      <c r="E24" s="21">
        <f>E25+E86+E111+E59+E33+E36+E81+E116</f>
        <v>935.5</v>
      </c>
    </row>
    <row r="25" spans="1:6" s="14" customFormat="1" ht="27" customHeight="1">
      <c r="A25" s="6" t="s">
        <v>3</v>
      </c>
      <c r="B25" s="38" t="s">
        <v>36</v>
      </c>
      <c r="C25" s="54" t="s">
        <v>37</v>
      </c>
      <c r="D25" s="21">
        <f t="shared" si="1"/>
        <v>-43</v>
      </c>
      <c r="E25" s="21">
        <f>E26+E29</f>
        <v>-43</v>
      </c>
    </row>
    <row r="26" spans="1:6" s="14" customFormat="1" ht="27" customHeight="1">
      <c r="A26" s="1">
        <v>1</v>
      </c>
      <c r="B26" s="55" t="s">
        <v>38</v>
      </c>
      <c r="C26" s="56" t="s">
        <v>39</v>
      </c>
      <c r="D26" s="21">
        <f t="shared" si="1"/>
        <v>-50</v>
      </c>
      <c r="E26" s="24">
        <f t="shared" ref="E26" si="2">E27</f>
        <v>-50</v>
      </c>
    </row>
    <row r="27" spans="1:6" s="14" customFormat="1" ht="19.5" customHeight="1">
      <c r="A27" s="1"/>
      <c r="B27" s="57" t="s">
        <v>12</v>
      </c>
      <c r="C27" s="43"/>
      <c r="D27" s="21">
        <f t="shared" si="1"/>
        <v>-50</v>
      </c>
      <c r="E27" s="22">
        <f>E28</f>
        <v>-50</v>
      </c>
    </row>
    <row r="28" spans="1:6" s="14" customFormat="1" ht="19.5" customHeight="1">
      <c r="A28" s="1"/>
      <c r="B28" s="25" t="s">
        <v>40</v>
      </c>
      <c r="C28" s="42" t="s">
        <v>41</v>
      </c>
      <c r="D28" s="21">
        <f t="shared" si="1"/>
        <v>-50</v>
      </c>
      <c r="E28" s="24">
        <v>-50</v>
      </c>
    </row>
    <row r="29" spans="1:6" s="14" customFormat="1" ht="25.5" customHeight="1">
      <c r="A29" s="1">
        <v>2</v>
      </c>
      <c r="B29" s="101" t="s">
        <v>131</v>
      </c>
      <c r="C29" s="43" t="s">
        <v>132</v>
      </c>
      <c r="D29" s="21">
        <f t="shared" si="1"/>
        <v>7</v>
      </c>
      <c r="E29" s="24">
        <f>E30</f>
        <v>7</v>
      </c>
    </row>
    <row r="30" spans="1:6" s="14" customFormat="1" ht="25.5" customHeight="1">
      <c r="A30" s="1"/>
      <c r="B30" s="41" t="s">
        <v>12</v>
      </c>
      <c r="C30" s="42"/>
      <c r="D30" s="21">
        <f t="shared" si="1"/>
        <v>7</v>
      </c>
      <c r="E30" s="22">
        <f>E31</f>
        <v>7</v>
      </c>
    </row>
    <row r="31" spans="1:6" s="14" customFormat="1" ht="19.5" customHeight="1">
      <c r="A31" s="1"/>
      <c r="B31" s="70" t="s">
        <v>118</v>
      </c>
      <c r="C31" s="42" t="s">
        <v>119</v>
      </c>
      <c r="D31" s="21">
        <f t="shared" si="1"/>
        <v>7</v>
      </c>
      <c r="E31" s="22">
        <v>7</v>
      </c>
    </row>
    <row r="32" spans="1:6" s="14" customFormat="1" ht="19.5" customHeight="1">
      <c r="A32" s="1"/>
      <c r="B32" s="70" t="s">
        <v>133</v>
      </c>
      <c r="C32" s="42"/>
      <c r="D32" s="21">
        <f t="shared" si="1"/>
        <v>7</v>
      </c>
      <c r="E32" s="22">
        <v>7</v>
      </c>
    </row>
    <row r="33" spans="1:5" s="14" customFormat="1" ht="26.25" customHeight="1">
      <c r="A33" s="21" t="s">
        <v>4</v>
      </c>
      <c r="B33" s="60" t="s">
        <v>74</v>
      </c>
      <c r="C33" s="54">
        <v>55.02</v>
      </c>
      <c r="D33" s="21">
        <f t="shared" si="1"/>
        <v>1</v>
      </c>
      <c r="E33" s="24">
        <f>E34</f>
        <v>1</v>
      </c>
    </row>
    <row r="34" spans="1:5" s="14" customFormat="1" ht="19.5" customHeight="1">
      <c r="A34" s="1"/>
      <c r="B34" s="57" t="s">
        <v>12</v>
      </c>
      <c r="C34" s="42"/>
      <c r="D34" s="21">
        <f t="shared" si="1"/>
        <v>1</v>
      </c>
      <c r="E34" s="24">
        <f>E35</f>
        <v>1</v>
      </c>
    </row>
    <row r="35" spans="1:5" s="14" customFormat="1" ht="19.5" customHeight="1">
      <c r="A35" s="1"/>
      <c r="B35" s="70" t="s">
        <v>75</v>
      </c>
      <c r="C35" s="42">
        <v>20</v>
      </c>
      <c r="D35" s="21">
        <f t="shared" si="1"/>
        <v>1</v>
      </c>
      <c r="E35" s="24">
        <v>1</v>
      </c>
    </row>
    <row r="36" spans="1:5" s="14" customFormat="1" ht="19.5" customHeight="1">
      <c r="A36" s="6" t="s">
        <v>10</v>
      </c>
      <c r="B36" s="99" t="s">
        <v>85</v>
      </c>
      <c r="C36" s="54" t="s">
        <v>86</v>
      </c>
      <c r="D36" s="21">
        <f t="shared" ref="D36:D58" si="3">E36</f>
        <v>1102</v>
      </c>
      <c r="E36" s="21">
        <f>E37+E55+E40+E43+E46+E49+E52</f>
        <v>1102</v>
      </c>
    </row>
    <row r="37" spans="1:5" s="14" customFormat="1" ht="24.75" customHeight="1">
      <c r="A37" s="1">
        <v>1</v>
      </c>
      <c r="B37" s="76" t="s">
        <v>88</v>
      </c>
      <c r="C37" s="43" t="s">
        <v>87</v>
      </c>
      <c r="D37" s="21">
        <f t="shared" si="3"/>
        <v>81</v>
      </c>
      <c r="E37" s="24">
        <f>E38</f>
        <v>81</v>
      </c>
    </row>
    <row r="38" spans="1:5" s="14" customFormat="1" ht="19.5" customHeight="1">
      <c r="A38" s="1"/>
      <c r="B38" s="25" t="s">
        <v>12</v>
      </c>
      <c r="C38" s="62"/>
      <c r="D38" s="21">
        <f t="shared" si="3"/>
        <v>81</v>
      </c>
      <c r="E38" s="24">
        <f>E39</f>
        <v>81</v>
      </c>
    </row>
    <row r="39" spans="1:5" s="14" customFormat="1" ht="19.5" customHeight="1">
      <c r="A39" s="1"/>
      <c r="B39" s="13" t="s">
        <v>70</v>
      </c>
      <c r="C39" s="4">
        <v>10</v>
      </c>
      <c r="D39" s="21">
        <f t="shared" si="3"/>
        <v>81</v>
      </c>
      <c r="E39" s="27">
        <v>81</v>
      </c>
    </row>
    <row r="40" spans="1:5" s="14" customFormat="1" ht="30" customHeight="1">
      <c r="A40" s="1">
        <v>2</v>
      </c>
      <c r="B40" s="100" t="s">
        <v>89</v>
      </c>
      <c r="C40" s="43" t="s">
        <v>90</v>
      </c>
      <c r="D40" s="21">
        <f t="shared" si="3"/>
        <v>101</v>
      </c>
      <c r="E40" s="79">
        <f>E41</f>
        <v>101</v>
      </c>
    </row>
    <row r="41" spans="1:5" s="14" customFormat="1" ht="19.5" customHeight="1">
      <c r="A41" s="1"/>
      <c r="B41" s="25" t="s">
        <v>12</v>
      </c>
      <c r="C41" s="4"/>
      <c r="D41" s="21">
        <f t="shared" si="3"/>
        <v>101</v>
      </c>
      <c r="E41" s="27">
        <f>E42</f>
        <v>101</v>
      </c>
    </row>
    <row r="42" spans="1:5" s="14" customFormat="1" ht="19.5" customHeight="1">
      <c r="A42" s="1"/>
      <c r="B42" s="13" t="s">
        <v>70</v>
      </c>
      <c r="C42" s="66">
        <v>10</v>
      </c>
      <c r="D42" s="21">
        <f t="shared" si="3"/>
        <v>101</v>
      </c>
      <c r="E42" s="27">
        <v>101</v>
      </c>
    </row>
    <row r="43" spans="1:5" s="14" customFormat="1" ht="23.25" customHeight="1">
      <c r="A43" s="1">
        <v>3</v>
      </c>
      <c r="B43" s="76" t="s">
        <v>98</v>
      </c>
      <c r="C43" s="43" t="s">
        <v>99</v>
      </c>
      <c r="D43" s="21">
        <f t="shared" si="3"/>
        <v>138</v>
      </c>
      <c r="E43" s="79">
        <f>E44</f>
        <v>138</v>
      </c>
    </row>
    <row r="44" spans="1:5" s="14" customFormat="1" ht="19.5" customHeight="1">
      <c r="A44" s="1"/>
      <c r="B44" s="25" t="s">
        <v>12</v>
      </c>
      <c r="C44" s="43"/>
      <c r="D44" s="21">
        <f t="shared" si="3"/>
        <v>138</v>
      </c>
      <c r="E44" s="27">
        <f>E45</f>
        <v>138</v>
      </c>
    </row>
    <row r="45" spans="1:5" s="14" customFormat="1" ht="19.5" customHeight="1">
      <c r="A45" s="1"/>
      <c r="B45" s="13" t="s">
        <v>70</v>
      </c>
      <c r="C45" s="66">
        <v>10</v>
      </c>
      <c r="D45" s="21">
        <f t="shared" si="3"/>
        <v>138</v>
      </c>
      <c r="E45" s="27">
        <v>138</v>
      </c>
    </row>
    <row r="46" spans="1:5" s="14" customFormat="1" ht="19.5" customHeight="1">
      <c r="A46" s="1">
        <v>4</v>
      </c>
      <c r="B46" s="101" t="s">
        <v>100</v>
      </c>
      <c r="C46" s="43" t="s">
        <v>101</v>
      </c>
      <c r="D46" s="21">
        <f t="shared" si="3"/>
        <v>43</v>
      </c>
      <c r="E46" s="79">
        <f>E47</f>
        <v>43</v>
      </c>
    </row>
    <row r="47" spans="1:5" s="14" customFormat="1" ht="19.5" customHeight="1">
      <c r="A47" s="1"/>
      <c r="B47" s="25" t="s">
        <v>12</v>
      </c>
      <c r="C47" s="43"/>
      <c r="D47" s="21">
        <f t="shared" si="3"/>
        <v>43</v>
      </c>
      <c r="E47" s="27">
        <f>E48</f>
        <v>43</v>
      </c>
    </row>
    <row r="48" spans="1:5" s="14" customFormat="1" ht="19.5" customHeight="1">
      <c r="A48" s="1"/>
      <c r="B48" s="13" t="s">
        <v>70</v>
      </c>
      <c r="C48" s="66">
        <v>10</v>
      </c>
      <c r="D48" s="21">
        <f t="shared" si="3"/>
        <v>43</v>
      </c>
      <c r="E48" s="27">
        <v>43</v>
      </c>
    </row>
    <row r="49" spans="1:5" s="14" customFormat="1" ht="27" customHeight="1">
      <c r="A49" s="1">
        <v>5</v>
      </c>
      <c r="B49" s="100" t="s">
        <v>102</v>
      </c>
      <c r="C49" s="43" t="s">
        <v>94</v>
      </c>
      <c r="D49" s="21">
        <f t="shared" si="3"/>
        <v>91</v>
      </c>
      <c r="E49" s="79">
        <f>E50</f>
        <v>91</v>
      </c>
    </row>
    <row r="50" spans="1:5" s="14" customFormat="1" ht="19.5" customHeight="1">
      <c r="A50" s="1"/>
      <c r="B50" s="25" t="s">
        <v>12</v>
      </c>
      <c r="C50" s="4"/>
      <c r="D50" s="21">
        <f t="shared" si="3"/>
        <v>91</v>
      </c>
      <c r="E50" s="27">
        <f>E51</f>
        <v>91</v>
      </c>
    </row>
    <row r="51" spans="1:5" s="14" customFormat="1" ht="19.5" customHeight="1">
      <c r="A51" s="1"/>
      <c r="B51" s="13" t="s">
        <v>70</v>
      </c>
      <c r="C51" s="66">
        <v>10</v>
      </c>
      <c r="D51" s="21">
        <f t="shared" si="3"/>
        <v>91</v>
      </c>
      <c r="E51" s="27">
        <v>91</v>
      </c>
    </row>
    <row r="52" spans="1:5" s="14" customFormat="1" ht="25.5" customHeight="1">
      <c r="A52" s="1">
        <v>6</v>
      </c>
      <c r="B52" s="101" t="s">
        <v>103</v>
      </c>
      <c r="C52" s="102" t="s">
        <v>104</v>
      </c>
      <c r="D52" s="21">
        <f t="shared" si="3"/>
        <v>248</v>
      </c>
      <c r="E52" s="79">
        <f>E53</f>
        <v>248</v>
      </c>
    </row>
    <row r="53" spans="1:5" s="14" customFormat="1" ht="19.5" customHeight="1">
      <c r="A53" s="1"/>
      <c r="B53" s="25" t="s">
        <v>12</v>
      </c>
      <c r="C53" s="4"/>
      <c r="D53" s="21">
        <f t="shared" si="3"/>
        <v>248</v>
      </c>
      <c r="E53" s="27">
        <f>E54</f>
        <v>248</v>
      </c>
    </row>
    <row r="54" spans="1:5" s="14" customFormat="1" ht="19.5" customHeight="1">
      <c r="A54" s="1"/>
      <c r="B54" s="13" t="s">
        <v>70</v>
      </c>
      <c r="C54" s="66">
        <v>10</v>
      </c>
      <c r="D54" s="21">
        <f t="shared" si="3"/>
        <v>248</v>
      </c>
      <c r="E54" s="27">
        <v>248</v>
      </c>
    </row>
    <row r="55" spans="1:5" s="14" customFormat="1" ht="19.5" customHeight="1">
      <c r="A55" s="1">
        <v>7</v>
      </c>
      <c r="B55" s="39" t="s">
        <v>108</v>
      </c>
      <c r="C55" s="43" t="s">
        <v>96</v>
      </c>
      <c r="D55" s="21">
        <f t="shared" si="3"/>
        <v>400</v>
      </c>
      <c r="E55" s="24">
        <f>E56</f>
        <v>400</v>
      </c>
    </row>
    <row r="56" spans="1:5" s="14" customFormat="1" ht="19.5" customHeight="1">
      <c r="A56" s="1"/>
      <c r="B56" s="25" t="s">
        <v>12</v>
      </c>
      <c r="C56" s="42"/>
      <c r="D56" s="21">
        <f t="shared" si="3"/>
        <v>400</v>
      </c>
      <c r="E56" s="22">
        <f>E57</f>
        <v>400</v>
      </c>
    </row>
    <row r="57" spans="1:5" s="14" customFormat="1" ht="19.5" customHeight="1">
      <c r="A57" s="1"/>
      <c r="B57" s="70" t="s">
        <v>112</v>
      </c>
      <c r="C57" s="42" t="s">
        <v>110</v>
      </c>
      <c r="D57" s="21">
        <f t="shared" si="3"/>
        <v>400</v>
      </c>
      <c r="E57" s="22">
        <f>E58</f>
        <v>400</v>
      </c>
    </row>
    <row r="58" spans="1:5" s="14" customFormat="1" ht="50.25" customHeight="1">
      <c r="A58" s="1"/>
      <c r="B58" s="41" t="s">
        <v>111</v>
      </c>
      <c r="C58" s="42" t="s">
        <v>109</v>
      </c>
      <c r="D58" s="21">
        <f t="shared" si="3"/>
        <v>400</v>
      </c>
      <c r="E58" s="22">
        <v>400</v>
      </c>
    </row>
    <row r="59" spans="1:5" s="14" customFormat="1" ht="19.5" customHeight="1">
      <c r="A59" s="21" t="s">
        <v>26</v>
      </c>
      <c r="B59" s="60" t="s">
        <v>52</v>
      </c>
      <c r="C59" s="54" t="s">
        <v>53</v>
      </c>
      <c r="D59" s="21">
        <f t="shared" si="1"/>
        <v>47</v>
      </c>
      <c r="E59" s="21">
        <f>E60+E64+E69+E73+E78</f>
        <v>47</v>
      </c>
    </row>
    <row r="60" spans="1:5" s="14" customFormat="1" ht="19.5" customHeight="1">
      <c r="A60" s="1">
        <v>1</v>
      </c>
      <c r="B60" s="61" t="s">
        <v>54</v>
      </c>
      <c r="C60" s="43" t="s">
        <v>124</v>
      </c>
      <c r="D60" s="21">
        <f t="shared" si="1"/>
        <v>10</v>
      </c>
      <c r="E60" s="24">
        <f>E61</f>
        <v>10</v>
      </c>
    </row>
    <row r="61" spans="1:5" s="14" customFormat="1" ht="19.5" customHeight="1">
      <c r="A61" s="1"/>
      <c r="B61" s="25" t="s">
        <v>12</v>
      </c>
      <c r="C61" s="1"/>
      <c r="D61" s="21">
        <f t="shared" si="1"/>
        <v>10</v>
      </c>
      <c r="E61" s="24">
        <f>E62</f>
        <v>10</v>
      </c>
    </row>
    <row r="62" spans="1:5" s="14" customFormat="1" ht="29.25" customHeight="1">
      <c r="A62" s="1"/>
      <c r="B62" s="62" t="s">
        <v>55</v>
      </c>
      <c r="C62" s="2" t="s">
        <v>56</v>
      </c>
      <c r="D62" s="21">
        <f t="shared" si="1"/>
        <v>10</v>
      </c>
      <c r="E62" s="24">
        <f>E63</f>
        <v>10</v>
      </c>
    </row>
    <row r="63" spans="1:5" s="14" customFormat="1" ht="19.5" customHeight="1">
      <c r="A63" s="1"/>
      <c r="B63" s="13" t="s">
        <v>58</v>
      </c>
      <c r="C63" s="4"/>
      <c r="D63" s="21">
        <f t="shared" si="1"/>
        <v>10</v>
      </c>
      <c r="E63" s="24">
        <v>10</v>
      </c>
    </row>
    <row r="64" spans="1:5" s="14" customFormat="1" ht="19.5" customHeight="1">
      <c r="A64" s="1">
        <v>2</v>
      </c>
      <c r="B64" s="61" t="s">
        <v>63</v>
      </c>
      <c r="C64" s="43" t="s">
        <v>124</v>
      </c>
      <c r="D64" s="21">
        <f t="shared" si="1"/>
        <v>19</v>
      </c>
      <c r="E64" s="24">
        <f>E65</f>
        <v>19</v>
      </c>
    </row>
    <row r="65" spans="1:5" s="14" customFormat="1" ht="19.5" customHeight="1">
      <c r="A65" s="1"/>
      <c r="B65" s="25" t="s">
        <v>12</v>
      </c>
      <c r="C65" s="1"/>
      <c r="D65" s="21">
        <f t="shared" si="1"/>
        <v>19</v>
      </c>
      <c r="E65" s="24">
        <f>E66</f>
        <v>19</v>
      </c>
    </row>
    <row r="66" spans="1:5" s="14" customFormat="1" ht="26.25" customHeight="1">
      <c r="A66" s="1"/>
      <c r="B66" s="62" t="s">
        <v>55</v>
      </c>
      <c r="C66" s="2" t="s">
        <v>56</v>
      </c>
      <c r="D66" s="21">
        <f t="shared" si="1"/>
        <v>19</v>
      </c>
      <c r="E66" s="24">
        <f>E67+E68</f>
        <v>19</v>
      </c>
    </row>
    <row r="67" spans="1:5" s="14" customFormat="1" ht="26.25" customHeight="1">
      <c r="A67" s="1"/>
      <c r="B67" s="13" t="s">
        <v>57</v>
      </c>
      <c r="C67" s="2"/>
      <c r="D67" s="21">
        <f t="shared" si="1"/>
        <v>2</v>
      </c>
      <c r="E67" s="24">
        <v>2</v>
      </c>
    </row>
    <row r="68" spans="1:5" s="14" customFormat="1" ht="19.5" customHeight="1">
      <c r="A68" s="1"/>
      <c r="B68" s="13" t="s">
        <v>58</v>
      </c>
      <c r="C68" s="4"/>
      <c r="D68" s="21">
        <f t="shared" si="1"/>
        <v>17</v>
      </c>
      <c r="E68" s="24">
        <v>17</v>
      </c>
    </row>
    <row r="69" spans="1:5" s="14" customFormat="1" ht="19.5" customHeight="1">
      <c r="A69" s="1">
        <v>3</v>
      </c>
      <c r="B69" s="61" t="s">
        <v>64</v>
      </c>
      <c r="C69" s="43" t="s">
        <v>124</v>
      </c>
      <c r="D69" s="21">
        <f t="shared" si="1"/>
        <v>18</v>
      </c>
      <c r="E69" s="24">
        <f>E70</f>
        <v>18</v>
      </c>
    </row>
    <row r="70" spans="1:5" s="14" customFormat="1" ht="19.5" customHeight="1">
      <c r="A70" s="1"/>
      <c r="B70" s="25" t="s">
        <v>12</v>
      </c>
      <c r="C70" s="1"/>
      <c r="D70" s="21">
        <f t="shared" si="1"/>
        <v>18</v>
      </c>
      <c r="E70" s="24">
        <f>E71</f>
        <v>18</v>
      </c>
    </row>
    <row r="71" spans="1:5" s="14" customFormat="1" ht="25.5" customHeight="1">
      <c r="A71" s="1"/>
      <c r="B71" s="62" t="s">
        <v>55</v>
      </c>
      <c r="C71" s="2" t="s">
        <v>56</v>
      </c>
      <c r="D71" s="21">
        <f t="shared" si="1"/>
        <v>18</v>
      </c>
      <c r="E71" s="24">
        <f>E72</f>
        <v>18</v>
      </c>
    </row>
    <row r="72" spans="1:5" s="14" customFormat="1" ht="19.5" customHeight="1">
      <c r="A72" s="1"/>
      <c r="B72" s="13" t="s">
        <v>57</v>
      </c>
      <c r="C72" s="2"/>
      <c r="D72" s="21">
        <f t="shared" si="1"/>
        <v>18</v>
      </c>
      <c r="E72" s="24">
        <v>18</v>
      </c>
    </row>
    <row r="73" spans="1:5" s="14" customFormat="1" ht="19.5" customHeight="1">
      <c r="A73" s="1">
        <v>4</v>
      </c>
      <c r="B73" s="61" t="s">
        <v>73</v>
      </c>
      <c r="C73" s="43" t="s">
        <v>124</v>
      </c>
      <c r="D73" s="21">
        <f t="shared" si="1"/>
        <v>-1</v>
      </c>
      <c r="E73" s="24">
        <f>E74</f>
        <v>-1</v>
      </c>
    </row>
    <row r="74" spans="1:5" s="14" customFormat="1" ht="19.5" customHeight="1">
      <c r="A74" s="1"/>
      <c r="B74" s="25" t="s">
        <v>12</v>
      </c>
      <c r="C74" s="1"/>
      <c r="D74" s="21">
        <f t="shared" si="1"/>
        <v>-1</v>
      </c>
      <c r="E74" s="24">
        <f>E75</f>
        <v>-1</v>
      </c>
    </row>
    <row r="75" spans="1:5" s="14" customFormat="1" ht="25.5" customHeight="1">
      <c r="A75" s="1"/>
      <c r="B75" s="62" t="s">
        <v>55</v>
      </c>
      <c r="C75" s="2" t="s">
        <v>56</v>
      </c>
      <c r="D75" s="21">
        <f t="shared" si="1"/>
        <v>-1</v>
      </c>
      <c r="E75" s="24">
        <f>E76+E77</f>
        <v>-1</v>
      </c>
    </row>
    <row r="76" spans="1:5" s="14" customFormat="1" ht="19.5" customHeight="1">
      <c r="A76" s="1"/>
      <c r="B76" s="13" t="s">
        <v>57</v>
      </c>
      <c r="C76" s="2"/>
      <c r="D76" s="21">
        <f t="shared" si="1"/>
        <v>3</v>
      </c>
      <c r="E76" s="24">
        <v>3</v>
      </c>
    </row>
    <row r="77" spans="1:5" s="14" customFormat="1" ht="19.5" customHeight="1">
      <c r="A77" s="1"/>
      <c r="B77" s="13" t="s">
        <v>58</v>
      </c>
      <c r="C77" s="4"/>
      <c r="D77" s="21">
        <f t="shared" si="1"/>
        <v>-4</v>
      </c>
      <c r="E77" s="24">
        <v>-4</v>
      </c>
    </row>
    <row r="78" spans="1:5" s="14" customFormat="1" ht="19.5" customHeight="1">
      <c r="A78" s="1">
        <v>5</v>
      </c>
      <c r="B78" s="39" t="s">
        <v>59</v>
      </c>
      <c r="C78" s="43" t="s">
        <v>60</v>
      </c>
      <c r="D78" s="21">
        <f t="shared" si="1"/>
        <v>1</v>
      </c>
      <c r="E78" s="24">
        <f>E79</f>
        <v>1</v>
      </c>
    </row>
    <row r="79" spans="1:5" s="14" customFormat="1" ht="19.5" customHeight="1">
      <c r="A79" s="1"/>
      <c r="B79" s="41" t="s">
        <v>8</v>
      </c>
      <c r="C79" s="43"/>
      <c r="D79" s="21">
        <f t="shared" si="1"/>
        <v>1</v>
      </c>
      <c r="E79" s="24">
        <f>E80</f>
        <v>1</v>
      </c>
    </row>
    <row r="80" spans="1:5" s="14" customFormat="1" ht="19.5" customHeight="1">
      <c r="A80" s="1"/>
      <c r="B80" s="62" t="s">
        <v>61</v>
      </c>
      <c r="C80" s="42" t="s">
        <v>62</v>
      </c>
      <c r="D80" s="21">
        <f t="shared" si="1"/>
        <v>1</v>
      </c>
      <c r="E80" s="22">
        <v>1</v>
      </c>
    </row>
    <row r="81" spans="1:5" s="14" customFormat="1" ht="19.5" customHeight="1">
      <c r="A81" s="21" t="s">
        <v>76</v>
      </c>
      <c r="B81" s="21" t="s">
        <v>115</v>
      </c>
      <c r="C81" s="105" t="s">
        <v>116</v>
      </c>
      <c r="D81" s="21">
        <f t="shared" si="1"/>
        <v>185</v>
      </c>
      <c r="E81" s="21">
        <f>E82</f>
        <v>185</v>
      </c>
    </row>
    <row r="82" spans="1:5" s="14" customFormat="1" ht="19.5" customHeight="1">
      <c r="A82" s="1"/>
      <c r="B82" s="61" t="s">
        <v>117</v>
      </c>
      <c r="C82" s="43" t="s">
        <v>125</v>
      </c>
      <c r="D82" s="21">
        <f t="shared" si="1"/>
        <v>185</v>
      </c>
      <c r="E82" s="24">
        <f>E83</f>
        <v>185</v>
      </c>
    </row>
    <row r="83" spans="1:5" s="14" customFormat="1" ht="19.5" customHeight="1">
      <c r="A83" s="1"/>
      <c r="B83" s="25" t="s">
        <v>12</v>
      </c>
      <c r="C83" s="42"/>
      <c r="D83" s="21">
        <f t="shared" si="1"/>
        <v>185</v>
      </c>
      <c r="E83" s="22">
        <f>E84</f>
        <v>185</v>
      </c>
    </row>
    <row r="84" spans="1:5" s="14" customFormat="1" ht="19.5" customHeight="1">
      <c r="A84" s="1"/>
      <c r="B84" s="25" t="s">
        <v>118</v>
      </c>
      <c r="C84" s="42" t="s">
        <v>119</v>
      </c>
      <c r="D84" s="21">
        <f t="shared" si="1"/>
        <v>185</v>
      </c>
      <c r="E84" s="22">
        <f>E85</f>
        <v>185</v>
      </c>
    </row>
    <row r="85" spans="1:5" s="14" customFormat="1" ht="19.5" customHeight="1">
      <c r="A85" s="1"/>
      <c r="B85" s="62" t="s">
        <v>120</v>
      </c>
      <c r="C85" s="42"/>
      <c r="D85" s="21">
        <f t="shared" si="1"/>
        <v>185</v>
      </c>
      <c r="E85" s="22">
        <v>185</v>
      </c>
    </row>
    <row r="86" spans="1:5" s="14" customFormat="1" ht="21.75" customHeight="1">
      <c r="A86" s="6" t="s">
        <v>121</v>
      </c>
      <c r="B86" s="9" t="s">
        <v>42</v>
      </c>
      <c r="C86" s="6" t="s">
        <v>25</v>
      </c>
      <c r="D86" s="21">
        <f t="shared" si="1"/>
        <v>314.5</v>
      </c>
      <c r="E86" s="21">
        <f>E107+E87+E90+E93+E96+E101</f>
        <v>314.5</v>
      </c>
    </row>
    <row r="87" spans="1:5" s="14" customFormat="1" ht="31.5" customHeight="1">
      <c r="A87" s="63">
        <v>1</v>
      </c>
      <c r="B87" s="61" t="s">
        <v>68</v>
      </c>
      <c r="C87" s="69" t="s">
        <v>69</v>
      </c>
      <c r="D87" s="21">
        <f t="shared" si="1"/>
        <v>5</v>
      </c>
      <c r="E87" s="64">
        <f>E88</f>
        <v>5</v>
      </c>
    </row>
    <row r="88" spans="1:5" s="14" customFormat="1" ht="21.75" customHeight="1">
      <c r="A88" s="63"/>
      <c r="B88" s="40" t="s">
        <v>12</v>
      </c>
      <c r="C88" s="1"/>
      <c r="D88" s="21">
        <f t="shared" si="1"/>
        <v>5</v>
      </c>
      <c r="E88" s="64">
        <f>E89</f>
        <v>5</v>
      </c>
    </row>
    <row r="89" spans="1:5" s="14" customFormat="1" ht="21.75" customHeight="1">
      <c r="A89" s="63"/>
      <c r="B89" s="13" t="s">
        <v>70</v>
      </c>
      <c r="C89" s="4">
        <v>10</v>
      </c>
      <c r="D89" s="21">
        <f t="shared" si="1"/>
        <v>5</v>
      </c>
      <c r="E89" s="67">
        <v>5</v>
      </c>
    </row>
    <row r="90" spans="1:5" s="14" customFormat="1" ht="27.75" customHeight="1">
      <c r="A90" s="63">
        <v>2</v>
      </c>
      <c r="B90" s="61" t="s">
        <v>71</v>
      </c>
      <c r="C90" s="69" t="s">
        <v>69</v>
      </c>
      <c r="D90" s="21">
        <f t="shared" si="1"/>
        <v>10.5</v>
      </c>
      <c r="E90" s="64">
        <f>E91</f>
        <v>10.5</v>
      </c>
    </row>
    <row r="91" spans="1:5" s="14" customFormat="1" ht="21.75" customHeight="1">
      <c r="A91" s="63"/>
      <c r="B91" s="40" t="s">
        <v>12</v>
      </c>
      <c r="C91" s="1"/>
      <c r="D91" s="21">
        <f t="shared" si="1"/>
        <v>10.5</v>
      </c>
      <c r="E91" s="67">
        <f>E92</f>
        <v>10.5</v>
      </c>
    </row>
    <row r="92" spans="1:5" s="14" customFormat="1" ht="21.75" customHeight="1">
      <c r="A92" s="63"/>
      <c r="B92" s="13" t="s">
        <v>70</v>
      </c>
      <c r="C92" s="4">
        <v>10</v>
      </c>
      <c r="D92" s="21">
        <f t="shared" si="1"/>
        <v>10.5</v>
      </c>
      <c r="E92" s="67">
        <v>10.5</v>
      </c>
    </row>
    <row r="93" spans="1:5" s="14" customFormat="1" ht="26.25" customHeight="1">
      <c r="A93" s="63">
        <v>3</v>
      </c>
      <c r="B93" s="61" t="s">
        <v>72</v>
      </c>
      <c r="C93" s="69" t="s">
        <v>69</v>
      </c>
      <c r="D93" s="21">
        <f t="shared" si="1"/>
        <v>30</v>
      </c>
      <c r="E93" s="67">
        <f>E94</f>
        <v>30</v>
      </c>
    </row>
    <row r="94" spans="1:5" s="14" customFormat="1" ht="21.75" customHeight="1">
      <c r="A94" s="63"/>
      <c r="B94" s="40" t="s">
        <v>12</v>
      </c>
      <c r="C94" s="1"/>
      <c r="D94" s="21">
        <f t="shared" si="1"/>
        <v>30</v>
      </c>
      <c r="E94" s="67">
        <f>E95</f>
        <v>30</v>
      </c>
    </row>
    <row r="95" spans="1:5" s="14" customFormat="1" ht="21.75" customHeight="1">
      <c r="A95" s="63"/>
      <c r="B95" s="13" t="s">
        <v>70</v>
      </c>
      <c r="C95" s="4">
        <v>10</v>
      </c>
      <c r="D95" s="21">
        <f t="shared" si="1"/>
        <v>30</v>
      </c>
      <c r="E95" s="67">
        <v>30</v>
      </c>
    </row>
    <row r="96" spans="1:5" s="14" customFormat="1" ht="21.75" customHeight="1">
      <c r="A96" s="63">
        <v>4</v>
      </c>
      <c r="B96" s="61" t="s">
        <v>63</v>
      </c>
      <c r="C96" s="43" t="s">
        <v>65</v>
      </c>
      <c r="D96" s="21">
        <f t="shared" si="1"/>
        <v>59</v>
      </c>
      <c r="E96" s="64">
        <f>E97</f>
        <v>59</v>
      </c>
    </row>
    <row r="97" spans="1:5" s="14" customFormat="1" ht="21.75" customHeight="1">
      <c r="A97" s="63"/>
      <c r="B97" s="40" t="s">
        <v>12</v>
      </c>
      <c r="C97" s="65"/>
      <c r="D97" s="21">
        <f t="shared" si="1"/>
        <v>59</v>
      </c>
      <c r="E97" s="64">
        <f>E98</f>
        <v>59</v>
      </c>
    </row>
    <row r="98" spans="1:5" s="14" customFormat="1" ht="26.25" customHeight="1">
      <c r="A98" s="63"/>
      <c r="B98" s="62" t="s">
        <v>55</v>
      </c>
      <c r="C98" s="2" t="s">
        <v>56</v>
      </c>
      <c r="D98" s="21">
        <f t="shared" si="1"/>
        <v>59</v>
      </c>
      <c r="E98" s="67">
        <f>E99+E100</f>
        <v>59</v>
      </c>
    </row>
    <row r="99" spans="1:5" s="14" customFormat="1" ht="17.25" customHeight="1">
      <c r="A99" s="63"/>
      <c r="B99" s="62" t="s">
        <v>66</v>
      </c>
      <c r="C99" s="66"/>
      <c r="D99" s="21">
        <f t="shared" si="1"/>
        <v>11</v>
      </c>
      <c r="E99" s="67">
        <v>11</v>
      </c>
    </row>
    <row r="100" spans="1:5" s="14" customFormat="1" ht="21.75" customHeight="1">
      <c r="A100" s="63"/>
      <c r="B100" s="68" t="s">
        <v>67</v>
      </c>
      <c r="C100" s="63"/>
      <c r="D100" s="21">
        <f t="shared" si="1"/>
        <v>48</v>
      </c>
      <c r="E100" s="67">
        <v>48</v>
      </c>
    </row>
    <row r="101" spans="1:5" s="14" customFormat="1" ht="21.75" customHeight="1">
      <c r="A101" s="63">
        <v>5</v>
      </c>
      <c r="B101" s="61" t="s">
        <v>54</v>
      </c>
      <c r="C101" s="43" t="s">
        <v>65</v>
      </c>
      <c r="D101" s="21">
        <f t="shared" si="1"/>
        <v>160</v>
      </c>
      <c r="E101" s="64">
        <f>E102+E105</f>
        <v>160</v>
      </c>
    </row>
    <row r="102" spans="1:5" s="14" customFormat="1" ht="21.75" customHeight="1">
      <c r="A102" s="63"/>
      <c r="B102" s="40" t="s">
        <v>12</v>
      </c>
      <c r="C102" s="65"/>
      <c r="D102" s="21">
        <f t="shared" si="1"/>
        <v>70</v>
      </c>
      <c r="E102" s="67">
        <f>E103</f>
        <v>70</v>
      </c>
    </row>
    <row r="103" spans="1:5" s="14" customFormat="1" ht="26.25" customHeight="1">
      <c r="A103" s="63"/>
      <c r="B103" s="62" t="s">
        <v>55</v>
      </c>
      <c r="C103" s="2" t="s">
        <v>56</v>
      </c>
      <c r="D103" s="21">
        <f t="shared" si="1"/>
        <v>70</v>
      </c>
      <c r="E103" s="67">
        <f>E104</f>
        <v>70</v>
      </c>
    </row>
    <row r="104" spans="1:5" s="14" customFormat="1" ht="21.75" customHeight="1">
      <c r="A104" s="63"/>
      <c r="B104" s="62" t="s">
        <v>66</v>
      </c>
      <c r="C104" s="66"/>
      <c r="D104" s="21">
        <f t="shared" si="1"/>
        <v>70</v>
      </c>
      <c r="E104" s="67">
        <v>70</v>
      </c>
    </row>
    <row r="105" spans="1:5" s="14" customFormat="1" ht="21.75" customHeight="1">
      <c r="A105" s="63"/>
      <c r="B105" s="40" t="s">
        <v>8</v>
      </c>
      <c r="C105" s="66"/>
      <c r="D105" s="21">
        <f t="shared" si="1"/>
        <v>90</v>
      </c>
      <c r="E105" s="67">
        <f>E106</f>
        <v>90</v>
      </c>
    </row>
    <row r="106" spans="1:5" s="14" customFormat="1" ht="21.75" customHeight="1">
      <c r="A106" s="63"/>
      <c r="B106" s="62" t="s">
        <v>113</v>
      </c>
      <c r="C106" s="66" t="s">
        <v>114</v>
      </c>
      <c r="D106" s="21">
        <f t="shared" si="1"/>
        <v>90</v>
      </c>
      <c r="E106" s="67">
        <v>90</v>
      </c>
    </row>
    <row r="107" spans="1:5" s="14" customFormat="1" ht="20.25" customHeight="1">
      <c r="A107" s="19">
        <v>6</v>
      </c>
      <c r="B107" s="34" t="s">
        <v>48</v>
      </c>
      <c r="C107" s="1" t="s">
        <v>45</v>
      </c>
      <c r="D107" s="21">
        <f t="shared" si="1"/>
        <v>50</v>
      </c>
      <c r="E107" s="24">
        <f>E108</f>
        <v>50</v>
      </c>
    </row>
    <row r="108" spans="1:5" s="14" customFormat="1" ht="17.25" customHeight="1">
      <c r="A108" s="19"/>
      <c r="B108" s="40" t="s">
        <v>12</v>
      </c>
      <c r="C108" s="2"/>
      <c r="D108" s="21">
        <f t="shared" si="1"/>
        <v>50</v>
      </c>
      <c r="E108" s="22">
        <f>E109</f>
        <v>50</v>
      </c>
    </row>
    <row r="109" spans="1:5" s="14" customFormat="1" ht="18.75" customHeight="1">
      <c r="A109" s="19"/>
      <c r="B109" s="35" t="s">
        <v>43</v>
      </c>
      <c r="C109" s="1" t="s">
        <v>44</v>
      </c>
      <c r="D109" s="21">
        <f t="shared" si="1"/>
        <v>50</v>
      </c>
      <c r="E109" s="22">
        <f>E110</f>
        <v>50</v>
      </c>
    </row>
    <row r="110" spans="1:5" s="14" customFormat="1" ht="19.5" customHeight="1">
      <c r="A110" s="19"/>
      <c r="B110" s="13" t="s">
        <v>46</v>
      </c>
      <c r="C110" s="2" t="s">
        <v>47</v>
      </c>
      <c r="D110" s="21">
        <f t="shared" si="1"/>
        <v>50</v>
      </c>
      <c r="E110" s="22">
        <v>50</v>
      </c>
    </row>
    <row r="111" spans="1:5" s="14" customFormat="1" ht="18.75" customHeight="1">
      <c r="A111" s="7" t="s">
        <v>122</v>
      </c>
      <c r="B111" s="38" t="s">
        <v>29</v>
      </c>
      <c r="C111" s="6" t="s">
        <v>30</v>
      </c>
      <c r="D111" s="21">
        <f t="shared" si="1"/>
        <v>179</v>
      </c>
      <c r="E111" s="31">
        <f t="shared" ref="E111:E114" si="4">E112</f>
        <v>179</v>
      </c>
    </row>
    <row r="112" spans="1:5" s="14" customFormat="1" ht="18.75" customHeight="1">
      <c r="A112" s="19"/>
      <c r="B112" s="39" t="s">
        <v>31</v>
      </c>
      <c r="C112" s="43" t="s">
        <v>32</v>
      </c>
      <c r="D112" s="21">
        <f t="shared" ref="D112:D120" si="5">E112</f>
        <v>179</v>
      </c>
      <c r="E112" s="27">
        <f t="shared" si="4"/>
        <v>179</v>
      </c>
    </row>
    <row r="113" spans="1:5" s="14" customFormat="1" ht="18.75" customHeight="1">
      <c r="A113" s="19"/>
      <c r="B113" s="40" t="s">
        <v>12</v>
      </c>
      <c r="C113" s="2"/>
      <c r="D113" s="21">
        <f t="shared" si="5"/>
        <v>179</v>
      </c>
      <c r="E113" s="27">
        <f t="shared" si="4"/>
        <v>179</v>
      </c>
    </row>
    <row r="114" spans="1:5" s="14" customFormat="1" ht="28.5" customHeight="1">
      <c r="A114" s="19"/>
      <c r="B114" s="41" t="s">
        <v>33</v>
      </c>
      <c r="C114" s="42" t="s">
        <v>34</v>
      </c>
      <c r="D114" s="21">
        <f t="shared" si="5"/>
        <v>179</v>
      </c>
      <c r="E114" s="27">
        <f t="shared" si="4"/>
        <v>179</v>
      </c>
    </row>
    <row r="115" spans="1:5" s="14" customFormat="1" ht="18.75" customHeight="1">
      <c r="A115" s="19"/>
      <c r="B115" s="41" t="s">
        <v>35</v>
      </c>
      <c r="C115" s="42"/>
      <c r="D115" s="21">
        <f t="shared" si="5"/>
        <v>179</v>
      </c>
      <c r="E115" s="27">
        <v>179</v>
      </c>
    </row>
    <row r="116" spans="1:5" s="14" customFormat="1" ht="18.75" customHeight="1">
      <c r="A116" s="6" t="s">
        <v>128</v>
      </c>
      <c r="B116" s="9" t="s">
        <v>80</v>
      </c>
      <c r="C116" s="6" t="s">
        <v>81</v>
      </c>
      <c r="D116" s="21">
        <f t="shared" si="5"/>
        <v>-850</v>
      </c>
      <c r="E116" s="78">
        <f>E117</f>
        <v>-850</v>
      </c>
    </row>
    <row r="117" spans="1:5" s="14" customFormat="1" ht="18.75" customHeight="1">
      <c r="A117" s="19"/>
      <c r="B117" s="76" t="s">
        <v>82</v>
      </c>
      <c r="C117" s="1" t="s">
        <v>83</v>
      </c>
      <c r="D117" s="21">
        <f t="shared" si="5"/>
        <v>-850</v>
      </c>
      <c r="E117" s="79">
        <f>E118</f>
        <v>-850</v>
      </c>
    </row>
    <row r="118" spans="1:5" s="14" customFormat="1" ht="18.75" customHeight="1">
      <c r="A118" s="19"/>
      <c r="B118" s="40" t="s">
        <v>8</v>
      </c>
      <c r="C118" s="43"/>
      <c r="D118" s="21">
        <f t="shared" si="5"/>
        <v>-850</v>
      </c>
      <c r="E118" s="27">
        <f>E119</f>
        <v>-850</v>
      </c>
    </row>
    <row r="119" spans="1:5" s="14" customFormat="1" ht="18.75" customHeight="1">
      <c r="A119" s="19"/>
      <c r="B119" s="13" t="s">
        <v>129</v>
      </c>
      <c r="C119" s="4">
        <v>70</v>
      </c>
      <c r="D119" s="21">
        <f t="shared" si="5"/>
        <v>-850</v>
      </c>
      <c r="E119" s="27">
        <v>-850</v>
      </c>
    </row>
    <row r="120" spans="1:5" ht="15" customHeight="1">
      <c r="A120" s="10"/>
      <c r="B120" s="7" t="s">
        <v>15</v>
      </c>
      <c r="C120" s="10"/>
      <c r="D120" s="21">
        <f t="shared" si="5"/>
        <v>0</v>
      </c>
      <c r="E120" s="21">
        <f>E11-E24</f>
        <v>0</v>
      </c>
    </row>
    <row r="121" spans="1:5">
      <c r="C121" s="16"/>
    </row>
    <row r="122" spans="1:5">
      <c r="C122" s="16"/>
    </row>
    <row r="123" spans="1:5">
      <c r="B123" s="26"/>
    </row>
    <row r="124" spans="1:5">
      <c r="A124" s="53"/>
      <c r="B124" s="46"/>
      <c r="C124" s="47"/>
    </row>
    <row r="125" spans="1:5">
      <c r="A125" s="53"/>
      <c r="B125" s="46"/>
      <c r="C125" s="48"/>
    </row>
    <row r="126" spans="1:5" ht="30" customHeight="1">
      <c r="A126" s="53"/>
      <c r="B126" s="49"/>
      <c r="C126" s="50"/>
    </row>
    <row r="127" spans="1:5" ht="30.75" customHeight="1">
      <c r="A127" s="53"/>
      <c r="B127" s="49"/>
      <c r="C127" s="50"/>
    </row>
    <row r="128" spans="1:5" ht="45" customHeight="1">
      <c r="A128" s="53"/>
      <c r="B128" s="49"/>
      <c r="C128" s="50"/>
    </row>
    <row r="129" spans="1:3" ht="59.25" customHeight="1">
      <c r="A129" s="53"/>
      <c r="B129" s="51"/>
      <c r="C129" s="50"/>
    </row>
    <row r="130" spans="1:3" ht="18.75" customHeight="1">
      <c r="A130" s="53"/>
      <c r="B130" s="46"/>
      <c r="C130" s="52"/>
    </row>
    <row r="131" spans="1:3">
      <c r="B131" s="53"/>
      <c r="C131" s="53"/>
    </row>
  </sheetData>
  <mergeCells count="5">
    <mergeCell ref="A8:E8"/>
    <mergeCell ref="A1:D1"/>
    <mergeCell ref="A4:E4"/>
    <mergeCell ref="A6:E6"/>
    <mergeCell ref="A7:E7"/>
  </mergeCells>
  <pageMargins left="0.37" right="0.18" top="0.48" bottom="0.41" header="0.42" footer="0.1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4"/>
  <sheetViews>
    <sheetView workbookViewId="0">
      <selection activeCell="D11" sqref="D11"/>
    </sheetView>
  </sheetViews>
  <sheetFormatPr defaultRowHeight="12.75"/>
  <cols>
    <col min="1" max="1" width="8.140625" customWidth="1"/>
    <col min="2" max="2" width="39.28515625" customWidth="1"/>
    <col min="3" max="4" width="12" customWidth="1"/>
    <col min="5" max="5" width="10.42578125" customWidth="1"/>
  </cols>
  <sheetData>
    <row r="1" spans="1:10" s="12" customFormat="1" ht="15.75">
      <c r="A1" s="110" t="s">
        <v>5</v>
      </c>
      <c r="B1" s="110"/>
      <c r="C1" s="110"/>
      <c r="D1" s="110"/>
    </row>
    <row r="2" spans="1:10" s="12" customFormat="1" ht="15.75">
      <c r="A2" s="11"/>
      <c r="B2" s="11"/>
      <c r="C2" s="107" t="s">
        <v>77</v>
      </c>
      <c r="D2" s="107"/>
      <c r="E2" s="109"/>
    </row>
    <row r="3" spans="1:10" s="11" customFormat="1" ht="15.75">
      <c r="A3" s="111" t="s">
        <v>84</v>
      </c>
      <c r="B3" s="112"/>
      <c r="C3" s="112"/>
      <c r="D3" s="112"/>
      <c r="E3" s="109"/>
      <c r="G3"/>
      <c r="H3"/>
      <c r="I3"/>
      <c r="J3"/>
    </row>
    <row r="4" spans="1:10" s="11" customFormat="1" ht="15.75">
      <c r="A4" s="72"/>
      <c r="B4" s="73"/>
      <c r="C4" s="73"/>
      <c r="D4" s="73"/>
      <c r="G4"/>
      <c r="H4"/>
      <c r="I4"/>
      <c r="J4"/>
    </row>
    <row r="5" spans="1:10" s="11" customFormat="1" ht="15.75">
      <c r="A5" s="113" t="s">
        <v>0</v>
      </c>
      <c r="B5" s="108"/>
      <c r="C5" s="108"/>
      <c r="D5" s="108"/>
      <c r="E5" s="109"/>
      <c r="G5"/>
      <c r="H5"/>
      <c r="I5"/>
      <c r="J5"/>
    </row>
    <row r="6" spans="1:10" s="11" customFormat="1" ht="15.75">
      <c r="A6" s="113" t="s">
        <v>17</v>
      </c>
      <c r="B6" s="108"/>
      <c r="C6" s="108"/>
      <c r="D6" s="108"/>
      <c r="E6" s="109"/>
    </row>
    <row r="7" spans="1:10" s="11" customFormat="1" ht="15.75">
      <c r="A7" s="107" t="s">
        <v>9</v>
      </c>
      <c r="B7" s="108"/>
      <c r="C7" s="108"/>
      <c r="D7" s="108"/>
      <c r="E7" s="109"/>
    </row>
    <row r="8" spans="1:10" s="11" customFormat="1" ht="15.75">
      <c r="A8" s="71"/>
      <c r="B8" s="107" t="s">
        <v>78</v>
      </c>
      <c r="C8" s="114"/>
      <c r="D8" s="114"/>
      <c r="E8" s="114"/>
    </row>
    <row r="9" spans="1:10" ht="15.75">
      <c r="C9" s="74"/>
      <c r="E9" s="18" t="s">
        <v>6</v>
      </c>
    </row>
    <row r="10" spans="1:10" ht="31.5" customHeight="1">
      <c r="A10" s="17" t="s">
        <v>1</v>
      </c>
      <c r="B10" s="15" t="s">
        <v>11</v>
      </c>
      <c r="C10" s="15" t="s">
        <v>2</v>
      </c>
      <c r="D10" s="75" t="s">
        <v>16</v>
      </c>
      <c r="E10" s="15" t="s">
        <v>13</v>
      </c>
    </row>
    <row r="11" spans="1:10" ht="16.5" customHeight="1">
      <c r="A11" s="5"/>
      <c r="B11" s="6" t="s">
        <v>14</v>
      </c>
      <c r="C11" s="6"/>
      <c r="D11" s="21">
        <f>E11</f>
        <v>0</v>
      </c>
      <c r="E11" s="21">
        <f>E12+E14</f>
        <v>0</v>
      </c>
    </row>
    <row r="12" spans="1:10" ht="16.5" customHeight="1">
      <c r="A12" s="6" t="s">
        <v>3</v>
      </c>
      <c r="B12" s="20" t="s">
        <v>12</v>
      </c>
      <c r="C12" s="54"/>
      <c r="D12" s="21">
        <f>E12</f>
        <v>-702</v>
      </c>
      <c r="E12" s="21">
        <f>E13</f>
        <v>-702</v>
      </c>
    </row>
    <row r="13" spans="1:10" ht="28.5" customHeight="1">
      <c r="A13" s="106"/>
      <c r="B13" s="59" t="s">
        <v>51</v>
      </c>
      <c r="C13" s="37" t="s">
        <v>22</v>
      </c>
      <c r="D13" s="64">
        <f>E13</f>
        <v>-702</v>
      </c>
      <c r="E13" s="64">
        <v>-702</v>
      </c>
    </row>
    <row r="14" spans="1:10" ht="28.5" customHeight="1">
      <c r="A14" s="6" t="s">
        <v>4</v>
      </c>
      <c r="B14" s="7" t="s">
        <v>7</v>
      </c>
      <c r="C14" s="6"/>
      <c r="D14" s="21">
        <f t="shared" ref="D14" si="0">E14</f>
        <v>702</v>
      </c>
      <c r="E14" s="23">
        <f>E15</f>
        <v>702</v>
      </c>
    </row>
    <row r="15" spans="1:10" ht="18" customHeight="1">
      <c r="A15" s="106"/>
      <c r="B15" s="25" t="s">
        <v>24</v>
      </c>
      <c r="C15" s="4" t="s">
        <v>23</v>
      </c>
      <c r="D15" s="64">
        <f>E15</f>
        <v>702</v>
      </c>
      <c r="E15" s="67">
        <f>702</f>
        <v>702</v>
      </c>
    </row>
    <row r="16" spans="1:10" ht="16.5" customHeight="1">
      <c r="A16" s="7"/>
      <c r="B16" s="8" t="s">
        <v>79</v>
      </c>
      <c r="C16" s="6"/>
      <c r="D16" s="21">
        <f t="shared" ref="D16:D39" si="1">E16</f>
        <v>0</v>
      </c>
      <c r="E16" s="21">
        <f>E17+E36</f>
        <v>0</v>
      </c>
    </row>
    <row r="17" spans="1:6" s="14" customFormat="1" ht="16.5" customHeight="1">
      <c r="A17" s="6" t="s">
        <v>3</v>
      </c>
      <c r="B17" s="9" t="s">
        <v>85</v>
      </c>
      <c r="C17" s="6" t="s">
        <v>86</v>
      </c>
      <c r="D17" s="21">
        <f t="shared" si="1"/>
        <v>-702</v>
      </c>
      <c r="E17" s="21">
        <f>E18+E21+E24+E27+E30+E34</f>
        <v>-702</v>
      </c>
      <c r="F17" s="33"/>
    </row>
    <row r="18" spans="1:6" s="14" customFormat="1" ht="26.25" customHeight="1">
      <c r="A18" s="1">
        <v>1</v>
      </c>
      <c r="B18" s="76" t="s">
        <v>88</v>
      </c>
      <c r="C18" s="1" t="s">
        <v>87</v>
      </c>
      <c r="D18" s="21">
        <f t="shared" si="1"/>
        <v>-81</v>
      </c>
      <c r="E18" s="24">
        <f>E19</f>
        <v>-81</v>
      </c>
    </row>
    <row r="19" spans="1:6" s="14" customFormat="1" ht="17.25" customHeight="1">
      <c r="A19" s="1"/>
      <c r="B19" s="40" t="s">
        <v>12</v>
      </c>
      <c r="C19" s="1"/>
      <c r="D19" s="21">
        <f t="shared" si="1"/>
        <v>-81</v>
      </c>
      <c r="E19" s="22">
        <f>E20</f>
        <v>-81</v>
      </c>
    </row>
    <row r="20" spans="1:6" s="14" customFormat="1" ht="15.75" customHeight="1">
      <c r="A20" s="1"/>
      <c r="B20" s="77" t="s">
        <v>70</v>
      </c>
      <c r="C20" s="37">
        <v>10</v>
      </c>
      <c r="D20" s="21">
        <f t="shared" si="1"/>
        <v>-81</v>
      </c>
      <c r="E20" s="22">
        <v>-81</v>
      </c>
    </row>
    <row r="21" spans="1:6" ht="27" customHeight="1">
      <c r="A21" s="19">
        <v>2</v>
      </c>
      <c r="B21" s="34" t="s">
        <v>89</v>
      </c>
      <c r="C21" s="1" t="s">
        <v>90</v>
      </c>
      <c r="D21" s="21">
        <f t="shared" si="1"/>
        <v>-101</v>
      </c>
      <c r="E21" s="24">
        <f>E22</f>
        <v>-101</v>
      </c>
    </row>
    <row r="22" spans="1:6" s="14" customFormat="1" ht="15" customHeight="1">
      <c r="A22" s="19"/>
      <c r="B22" s="13" t="s">
        <v>12</v>
      </c>
      <c r="C22" s="43"/>
      <c r="D22" s="21">
        <f t="shared" si="1"/>
        <v>-101</v>
      </c>
      <c r="E22" s="22">
        <f>E23</f>
        <v>-101</v>
      </c>
    </row>
    <row r="23" spans="1:6" ht="15.75" customHeight="1">
      <c r="A23" s="19"/>
      <c r="B23" s="77" t="s">
        <v>70</v>
      </c>
      <c r="C23" s="37">
        <v>10</v>
      </c>
      <c r="D23" s="21">
        <f t="shared" si="1"/>
        <v>-101</v>
      </c>
      <c r="E23" s="22">
        <v>-101</v>
      </c>
    </row>
    <row r="24" spans="1:6" ht="25.5" customHeight="1">
      <c r="A24" s="19">
        <v>3</v>
      </c>
      <c r="B24" s="34" t="s">
        <v>91</v>
      </c>
      <c r="C24" s="1" t="s">
        <v>90</v>
      </c>
      <c r="D24" s="21">
        <f t="shared" si="1"/>
        <v>-138</v>
      </c>
      <c r="E24" s="93">
        <f>E25</f>
        <v>-138</v>
      </c>
    </row>
    <row r="25" spans="1:6" ht="18" customHeight="1">
      <c r="A25" s="19"/>
      <c r="B25" s="13" t="s">
        <v>12</v>
      </c>
      <c r="C25" s="43"/>
      <c r="D25" s="21">
        <f t="shared" si="1"/>
        <v>-138</v>
      </c>
      <c r="E25" s="79">
        <f>E26</f>
        <v>-138</v>
      </c>
    </row>
    <row r="26" spans="1:6" ht="16.5" customHeight="1">
      <c r="A26" s="19"/>
      <c r="B26" s="77" t="s">
        <v>70</v>
      </c>
      <c r="C26" s="37">
        <v>10</v>
      </c>
      <c r="D26" s="21">
        <f t="shared" si="1"/>
        <v>-138</v>
      </c>
      <c r="E26" s="27">
        <v>-138</v>
      </c>
    </row>
    <row r="27" spans="1:6" ht="16.5" customHeight="1">
      <c r="A27" s="19">
        <v>4</v>
      </c>
      <c r="B27" s="34" t="s">
        <v>92</v>
      </c>
      <c r="C27" s="1" t="s">
        <v>90</v>
      </c>
      <c r="D27" s="21">
        <f t="shared" si="1"/>
        <v>-43</v>
      </c>
      <c r="E27" s="79">
        <f>E28</f>
        <v>-43</v>
      </c>
    </row>
    <row r="28" spans="1:6" ht="15" customHeight="1">
      <c r="A28" s="19"/>
      <c r="B28" s="13" t="s">
        <v>12</v>
      </c>
      <c r="C28" s="43"/>
      <c r="D28" s="21">
        <f t="shared" si="1"/>
        <v>-43</v>
      </c>
      <c r="E28" s="27">
        <f>E29</f>
        <v>-43</v>
      </c>
    </row>
    <row r="29" spans="1:6" ht="15.75" customHeight="1">
      <c r="A29" s="19"/>
      <c r="B29" s="77" t="s">
        <v>70</v>
      </c>
      <c r="C29" s="37">
        <v>10</v>
      </c>
      <c r="D29" s="21">
        <f t="shared" si="1"/>
        <v>-43</v>
      </c>
      <c r="E29" s="27">
        <v>-43</v>
      </c>
    </row>
    <row r="30" spans="1:6" ht="29.25" customHeight="1">
      <c r="A30" s="19">
        <v>5</v>
      </c>
      <c r="B30" s="94" t="s">
        <v>93</v>
      </c>
      <c r="C30" s="95" t="s">
        <v>94</v>
      </c>
      <c r="D30" s="21">
        <f t="shared" si="1"/>
        <v>-91</v>
      </c>
      <c r="E30" s="79">
        <f>E31</f>
        <v>-91</v>
      </c>
    </row>
    <row r="31" spans="1:6" ht="17.25" customHeight="1">
      <c r="A31" s="19"/>
      <c r="B31" s="13" t="s">
        <v>12</v>
      </c>
      <c r="C31" s="43"/>
      <c r="D31" s="21">
        <f t="shared" si="1"/>
        <v>-91</v>
      </c>
      <c r="E31" s="27">
        <f>E32</f>
        <v>-91</v>
      </c>
    </row>
    <row r="32" spans="1:6" ht="18" customHeight="1">
      <c r="A32" s="19"/>
      <c r="B32" s="77" t="s">
        <v>70</v>
      </c>
      <c r="C32" s="37">
        <v>10</v>
      </c>
      <c r="D32" s="21">
        <f t="shared" si="1"/>
        <v>-91</v>
      </c>
      <c r="E32" s="27">
        <v>-91</v>
      </c>
    </row>
    <row r="33" spans="1:5" ht="24" customHeight="1">
      <c r="A33" s="19">
        <v>6</v>
      </c>
      <c r="B33" s="94" t="s">
        <v>95</v>
      </c>
      <c r="C33" s="95" t="s">
        <v>96</v>
      </c>
      <c r="D33" s="21">
        <f t="shared" si="1"/>
        <v>-248</v>
      </c>
      <c r="E33" s="79">
        <f>E34</f>
        <v>-248</v>
      </c>
    </row>
    <row r="34" spans="1:5" ht="14.25" customHeight="1">
      <c r="A34" s="19"/>
      <c r="B34" s="13" t="s">
        <v>12</v>
      </c>
      <c r="C34" s="43"/>
      <c r="D34" s="21">
        <f t="shared" si="1"/>
        <v>-248</v>
      </c>
      <c r="E34" s="27">
        <f>E35</f>
        <v>-248</v>
      </c>
    </row>
    <row r="35" spans="1:5" ht="16.5" customHeight="1">
      <c r="A35" s="19"/>
      <c r="B35" s="77" t="s">
        <v>70</v>
      </c>
      <c r="C35" s="37">
        <v>10</v>
      </c>
      <c r="D35" s="21">
        <f t="shared" si="1"/>
        <v>-248</v>
      </c>
      <c r="E35" s="27">
        <v>-248</v>
      </c>
    </row>
    <row r="36" spans="1:5" s="14" customFormat="1" ht="20.25" customHeight="1">
      <c r="A36" s="6" t="s">
        <v>4</v>
      </c>
      <c r="B36" s="9" t="s">
        <v>80</v>
      </c>
      <c r="C36" s="6" t="s">
        <v>81</v>
      </c>
      <c r="D36" s="21">
        <f t="shared" si="1"/>
        <v>702</v>
      </c>
      <c r="E36" s="78">
        <f>E37</f>
        <v>702</v>
      </c>
    </row>
    <row r="37" spans="1:5" s="14" customFormat="1" ht="18" customHeight="1">
      <c r="A37" s="19"/>
      <c r="B37" s="76" t="s">
        <v>82</v>
      </c>
      <c r="C37" s="1" t="s">
        <v>83</v>
      </c>
      <c r="D37" s="21">
        <f t="shared" si="1"/>
        <v>702</v>
      </c>
      <c r="E37" s="79">
        <f>E38</f>
        <v>702</v>
      </c>
    </row>
    <row r="38" spans="1:5" s="14" customFormat="1" ht="19.5" customHeight="1">
      <c r="A38" s="19"/>
      <c r="B38" s="40" t="s">
        <v>8</v>
      </c>
      <c r="C38" s="43"/>
      <c r="D38" s="21">
        <f t="shared" si="1"/>
        <v>702</v>
      </c>
      <c r="E38" s="27">
        <f>E39</f>
        <v>702</v>
      </c>
    </row>
    <row r="39" spans="1:5" s="14" customFormat="1" ht="19.5" customHeight="1">
      <c r="A39" s="19"/>
      <c r="B39" s="13" t="s">
        <v>129</v>
      </c>
      <c r="C39" s="4">
        <v>70</v>
      </c>
      <c r="D39" s="21">
        <f t="shared" si="1"/>
        <v>702</v>
      </c>
      <c r="E39" s="27">
        <v>702</v>
      </c>
    </row>
    <row r="40" spans="1:5" s="14" customFormat="1" ht="26.25" customHeight="1">
      <c r="A40" s="83"/>
      <c r="B40" s="81"/>
      <c r="C40" s="82"/>
      <c r="D40" s="83"/>
      <c r="E40" s="83"/>
    </row>
    <row r="41" spans="1:5" s="14" customFormat="1" ht="19.5" customHeight="1">
      <c r="A41" s="82"/>
      <c r="B41" s="80"/>
      <c r="C41" s="88"/>
      <c r="D41" s="83"/>
      <c r="E41" s="83"/>
    </row>
    <row r="42" spans="1:5" s="14" customFormat="1" ht="19.5" customHeight="1">
      <c r="A42" s="82"/>
      <c r="B42" s="87"/>
      <c r="C42" s="88"/>
      <c r="D42" s="83"/>
      <c r="E42" s="83"/>
    </row>
    <row r="43" spans="1:5" s="14" customFormat="1" ht="19.5" customHeight="1">
      <c r="A43" s="83"/>
      <c r="B43" s="81"/>
      <c r="C43" s="82"/>
      <c r="D43" s="83"/>
      <c r="E43" s="83"/>
    </row>
    <row r="44" spans="1:5" s="14" customFormat="1" ht="19.5" customHeight="1">
      <c r="A44" s="82"/>
      <c r="B44" s="81"/>
      <c r="C44" s="82"/>
      <c r="D44" s="83"/>
      <c r="E44" s="83"/>
    </row>
    <row r="45" spans="1:5" s="14" customFormat="1" ht="19.5" customHeight="1">
      <c r="A45" s="82"/>
      <c r="B45" s="87"/>
      <c r="C45" s="82"/>
      <c r="D45" s="83"/>
      <c r="E45" s="83"/>
    </row>
    <row r="46" spans="1:5" s="14" customFormat="1" ht="29.25" customHeight="1">
      <c r="A46" s="82"/>
      <c r="B46" s="80"/>
      <c r="C46" s="88"/>
      <c r="D46" s="83"/>
      <c r="E46" s="83"/>
    </row>
    <row r="47" spans="1:5" s="14" customFormat="1" ht="19.5" customHeight="1">
      <c r="A47" s="82"/>
      <c r="B47" s="80"/>
      <c r="C47" s="88"/>
      <c r="D47" s="83"/>
      <c r="E47" s="83"/>
    </row>
    <row r="48" spans="1:5" s="14" customFormat="1" ht="19.5" customHeight="1">
      <c r="A48" s="82"/>
      <c r="B48" s="81"/>
      <c r="C48" s="82"/>
      <c r="D48" s="83"/>
      <c r="E48" s="83"/>
    </row>
    <row r="49" spans="1:5" s="14" customFormat="1" ht="19.5" customHeight="1">
      <c r="A49" s="82"/>
      <c r="B49" s="87"/>
      <c r="C49" s="82"/>
      <c r="D49" s="83"/>
      <c r="E49" s="83"/>
    </row>
    <row r="50" spans="1:5" s="14" customFormat="1" ht="26.25" customHeight="1">
      <c r="A50" s="82"/>
      <c r="B50" s="80"/>
      <c r="C50" s="88"/>
      <c r="D50" s="83"/>
      <c r="E50" s="83"/>
    </row>
    <row r="51" spans="1:5" s="14" customFormat="1" ht="26.25" customHeight="1">
      <c r="A51" s="82"/>
      <c r="B51" s="80"/>
      <c r="C51" s="88"/>
      <c r="D51" s="83"/>
      <c r="E51" s="83"/>
    </row>
    <row r="52" spans="1:5" s="14" customFormat="1" ht="19.5" customHeight="1">
      <c r="A52" s="82"/>
      <c r="B52" s="80"/>
      <c r="C52" s="88"/>
      <c r="D52" s="83"/>
      <c r="E52" s="83"/>
    </row>
    <row r="53" spans="1:5" s="14" customFormat="1" ht="19.5" customHeight="1">
      <c r="A53" s="82"/>
      <c r="B53" s="81"/>
      <c r="C53" s="82"/>
      <c r="D53" s="83"/>
      <c r="E53" s="83"/>
    </row>
    <row r="54" spans="1:5" s="14" customFormat="1" ht="19.5" customHeight="1">
      <c r="A54" s="82"/>
      <c r="B54" s="87"/>
      <c r="C54" s="82"/>
      <c r="D54" s="83"/>
      <c r="E54" s="83"/>
    </row>
    <row r="55" spans="1:5" s="14" customFormat="1" ht="25.5" customHeight="1">
      <c r="A55" s="82"/>
      <c r="B55" s="80"/>
      <c r="C55" s="88"/>
      <c r="D55" s="83"/>
      <c r="E55" s="83"/>
    </row>
    <row r="56" spans="1:5" s="14" customFormat="1" ht="19.5" customHeight="1">
      <c r="A56" s="82"/>
      <c r="B56" s="80"/>
      <c r="C56" s="88"/>
      <c r="D56" s="83"/>
      <c r="E56" s="83"/>
    </row>
    <row r="57" spans="1:5" s="14" customFormat="1" ht="19.5" customHeight="1">
      <c r="A57" s="82"/>
      <c r="B57" s="81"/>
      <c r="C57" s="82"/>
      <c r="D57" s="83"/>
      <c r="E57" s="83"/>
    </row>
    <row r="58" spans="1:5" s="14" customFormat="1" ht="19.5" customHeight="1">
      <c r="A58" s="82"/>
      <c r="B58" s="87"/>
      <c r="C58" s="82"/>
      <c r="D58" s="83"/>
      <c r="E58" s="83"/>
    </row>
    <row r="59" spans="1:5" s="14" customFormat="1" ht="25.5" customHeight="1">
      <c r="A59" s="82"/>
      <c r="B59" s="80"/>
      <c r="C59" s="88"/>
      <c r="D59" s="83"/>
      <c r="E59" s="83"/>
    </row>
    <row r="60" spans="1:5" s="14" customFormat="1" ht="19.5" customHeight="1">
      <c r="A60" s="82"/>
      <c r="B60" s="80"/>
      <c r="C60" s="88"/>
      <c r="D60" s="83"/>
      <c r="E60" s="83"/>
    </row>
    <row r="61" spans="1:5" s="14" customFormat="1" ht="19.5" customHeight="1">
      <c r="A61" s="82"/>
      <c r="B61" s="80"/>
      <c r="C61" s="88"/>
      <c r="D61" s="83"/>
      <c r="E61" s="83"/>
    </row>
    <row r="62" spans="1:5" s="14" customFormat="1" ht="19.5" customHeight="1">
      <c r="A62" s="82"/>
      <c r="B62" s="86"/>
      <c r="C62" s="82"/>
      <c r="D62" s="83"/>
      <c r="E62" s="83"/>
    </row>
    <row r="63" spans="1:5" s="14" customFormat="1" ht="19.5" customHeight="1">
      <c r="A63" s="82"/>
      <c r="B63" s="80"/>
      <c r="C63" s="82"/>
      <c r="D63" s="83"/>
      <c r="E63" s="83"/>
    </row>
    <row r="64" spans="1:5" s="14" customFormat="1" ht="19.5" customHeight="1">
      <c r="A64" s="82"/>
      <c r="B64" s="80"/>
      <c r="C64" s="88"/>
      <c r="D64" s="83"/>
      <c r="E64" s="84"/>
    </row>
    <row r="65" spans="1:5" s="14" customFormat="1" ht="21.75" customHeight="1">
      <c r="A65" s="82"/>
      <c r="B65" s="81"/>
      <c r="C65" s="82"/>
      <c r="D65" s="83"/>
      <c r="E65" s="83"/>
    </row>
    <row r="66" spans="1:5" s="14" customFormat="1" ht="31.5" customHeight="1">
      <c r="A66" s="82"/>
      <c r="B66" s="81"/>
      <c r="C66" s="82"/>
      <c r="D66" s="83"/>
      <c r="E66" s="83"/>
    </row>
    <row r="67" spans="1:5" s="14" customFormat="1" ht="21.75" customHeight="1">
      <c r="A67" s="82"/>
      <c r="B67" s="80"/>
      <c r="C67" s="82"/>
      <c r="D67" s="83"/>
      <c r="E67" s="83"/>
    </row>
    <row r="68" spans="1:5" s="14" customFormat="1" ht="21.75" customHeight="1">
      <c r="A68" s="82"/>
      <c r="B68" s="80"/>
      <c r="C68" s="88"/>
      <c r="D68" s="83"/>
      <c r="E68" s="84"/>
    </row>
    <row r="69" spans="1:5" s="14" customFormat="1" ht="27.75" customHeight="1">
      <c r="A69" s="82"/>
      <c r="B69" s="81"/>
      <c r="C69" s="82"/>
      <c r="D69" s="83"/>
      <c r="E69" s="83"/>
    </row>
    <row r="70" spans="1:5" s="14" customFormat="1" ht="21.75" customHeight="1">
      <c r="A70" s="82"/>
      <c r="B70" s="80"/>
      <c r="C70" s="82"/>
      <c r="D70" s="83"/>
      <c r="E70" s="84"/>
    </row>
    <row r="71" spans="1:5" s="14" customFormat="1" ht="21.75" customHeight="1">
      <c r="A71" s="82"/>
      <c r="B71" s="80"/>
      <c r="C71" s="88"/>
      <c r="D71" s="83"/>
      <c r="E71" s="84"/>
    </row>
    <row r="72" spans="1:5" s="14" customFormat="1" ht="26.25" customHeight="1">
      <c r="A72" s="82"/>
      <c r="B72" s="81"/>
      <c r="C72" s="82"/>
      <c r="D72" s="83"/>
      <c r="E72" s="84"/>
    </row>
    <row r="73" spans="1:5" s="14" customFormat="1" ht="21.75" customHeight="1">
      <c r="A73" s="82"/>
      <c r="B73" s="80"/>
      <c r="C73" s="82"/>
      <c r="D73" s="83"/>
      <c r="E73" s="84"/>
    </row>
    <row r="74" spans="1:5" s="14" customFormat="1" ht="21.75" customHeight="1">
      <c r="A74" s="82"/>
      <c r="B74" s="80"/>
      <c r="C74" s="88"/>
      <c r="D74" s="83"/>
      <c r="E74" s="84"/>
    </row>
    <row r="75" spans="1:5" s="14" customFormat="1" ht="21.75" customHeight="1">
      <c r="A75" s="82"/>
      <c r="B75" s="81"/>
      <c r="C75" s="82"/>
      <c r="D75" s="83"/>
      <c r="E75" s="83"/>
    </row>
    <row r="76" spans="1:5" s="14" customFormat="1" ht="21.75" customHeight="1">
      <c r="A76" s="82"/>
      <c r="B76" s="80"/>
      <c r="C76" s="85"/>
      <c r="D76" s="83"/>
      <c r="E76" s="83"/>
    </row>
    <row r="77" spans="1:5" s="14" customFormat="1" ht="26.25" customHeight="1">
      <c r="A77" s="82"/>
      <c r="B77" s="80"/>
      <c r="C77" s="88"/>
      <c r="D77" s="83"/>
      <c r="E77" s="84"/>
    </row>
    <row r="78" spans="1:5" s="14" customFormat="1" ht="17.25" customHeight="1">
      <c r="A78" s="82"/>
      <c r="B78" s="80"/>
      <c r="C78" s="85"/>
      <c r="D78" s="83"/>
      <c r="E78" s="84"/>
    </row>
    <row r="79" spans="1:5" s="14" customFormat="1" ht="21.75" customHeight="1">
      <c r="A79" s="82"/>
      <c r="B79" s="85"/>
      <c r="C79" s="82"/>
      <c r="D79" s="83"/>
      <c r="E79" s="84"/>
    </row>
    <row r="80" spans="1:5" s="14" customFormat="1" ht="21.75" customHeight="1">
      <c r="A80" s="82"/>
      <c r="B80" s="81"/>
      <c r="C80" s="82"/>
      <c r="D80" s="83"/>
      <c r="E80" s="83"/>
    </row>
    <row r="81" spans="1:5" s="14" customFormat="1" ht="21.75" customHeight="1">
      <c r="A81" s="82"/>
      <c r="B81" s="80"/>
      <c r="C81" s="85"/>
      <c r="D81" s="83"/>
      <c r="E81" s="84"/>
    </row>
    <row r="82" spans="1:5" s="14" customFormat="1" ht="26.25" customHeight="1">
      <c r="A82" s="82"/>
      <c r="B82" s="80"/>
      <c r="C82" s="88"/>
      <c r="D82" s="83"/>
      <c r="E82" s="84"/>
    </row>
    <row r="83" spans="1:5" s="14" customFormat="1" ht="21.75" customHeight="1">
      <c r="A83" s="82"/>
      <c r="B83" s="80"/>
      <c r="C83" s="85"/>
      <c r="D83" s="83"/>
      <c r="E83" s="84"/>
    </row>
    <row r="84" spans="1:5" s="14" customFormat="1" ht="20.25" customHeight="1">
      <c r="A84" s="86"/>
      <c r="B84" s="89"/>
      <c r="C84" s="82"/>
      <c r="D84" s="83"/>
      <c r="E84" s="83"/>
    </row>
    <row r="85" spans="1:5" s="14" customFormat="1" ht="17.25" customHeight="1">
      <c r="A85" s="86"/>
      <c r="B85" s="80"/>
      <c r="C85" s="88"/>
      <c r="D85" s="83"/>
      <c r="E85" s="84"/>
    </row>
    <row r="86" spans="1:5" s="14" customFormat="1" ht="18.75" customHeight="1">
      <c r="A86" s="86"/>
      <c r="B86" s="87"/>
      <c r="C86" s="82"/>
      <c r="D86" s="83"/>
      <c r="E86" s="84"/>
    </row>
    <row r="87" spans="1:5" s="14" customFormat="1" ht="19.5" customHeight="1">
      <c r="A87" s="86"/>
      <c r="B87" s="80"/>
      <c r="C87" s="88"/>
      <c r="D87" s="83"/>
      <c r="E87" s="84"/>
    </row>
    <row r="88" spans="1:5" s="14" customFormat="1" ht="18.75" customHeight="1">
      <c r="A88" s="86"/>
      <c r="B88" s="86"/>
      <c r="C88" s="82"/>
      <c r="D88" s="83"/>
      <c r="E88" s="90"/>
    </row>
    <row r="89" spans="1:5" s="14" customFormat="1" ht="18.75" customHeight="1">
      <c r="A89" s="86"/>
      <c r="B89" s="86"/>
      <c r="C89" s="82"/>
      <c r="D89" s="83"/>
      <c r="E89" s="90"/>
    </row>
    <row r="90" spans="1:5" s="14" customFormat="1" ht="18.75" customHeight="1">
      <c r="A90" s="86"/>
      <c r="B90" s="80"/>
      <c r="C90" s="88"/>
      <c r="D90" s="83"/>
      <c r="E90" s="90"/>
    </row>
    <row r="91" spans="1:5" s="14" customFormat="1" ht="28.5" customHeight="1">
      <c r="A91" s="86"/>
      <c r="B91" s="80"/>
      <c r="C91" s="88"/>
      <c r="D91" s="83"/>
      <c r="E91" s="90"/>
    </row>
    <row r="92" spans="1:5" s="14" customFormat="1" ht="18.75" customHeight="1">
      <c r="A92" s="86"/>
      <c r="B92" s="80"/>
      <c r="C92" s="88"/>
      <c r="D92" s="83"/>
      <c r="E92" s="90"/>
    </row>
    <row r="93" spans="1:5" ht="15" customHeight="1">
      <c r="A93" s="87"/>
      <c r="B93" s="86"/>
      <c r="C93" s="87"/>
      <c r="D93" s="83"/>
      <c r="E93" s="83"/>
    </row>
    <row r="94" spans="1:5">
      <c r="A94" s="91"/>
      <c r="B94" s="91"/>
      <c r="C94" s="92"/>
      <c r="D94" s="91"/>
      <c r="E94" s="91"/>
    </row>
    <row r="95" spans="1:5">
      <c r="A95" s="91"/>
      <c r="B95" s="91"/>
      <c r="C95" s="92"/>
      <c r="D95" s="91"/>
      <c r="E95" s="91"/>
    </row>
    <row r="96" spans="1:5">
      <c r="B96" s="26"/>
    </row>
    <row r="97" spans="1:3">
      <c r="A97" s="53"/>
      <c r="B97" s="46"/>
      <c r="C97" s="47"/>
    </row>
    <row r="98" spans="1:3">
      <c r="A98" s="53"/>
      <c r="B98" s="46"/>
      <c r="C98" s="48"/>
    </row>
    <row r="99" spans="1:3" ht="30" customHeight="1">
      <c r="A99" s="53"/>
      <c r="B99" s="49"/>
      <c r="C99" s="50"/>
    </row>
    <row r="100" spans="1:3" ht="30.75" customHeight="1">
      <c r="A100" s="53"/>
      <c r="B100" s="49"/>
      <c r="C100" s="50"/>
    </row>
    <row r="101" spans="1:3" ht="45" customHeight="1">
      <c r="A101" s="53"/>
      <c r="B101" s="49"/>
      <c r="C101" s="50"/>
    </row>
    <row r="102" spans="1:3" ht="59.25" customHeight="1">
      <c r="A102" s="53"/>
      <c r="B102" s="51"/>
      <c r="C102" s="50"/>
    </row>
    <row r="103" spans="1:3" ht="18.75" customHeight="1">
      <c r="A103" s="53"/>
      <c r="B103" s="46"/>
      <c r="C103" s="52"/>
    </row>
    <row r="104" spans="1:3">
      <c r="B104" s="53"/>
      <c r="C104" s="53"/>
    </row>
  </sheetData>
  <mergeCells count="7">
    <mergeCell ref="B8:E8"/>
    <mergeCell ref="A1:D1"/>
    <mergeCell ref="A6:E6"/>
    <mergeCell ref="A7:E7"/>
    <mergeCell ref="C2:E2"/>
    <mergeCell ref="A3:E3"/>
    <mergeCell ref="A5:E5"/>
  </mergeCells>
  <pageMargins left="0.3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anexa 1</vt:lpstr>
      <vt:lpstr>anexa 1a</vt:lpstr>
      <vt:lpstr>'anexa 1'!Print_Titles</vt:lpstr>
      <vt:lpstr>'anexa 1a'!Print_Titles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2015-12-16T07:33:54Z</cp:lastPrinted>
  <dcterms:created xsi:type="dcterms:W3CDTF">2012-03-09T07:09:29Z</dcterms:created>
  <dcterms:modified xsi:type="dcterms:W3CDTF">2015-12-16T07:35:43Z</dcterms:modified>
</cp:coreProperties>
</file>