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767\EXCELCNV\84242596-0c6d-49dc-8dc5-e43bd099e852\"/>
    </mc:Choice>
  </mc:AlternateContent>
  <xr:revisionPtr revIDLastSave="0" documentId="8_{5F4181EB-F69A-4653-B7CC-401DF6D3D16D}" xr6:coauthVersionLast="47" xr6:coauthVersionMax="47" xr10:uidLastSave="{00000000-0000-0000-0000-000000000000}"/>
  <bookViews>
    <workbookView xWindow="-60" yWindow="-60" windowWidth="15480" windowHeight="11640" xr2:uid="{4183F507-2735-4898-AABE-A8F20978ABF5}"/>
  </bookViews>
  <sheets>
    <sheet name="anexa 2" sheetId="10" r:id="rId1"/>
  </sheets>
  <definedNames>
    <definedName name="_xlnm.Print_Titles" localSheetId="0">'anexa 2'!$11:$12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0" l="1"/>
  <c r="E21" i="10"/>
  <c r="D34" i="10"/>
  <c r="D21" i="10"/>
  <c r="E99" i="10"/>
  <c r="E98" i="10"/>
  <c r="E101" i="10"/>
  <c r="E100" i="10"/>
  <c r="D102" i="10"/>
  <c r="D101" i="10"/>
  <c r="D100" i="10"/>
  <c r="E51" i="10"/>
  <c r="E50" i="10"/>
  <c r="E74" i="10"/>
  <c r="E73" i="10"/>
  <c r="D75" i="10"/>
  <c r="D74" i="10"/>
  <c r="D73" i="10"/>
  <c r="E61" i="10"/>
  <c r="E60" i="10"/>
  <c r="D62" i="10"/>
  <c r="D61" i="10"/>
  <c r="D60" i="10"/>
  <c r="E67" i="10"/>
  <c r="D68" i="10"/>
  <c r="D67" i="10"/>
  <c r="E81" i="10"/>
  <c r="D82" i="10"/>
  <c r="D81" i="10"/>
  <c r="E30" i="10"/>
  <c r="D30" i="10"/>
  <c r="D19" i="10"/>
  <c r="E19" i="10"/>
  <c r="E28" i="10"/>
  <c r="E16" i="10"/>
  <c r="D28" i="10"/>
  <c r="D16" i="10"/>
  <c r="E26" i="10"/>
  <c r="E14" i="10"/>
  <c r="D26" i="10"/>
  <c r="D14" i="10"/>
  <c r="E48" i="10"/>
  <c r="E47" i="10"/>
  <c r="E64" i="10"/>
  <c r="D66" i="10"/>
  <c r="D65" i="10"/>
  <c r="D64" i="10"/>
  <c r="D63" i="10"/>
  <c r="E70" i="10"/>
  <c r="E69" i="10"/>
  <c r="D72" i="10"/>
  <c r="D71" i="10"/>
  <c r="D70" i="10"/>
  <c r="D69" i="10"/>
  <c r="E23" i="10"/>
  <c r="E24" i="10"/>
  <c r="E22" i="10" s="1"/>
  <c r="E35" i="10"/>
  <c r="D37" i="10"/>
  <c r="D24" i="10"/>
  <c r="D36" i="10"/>
  <c r="D35" i="10"/>
  <c r="D23" i="10"/>
  <c r="D22" i="10"/>
  <c r="E96" i="10"/>
  <c r="E97" i="10"/>
  <c r="E49" i="10"/>
  <c r="E42" i="10"/>
  <c r="E32" i="10"/>
  <c r="E31" i="10"/>
  <c r="D32" i="10"/>
  <c r="D18" i="10"/>
  <c r="E29" i="10"/>
  <c r="E25" i="10" s="1"/>
  <c r="E17" i="10"/>
  <c r="D29" i="10"/>
  <c r="D17" i="10"/>
  <c r="E95" i="10"/>
  <c r="E40" i="10"/>
  <c r="E104" i="10"/>
  <c r="D105" i="10"/>
  <c r="D95" i="10"/>
  <c r="E77" i="10"/>
  <c r="E76" i="10"/>
  <c r="D78" i="10"/>
  <c r="E20" i="10"/>
  <c r="D33" i="10"/>
  <c r="D20" i="10"/>
  <c r="E53" i="10"/>
  <c r="E55" i="10"/>
  <c r="D56" i="10"/>
  <c r="D51" i="10" s="1"/>
  <c r="D55" i="10"/>
  <c r="D54" i="10"/>
  <c r="D53" i="10"/>
  <c r="D52" i="10"/>
  <c r="D59" i="10"/>
  <c r="D58" i="10"/>
  <c r="D57" i="10"/>
  <c r="E15" i="10"/>
  <c r="D27" i="10"/>
  <c r="D25" i="10" s="1"/>
  <c r="D15" i="10"/>
  <c r="D80" i="10"/>
  <c r="D49" i="10"/>
  <c r="E58" i="10"/>
  <c r="E57" i="10"/>
  <c r="D106" i="10"/>
  <c r="D96" i="10"/>
  <c r="D79" i="10"/>
  <c r="D107" i="10"/>
  <c r="D104" i="10" s="1"/>
  <c r="D97" i="10"/>
  <c r="E108" i="10"/>
  <c r="E103" i="10" s="1"/>
  <c r="D109" i="10"/>
  <c r="D108" i="10"/>
  <c r="D99" i="10"/>
  <c r="D98" i="10"/>
  <c r="E44" i="10"/>
  <c r="E43" i="10"/>
  <c r="E112" i="10"/>
  <c r="D42" i="10"/>
  <c r="D77" i="10"/>
  <c r="D76" i="10"/>
  <c r="E52" i="10"/>
  <c r="E94" i="10"/>
  <c r="E93" i="10"/>
  <c r="D48" i="10"/>
  <c r="D41" i="10"/>
  <c r="E63" i="10"/>
  <c r="D94" i="10"/>
  <c r="E46" i="10"/>
  <c r="E45" i="10"/>
  <c r="D47" i="10"/>
  <c r="D44" i="10"/>
  <c r="D43" i="10"/>
  <c r="D50" i="10"/>
  <c r="D93" i="10"/>
  <c r="D31" i="10"/>
  <c r="D112" i="10"/>
  <c r="D46" i="10"/>
  <c r="D45" i="10"/>
  <c r="D40" i="10"/>
  <c r="D39" i="10"/>
  <c r="D38" i="10"/>
  <c r="E41" i="10"/>
  <c r="E39" i="10"/>
  <c r="E38" i="10"/>
  <c r="E18" i="10"/>
  <c r="E13" i="10"/>
  <c r="E111" i="10"/>
  <c r="E113" i="10"/>
  <c r="D13" i="10"/>
  <c r="D111" i="10"/>
  <c r="D113" i="10"/>
  <c r="D103" i="10" l="1"/>
</calcChain>
</file>

<file path=xl/sharedStrings.xml><?xml version="1.0" encoding="utf-8"?>
<sst xmlns="http://schemas.openxmlformats.org/spreadsheetml/2006/main" count="161" uniqueCount="78">
  <si>
    <t>CONSILIUL JUDETEAN ARGES</t>
  </si>
  <si>
    <t xml:space="preserve">              Anexa nr.2 la HCJ nr.      /17.12.2025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</si>
  <si>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</si>
  <si>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</si>
  <si>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</si>
  <si>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</si>
  <si>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</si>
  <si>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</si>
  <si>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</si>
  <si>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</si>
  <si>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</si>
  <si>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</si>
  <si>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</si>
  <si>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Venituri din prestari servicii</t>
  </si>
  <si>
    <t>33.10.08</t>
  </si>
  <si>
    <t>Contributia de intretinere a persoanelor asistate</t>
  </si>
  <si>
    <t>33.10.13</t>
  </si>
  <si>
    <t>Venituri din contractele incheiate cu casele de asigurari sociale de sanatate</t>
  </si>
  <si>
    <t>33.10.21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</si>
  <si>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</si>
  <si>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</si>
  <si>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</si>
  <si>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</si>
  <si>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Subventii din bugetul fondului national unic de asigurari de sanatate pentru acoperirea cresterilor salariale</t>
  </si>
  <si>
    <t>43.10.33</t>
  </si>
  <si>
    <t>Subvenţii din bugetele locale pentru finanţarea  cheltuielilor de capital din domeniul sănătăţii</t>
  </si>
  <si>
    <t>43.10.14</t>
  </si>
  <si>
    <t>Subventii pentru institutiile publice destinate sectiunii de dezvoltare</t>
  </si>
  <si>
    <t>43.10.19</t>
  </si>
  <si>
    <t xml:space="preserve">Fondul European de Dezvoltare Regională (FEDR), aferent cadrului financiar 2021-2027 </t>
  </si>
  <si>
    <t>45.10.48</t>
  </si>
  <si>
    <t>Sume primite în contul plăţilor efectuate în anul curent</t>
  </si>
  <si>
    <t>45.10.48.01</t>
  </si>
  <si>
    <t>Prefinantare</t>
  </si>
  <si>
    <t>45.10.48.03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</si>
  <si>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</si>
  <si>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</si>
  <si>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</si>
  <si>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</si>
  <si>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</si>
  <si>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</si>
  <si>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</si>
  <si>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</si>
  <si>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</si>
  <si>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</si>
  <si>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</si>
  <si>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</si>
  <si>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</si>
  <si>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</si>
  <si>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JUDETEAN DE URGENTA PITESTI</t>
  </si>
  <si>
    <t>I.2</t>
  </si>
  <si>
    <t>SPITALUL DE PEDIATRIE PITESTI</t>
  </si>
  <si>
    <t>I.3</t>
  </si>
  <si>
    <t>SPITALUL DE RECUPERARE RESPIRATORIE SI PNEUMOLOGIE "SF. ANDREI" VALEA IASULUI</t>
  </si>
  <si>
    <t>I.4</t>
  </si>
  <si>
    <t>SPITALUL DE PNEUMOFTIZIOLOGIE LEORDENI</t>
  </si>
  <si>
    <t>I.5</t>
  </si>
  <si>
    <t>SPITALUL DE RECUPERARE BRADET</t>
  </si>
  <si>
    <t>I.6</t>
  </si>
  <si>
    <t>SPITALUL DE PSIHIATRIE "SF. MARIA" VEDEA</t>
  </si>
  <si>
    <t>I.7</t>
  </si>
  <si>
    <t>SPITALUL DE BOLI CRONICE CALINESTI</t>
  </si>
  <si>
    <t>II</t>
  </si>
  <si>
    <t>CULTURA, RECREERE SI RELIGIE</t>
  </si>
  <si>
    <t>67.10.</t>
  </si>
  <si>
    <t>II.1</t>
  </si>
  <si>
    <t>MUZEUL JUDETEAN ARGES</t>
  </si>
  <si>
    <t>III</t>
  </si>
  <si>
    <t>ASIGURARI SI ASISTENTA SOCIALA</t>
  </si>
  <si>
    <t>68.10</t>
  </si>
  <si>
    <t>III.1</t>
  </si>
  <si>
    <t>UNITATEA DE ASISTENTA MEDICO - SOCIALA  DEDULESTI</t>
  </si>
  <si>
    <t>68.10.12</t>
  </si>
  <si>
    <t>III.2</t>
  </si>
  <si>
    <t>UNITATEA DE ASISTENTA MEDICO - SOCIALA  RUCAR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</si>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</sst>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9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3" fillId="21" borderId="0" applyNumberFormat="0" applyBorder="0" applyAlignment="0" applyProtection="0"/>
    <xf numFmtId="16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23" borderId="9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97">
    <xf numFmtId="0" fontId="0" fillId="0" borderId="0" xfId="0"/>
    <xf numFmtId="0" fontId="9" fillId="0" borderId="2" xfId="33" applyFont="1" applyBorder="1" applyAlignment="1">
      <alignment horizontal="left" wrapText="1"/>
    </xf>
    <xf numFmtId="0" fontId="9" fillId="0" borderId="2" xfId="33" applyFont="1" applyBorder="1"/>
    <xf numFmtId="0" fontId="16" fillId="24" borderId="0" xfId="0" applyFont="1" applyFill="1"/>
    <xf numFmtId="0" fontId="17" fillId="24" borderId="0" xfId="0" applyFont="1" applyFill="1"/>
    <xf numFmtId="0" fontId="9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24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7" fillId="25" borderId="2" xfId="27" applyFont="1" applyFill="1" applyBorder="1" applyAlignment="1">
      <alignment horizontal="center"/>
    </xf>
    <xf numFmtId="0" fontId="16" fillId="25" borderId="2" xfId="27" applyFont="1" applyFill="1" applyBorder="1" applyAlignment="1">
      <alignment horizontal="center"/>
    </xf>
    <xf numFmtId="2" fontId="16" fillId="25" borderId="2" xfId="27" applyNumberFormat="1" applyFont="1" applyFill="1" applyBorder="1" applyAlignment="1">
      <alignment horizontal="right"/>
    </xf>
    <xf numFmtId="0" fontId="17" fillId="0" borderId="2" xfId="27" applyFont="1" applyFill="1" applyBorder="1" applyAlignment="1">
      <alignment horizontal="center"/>
    </xf>
    <xf numFmtId="0" fontId="9" fillId="0" borderId="2" xfId="30" applyFont="1" applyBorder="1"/>
    <xf numFmtId="0" fontId="9" fillId="0" borderId="2" xfId="0" applyFont="1" applyBorder="1" applyAlignment="1">
      <alignment horizontal="center"/>
    </xf>
    <xf numFmtId="2" fontId="17" fillId="0" borderId="2" xfId="27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wrapText="1"/>
    </xf>
    <xf numFmtId="0" fontId="9" fillId="0" borderId="2" xfId="33" applyFont="1" applyBorder="1" applyAlignment="1">
      <alignment horizontal="center" wrapText="1"/>
    </xf>
    <xf numFmtId="0" fontId="17" fillId="24" borderId="2" xfId="27" applyFont="1" applyFill="1" applyBorder="1" applyAlignment="1">
      <alignment horizontal="center"/>
    </xf>
    <xf numFmtId="2" fontId="9" fillId="0" borderId="2" xfId="26" applyNumberFormat="1" applyFont="1" applyBorder="1" applyAlignment="1">
      <alignment horizontal="right"/>
    </xf>
    <xf numFmtId="0" fontId="9" fillId="20" borderId="2" xfId="0" applyFont="1" applyFill="1" applyBorder="1" applyAlignment="1">
      <alignment horizontal="left" wrapText="1"/>
    </xf>
    <xf numFmtId="0" fontId="16" fillId="25" borderId="2" xfId="27" applyFont="1" applyFill="1" applyBorder="1" applyAlignment="1">
      <alignment horizontal="center" wrapText="1"/>
    </xf>
    <xf numFmtId="0" fontId="9" fillId="0" borderId="0" xfId="33" applyFont="1" applyAlignment="1">
      <alignment horizontal="left" wrapText="1"/>
    </xf>
    <xf numFmtId="2" fontId="9" fillId="0" borderId="2" xfId="0" applyNumberFormat="1" applyFont="1" applyBorder="1"/>
    <xf numFmtId="0" fontId="9" fillId="0" borderId="0" xfId="33" applyFont="1"/>
    <xf numFmtId="0" fontId="9" fillId="0" borderId="0" xfId="35" applyFont="1"/>
    <xf numFmtId="0" fontId="10" fillId="25" borderId="2" xfId="33" applyFont="1" applyFill="1" applyBorder="1" applyAlignment="1">
      <alignment horizontal="left" wrapText="1"/>
    </xf>
    <xf numFmtId="0" fontId="10" fillId="25" borderId="2" xfId="33" applyFont="1" applyFill="1" applyBorder="1" applyAlignment="1">
      <alignment horizontal="center" wrapText="1"/>
    </xf>
    <xf numFmtId="0" fontId="10" fillId="25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30" applyFont="1" applyBorder="1" applyAlignment="1">
      <alignment vertical="justify" wrapText="1"/>
    </xf>
    <xf numFmtId="0" fontId="9" fillId="0" borderId="2" xfId="30" applyFont="1" applyBorder="1" applyAlignment="1">
      <alignment horizontal="center" vertical="justify" wrapText="1"/>
    </xf>
    <xf numFmtId="49" fontId="9" fillId="0" borderId="2" xfId="34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2" fontId="16" fillId="0" borderId="2" xfId="27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9" fillId="0" borderId="3" xfId="30" applyFont="1" applyBorder="1" applyAlignment="1">
      <alignment horizontal="center" vertical="justify" wrapText="1"/>
    </xf>
    <xf numFmtId="0" fontId="9" fillId="0" borderId="0" xfId="0" applyFont="1" applyAlignment="1">
      <alignment horizontal="center"/>
    </xf>
    <xf numFmtId="0" fontId="9" fillId="0" borderId="0" xfId="30" applyFont="1" applyAlignment="1">
      <alignment vertical="justify" wrapText="1"/>
    </xf>
    <xf numFmtId="0" fontId="16" fillId="26" borderId="3" xfId="27" applyFont="1" applyFill="1" applyBorder="1"/>
    <xf numFmtId="0" fontId="10" fillId="26" borderId="2" xfId="0" applyFont="1" applyFill="1" applyBorder="1"/>
    <xf numFmtId="0" fontId="10" fillId="26" borderId="2" xfId="0" applyFont="1" applyFill="1" applyBorder="1" applyAlignment="1">
      <alignment horizontal="center"/>
    </xf>
    <xf numFmtId="2" fontId="16" fillId="26" borderId="2" xfId="27" applyNumberFormat="1" applyFont="1" applyFill="1" applyBorder="1" applyAlignment="1">
      <alignment horizontal="right"/>
    </xf>
    <xf numFmtId="0" fontId="16" fillId="24" borderId="3" xfId="27" applyFont="1" applyFill="1" applyBorder="1"/>
    <xf numFmtId="0" fontId="10" fillId="0" borderId="2" xfId="30" applyFont="1" applyBorder="1" applyAlignment="1">
      <alignment horizontal="center" wrapText="1"/>
    </xf>
    <xf numFmtId="0" fontId="16" fillId="24" borderId="2" xfId="27" applyFont="1" applyFill="1" applyBorder="1"/>
    <xf numFmtId="2" fontId="17" fillId="24" borderId="2" xfId="27" applyNumberFormat="1" applyFont="1" applyFill="1" applyBorder="1" applyAlignment="1">
      <alignment horizontal="right"/>
    </xf>
    <xf numFmtId="0" fontId="9" fillId="0" borderId="0" xfId="30" applyFont="1" applyAlignment="1">
      <alignment horizontal="center" vertical="justify" wrapText="1"/>
    </xf>
    <xf numFmtId="0" fontId="16" fillId="24" borderId="2" xfId="0" applyFont="1" applyFill="1" applyBorder="1"/>
    <xf numFmtId="2" fontId="17" fillId="24" borderId="2" xfId="0" applyNumberFormat="1" applyFont="1" applyFill="1" applyBorder="1" applyAlignment="1">
      <alignment horizontal="right"/>
    </xf>
    <xf numFmtId="0" fontId="17" fillId="24" borderId="2" xfId="0" applyFont="1" applyFill="1" applyBorder="1"/>
    <xf numFmtId="0" fontId="17" fillId="24" borderId="2" xfId="0" applyFont="1" applyFill="1" applyBorder="1" applyAlignment="1">
      <alignment horizontal="left"/>
    </xf>
    <xf numFmtId="0" fontId="16" fillId="24" borderId="4" xfId="0" applyFont="1" applyFill="1" applyBorder="1"/>
    <xf numFmtId="2" fontId="17" fillId="24" borderId="2" xfId="0" applyNumberFormat="1" applyFont="1" applyFill="1" applyBorder="1"/>
    <xf numFmtId="0" fontId="16" fillId="24" borderId="5" xfId="0" applyFont="1" applyFill="1" applyBorder="1"/>
    <xf numFmtId="0" fontId="16" fillId="24" borderId="2" xfId="0" applyFont="1" applyFill="1" applyBorder="1" applyAlignment="1">
      <alignment horizontal="left"/>
    </xf>
    <xf numFmtId="0" fontId="17" fillId="0" borderId="2" xfId="27" applyFont="1" applyFill="1" applyBorder="1" applyAlignment="1">
      <alignment horizontal="left" wrapText="1"/>
    </xf>
    <xf numFmtId="0" fontId="10" fillId="26" borderId="2" xfId="0" applyFont="1" applyFill="1" applyBorder="1" applyAlignment="1">
      <alignment horizontal="left"/>
    </xf>
    <xf numFmtId="0" fontId="16" fillId="24" borderId="0" xfId="0" applyFont="1" applyFill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6" xfId="30" applyFont="1" applyBorder="1" applyAlignment="1">
      <alignment horizontal="left" vertical="center" wrapText="1"/>
    </xf>
    <xf numFmtId="0" fontId="9" fillId="0" borderId="2" xfId="30" applyFont="1" applyBorder="1" applyAlignment="1">
      <alignment horizontal="center" wrapText="1"/>
    </xf>
    <xf numFmtId="0" fontId="9" fillId="24" borderId="2" xfId="0" applyFont="1" applyFill="1" applyBorder="1" applyAlignment="1">
      <alignment horizontal="left"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8" xfId="0" applyFont="1" applyFill="1" applyBorder="1" applyAlignment="1">
      <alignment vertical="center"/>
    </xf>
    <xf numFmtId="2" fontId="11" fillId="0" borderId="2" xfId="26" applyNumberFormat="1" applyFont="1" applyBorder="1" applyAlignment="1">
      <alignment horizontal="right"/>
    </xf>
    <xf numFmtId="0" fontId="11" fillId="0" borderId="2" xfId="0" applyFont="1" applyBorder="1" applyAlignment="1">
      <alignment horizontal="left" wrapText="1"/>
    </xf>
    <xf numFmtId="2" fontId="18" fillId="0" borderId="2" xfId="27" applyNumberFormat="1" applyFont="1" applyFill="1" applyBorder="1" applyAlignment="1">
      <alignment horizontal="right"/>
    </xf>
    <xf numFmtId="0" fontId="16" fillId="26" borderId="2" xfId="25" applyFont="1" applyFill="1" applyBorder="1" applyAlignment="1">
      <alignment horizontal="center"/>
    </xf>
    <xf numFmtId="0" fontId="16" fillId="26" borderId="2" xfId="25" applyFont="1" applyFill="1" applyBorder="1" applyAlignment="1">
      <alignment horizontal="left" wrapText="1"/>
    </xf>
    <xf numFmtId="2" fontId="16" fillId="26" borderId="2" xfId="25" applyNumberFormat="1" applyFont="1" applyFill="1" applyBorder="1" applyAlignment="1">
      <alignment horizontal="right"/>
    </xf>
    <xf numFmtId="0" fontId="16" fillId="0" borderId="2" xfId="25" applyFont="1" applyFill="1" applyBorder="1" applyAlignment="1">
      <alignment horizontal="center"/>
    </xf>
    <xf numFmtId="0" fontId="16" fillId="0" borderId="2" xfId="25" applyFont="1" applyFill="1" applyBorder="1" applyAlignment="1">
      <alignment horizontal="left"/>
    </xf>
    <xf numFmtId="2" fontId="16" fillId="0" borderId="2" xfId="25" applyNumberFormat="1" applyFont="1" applyFill="1" applyBorder="1" applyAlignment="1">
      <alignment horizontal="right"/>
    </xf>
    <xf numFmtId="0" fontId="17" fillId="0" borderId="2" xfId="25" applyFont="1" applyFill="1" applyBorder="1" applyAlignment="1">
      <alignment horizontal="left"/>
    </xf>
    <xf numFmtId="0" fontId="17" fillId="0" borderId="2" xfId="25" applyFont="1" applyFill="1" applyBorder="1" applyAlignment="1">
      <alignment horizontal="center"/>
    </xf>
    <xf numFmtId="2" fontId="17" fillId="0" borderId="2" xfId="25" applyNumberFormat="1" applyFont="1" applyFill="1" applyBorder="1" applyAlignment="1">
      <alignment horizontal="right"/>
    </xf>
    <xf numFmtId="0" fontId="16" fillId="24" borderId="2" xfId="27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2" fontId="16" fillId="24" borderId="2" xfId="27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2" fontId="17" fillId="24" borderId="2" xfId="0" quotePrefix="1" applyNumberFormat="1" applyFont="1" applyFill="1" applyBorder="1" applyAlignment="1">
      <alignment horizontal="right"/>
    </xf>
    <xf numFmtId="0" fontId="17" fillId="24" borderId="2" xfId="27" applyFont="1" applyFill="1" applyBorder="1" applyAlignment="1">
      <alignment horizontal="left"/>
    </xf>
    <xf numFmtId="0" fontId="12" fillId="0" borderId="2" xfId="33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9" fillId="0" borderId="0" xfId="33" applyFont="1" applyAlignment="1">
      <alignment horizontal="left" wrapText="1"/>
    </xf>
    <xf numFmtId="0" fontId="16" fillId="24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/>
    </xf>
    <xf numFmtId="0" fontId="16" fillId="24" borderId="5" xfId="0" applyFont="1" applyFill="1" applyBorder="1" applyAlignment="1">
      <alignment horizontal="center" vertical="center"/>
    </xf>
    <xf numFmtId="0" fontId="16" fillId="24" borderId="0" xfId="0" applyFont="1" applyFill="1" applyAlignment="1">
      <alignment horizontal="center"/>
    </xf>
  </cellXfs>
  <cellStyles count="39">
    <cellStyle name="20% - Accent1 2" xfId="1" xr:uid="{0BC39607-2227-4AD6-A3FE-9D93F26E9CF3}"/>
    <cellStyle name="20% - Accent2 2" xfId="2" xr:uid="{B64B7626-E44E-470F-9FBC-3F218441BA13}"/>
    <cellStyle name="20% - Accent3 2" xfId="3" xr:uid="{6D1FC999-8B92-4542-BFCC-7F25B222550F}"/>
    <cellStyle name="20% - Accent4 2" xfId="4" xr:uid="{4CC42A9D-49C2-43A3-ACE4-2577B39B8F84}"/>
    <cellStyle name="20% - Accent5 2" xfId="5" xr:uid="{FD039BFD-F3AD-41B1-B8CF-EA5D1F27C174}"/>
    <cellStyle name="20% - Accent6 2" xfId="6" xr:uid="{24E99BCD-51A7-4848-ADCC-B9B40B0C7993}"/>
    <cellStyle name="40% - Accent1 2" xfId="7" xr:uid="{F3E94460-16AA-40AC-AE4E-8EFA94104F92}"/>
    <cellStyle name="40% - Accent2 2" xfId="8" xr:uid="{6AA040CD-3E8A-404A-8120-123174C05B75}"/>
    <cellStyle name="40% - Accent3 2" xfId="9" xr:uid="{A4AB51AD-10F5-446E-898C-9DFCBC5A41C3}"/>
    <cellStyle name="40% - Accent4 2" xfId="10" xr:uid="{5E3D4EB2-7097-415A-B20E-CAAF300B1A5F}"/>
    <cellStyle name="40% - Accent5 2" xfId="11" xr:uid="{F2BE1209-3128-4486-87F9-DC3287D8039C}"/>
    <cellStyle name="40% - Accent6 2" xfId="12" xr:uid="{357949C7-8227-4125-9726-2817282F0D81}"/>
    <cellStyle name="60% - Accent1 2" xfId="13" xr:uid="{47BBD6F0-3F6B-4021-84E3-2A388A01C878}"/>
    <cellStyle name="60% - Accent2 2" xfId="14" xr:uid="{5BFA03BC-BF2F-4DBB-B558-BAF484FC2289}"/>
    <cellStyle name="60% - Accent3 2" xfId="15" xr:uid="{302B7E96-AC2C-4062-86D5-77F0053B366D}"/>
    <cellStyle name="60% - Accent4 2" xfId="16" xr:uid="{6E8293F7-F45A-4D0D-8573-9C3099CABEB8}"/>
    <cellStyle name="60% - Accent5 2" xfId="17" xr:uid="{7AF3CEC8-16F4-4E62-99FD-5A0B58B530C8}"/>
    <cellStyle name="60% - Accent6 2" xfId="18" xr:uid="{07FC198E-3572-441A-902D-9A134C68FE37}"/>
    <cellStyle name="Accent1 2" xfId="19" xr:uid="{580474CD-384F-4C45-A223-D60FC20B9524}"/>
    <cellStyle name="Accent2 2" xfId="20" xr:uid="{68C355D2-87C1-4CC5-BF2B-26D102946D63}"/>
    <cellStyle name="Accent3 2" xfId="21" xr:uid="{813E12BA-F254-4E89-BEA4-AA530A16C647}"/>
    <cellStyle name="Accent4 2" xfId="22" xr:uid="{B0660336-5329-42D6-A20E-955852731D44}"/>
    <cellStyle name="Accent5 2" xfId="23" xr:uid="{010EE777-F7AC-40DC-9625-E92937664D5E}"/>
    <cellStyle name="Accent6 2" xfId="24" xr:uid="{475822AD-33F3-4C62-AFAE-4D913718CB0D}"/>
    <cellStyle name="Bun" xfId="27" builtinId="26"/>
    <cellStyle name="Eronat" xfId="25" builtinId="27"/>
    <cellStyle name="Input 2" xfId="28" xr:uid="{12E98676-4452-4735-BFD2-1AFC432CBE7B}"/>
    <cellStyle name="Normal" xfId="0" builtinId="0"/>
    <cellStyle name="Normal 2" xfId="29" xr:uid="{D2F77881-8C1C-4A17-BB6D-D50FA456C9E5}"/>
    <cellStyle name="Normal 2 2" xfId="30" xr:uid="{196085C8-D474-445F-A6B4-874F4E97BC29}"/>
    <cellStyle name="Normal 2 3" xfId="31" xr:uid="{F498D844-3258-44E2-8063-36959A7CA883}"/>
    <cellStyle name="Normal 3" xfId="32" xr:uid="{C06C9A77-7C76-4968-821A-8A0E92C41330}"/>
    <cellStyle name="Normal 4" xfId="33" xr:uid="{6E41F6BD-0BDC-4E9C-A345-C49495581D05}"/>
    <cellStyle name="Normal_Anexa F 140 146 10.07" xfId="34" xr:uid="{766119FB-F73C-4019-B49A-B1B45C515C31}"/>
    <cellStyle name="Normal_Machete buget 99 2" xfId="35" xr:uid="{59836F1A-3089-4CDF-A4EC-C0036C278DB2}"/>
    <cellStyle name="Total 2" xfId="36" xr:uid="{2A422697-4287-41A0-93D8-6983FEF9F9D6}"/>
    <cellStyle name="Virgulă" xfId="26" builtinId="3"/>
    <cellStyle name="Virgulă 2" xfId="37" xr:uid="{C24EC6BB-F36F-447F-8844-6042370570EF}"/>
    <cellStyle name="Virgulă 3" xfId="38" xr:uid="{E4039E1D-2928-490C-96F0-501A2CBAFC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1C34-A999-4583-BED7-DB0F10421B7F}">
  <dimension ref="A1:T113"/>
  <sheetViews>
    <sheetView tabSelected="1" workbookViewId="0">
      <selection activeCell="S18" sqref="S18"/>
    </sheetView>
  </sheetViews>
  <sheetFormatPr defaultRowHeight="15.75"/>
  <cols>
    <col min="1" max="1" width="5" style="3" customWidth="1"/>
    <col min="2" max="2" width="55.140625" style="4" customWidth="1"/>
    <col min="3" max="3" width="11" style="4" customWidth="1"/>
    <col min="4" max="4" width="11.7109375" style="4" customWidth="1"/>
    <col min="5" max="5" width="10.5703125" style="5" customWidth="1"/>
    <col min="6" max="16384" width="9.140625" style="5"/>
  </cols>
  <sheetData>
    <row r="1" spans="1:20">
      <c r="A1" s="3" t="s">
        <v>0</v>
      </c>
    </row>
    <row r="2" spans="1:20">
      <c r="C2" s="6" t="s">
        <v>1</v>
      </c>
      <c r="D2" s="6"/>
    </row>
    <row r="3" spans="1:20">
      <c r="C3" s="3"/>
      <c r="D3" s="3"/>
    </row>
    <row r="4" spans="1:20">
      <c r="B4" s="96" t="s">
        <v>2</v>
      </c>
      <c r="C4" s="96"/>
      <c r="D4" s="96"/>
    </row>
    <row r="5" spans="1:20">
      <c r="B5" s="96" t="s">
        <v>3</v>
      </c>
      <c r="C5" s="96"/>
      <c r="D5" s="96"/>
      <c r="P5" s="3"/>
      <c r="Q5" s="4"/>
      <c r="R5" s="62"/>
      <c r="S5" s="62"/>
      <c r="T5" s="7"/>
    </row>
    <row r="6" spans="1:20">
      <c r="A6" s="96" t="s">
        <v>4</v>
      </c>
      <c r="B6" s="96"/>
      <c r="C6" s="96"/>
      <c r="D6" s="96"/>
      <c r="P6" s="3"/>
      <c r="Q6" s="96"/>
      <c r="R6" s="96"/>
      <c r="S6" s="96"/>
      <c r="T6" s="96"/>
    </row>
    <row r="7" spans="1:20" ht="15.75" customHeight="1">
      <c r="A7" s="62"/>
      <c r="B7" s="62"/>
      <c r="C7" s="62"/>
      <c r="D7" s="62"/>
      <c r="P7" s="3"/>
      <c r="Q7" s="96"/>
      <c r="R7" s="96"/>
      <c r="S7" s="96"/>
      <c r="T7" s="96"/>
    </row>
    <row r="8" spans="1:20" ht="16.5" customHeight="1">
      <c r="A8" s="62"/>
      <c r="P8" s="96"/>
      <c r="Q8" s="96"/>
      <c r="R8" s="96"/>
      <c r="S8" s="96"/>
      <c r="T8" s="96"/>
    </row>
    <row r="9" spans="1:20">
      <c r="E9" s="5" t="s">
        <v>5</v>
      </c>
      <c r="P9" s="62"/>
      <c r="Q9" s="62"/>
      <c r="R9" s="62"/>
      <c r="S9" s="62"/>
      <c r="T9" s="62"/>
    </row>
    <row r="10" spans="1:20">
      <c r="A10" s="92" t="s">
        <v>6</v>
      </c>
      <c r="B10" s="94" t="s">
        <v>7</v>
      </c>
      <c r="C10" s="94" t="s">
        <v>8</v>
      </c>
      <c r="D10" s="92" t="s">
        <v>9</v>
      </c>
      <c r="E10" s="92" t="s">
        <v>10</v>
      </c>
    </row>
    <row r="11" spans="1:20" ht="24" customHeight="1">
      <c r="A11" s="93"/>
      <c r="B11" s="95"/>
      <c r="C11" s="95"/>
      <c r="D11" s="93"/>
      <c r="E11" s="93"/>
    </row>
    <row r="12" spans="1:20" s="10" customFormat="1" ht="15.75" customHeight="1">
      <c r="A12" s="8">
        <v>0</v>
      </c>
      <c r="B12" s="8">
        <v>1</v>
      </c>
      <c r="C12" s="8">
        <v>2</v>
      </c>
      <c r="D12" s="8" t="s">
        <v>11</v>
      </c>
      <c r="E12" s="9">
        <v>4</v>
      </c>
    </row>
    <row r="13" spans="1:20" ht="20.25" customHeight="1">
      <c r="A13" s="11"/>
      <c r="B13" s="12" t="s">
        <v>12</v>
      </c>
      <c r="C13" s="12"/>
      <c r="D13" s="13">
        <f>D25+D31</f>
        <v>-588</v>
      </c>
      <c r="E13" s="13">
        <f>E25+E31</f>
        <v>-588</v>
      </c>
    </row>
    <row r="14" spans="1:20" ht="20.25" customHeight="1">
      <c r="A14" s="14"/>
      <c r="B14" s="60" t="s">
        <v>13</v>
      </c>
      <c r="C14" s="14" t="s">
        <v>14</v>
      </c>
      <c r="D14" s="17">
        <f t="shared" ref="D14:E17" si="0">D26</f>
        <v>246</v>
      </c>
      <c r="E14" s="17">
        <f t="shared" si="0"/>
        <v>246</v>
      </c>
    </row>
    <row r="15" spans="1:20" ht="20.25" customHeight="1">
      <c r="A15" s="14"/>
      <c r="B15" s="15" t="s">
        <v>15</v>
      </c>
      <c r="C15" s="16" t="s">
        <v>16</v>
      </c>
      <c r="D15" s="17">
        <f t="shared" si="0"/>
        <v>50</v>
      </c>
      <c r="E15" s="17">
        <f t="shared" si="0"/>
        <v>50</v>
      </c>
    </row>
    <row r="16" spans="1:20" ht="30.75" customHeight="1">
      <c r="A16" s="14"/>
      <c r="B16" s="18" t="s">
        <v>17</v>
      </c>
      <c r="C16" s="16" t="s">
        <v>18</v>
      </c>
      <c r="D16" s="17">
        <f t="shared" si="0"/>
        <v>-541</v>
      </c>
      <c r="E16" s="17">
        <f t="shared" si="0"/>
        <v>-541</v>
      </c>
    </row>
    <row r="17" spans="1:13" ht="33" customHeight="1">
      <c r="A17" s="20"/>
      <c r="B17" s="1" t="s">
        <v>19</v>
      </c>
      <c r="C17" s="19" t="s">
        <v>20</v>
      </c>
      <c r="D17" s="21">
        <f t="shared" si="0"/>
        <v>-113</v>
      </c>
      <c r="E17" s="21">
        <f t="shared" si="0"/>
        <v>-113</v>
      </c>
    </row>
    <row r="18" spans="1:13" ht="18.75" customHeight="1">
      <c r="A18" s="20"/>
      <c r="B18" s="2" t="s">
        <v>21</v>
      </c>
      <c r="C18" s="19" t="s">
        <v>22</v>
      </c>
      <c r="D18" s="21">
        <f>D32</f>
        <v>113</v>
      </c>
      <c r="E18" s="21">
        <f>E32</f>
        <v>113</v>
      </c>
    </row>
    <row r="19" spans="1:13" ht="29.25" customHeight="1">
      <c r="A19" s="20"/>
      <c r="B19" s="22" t="s">
        <v>23</v>
      </c>
      <c r="C19" s="16" t="s">
        <v>24</v>
      </c>
      <c r="D19" s="21">
        <f>D30</f>
        <v>-5009</v>
      </c>
      <c r="E19" s="21">
        <f>E30</f>
        <v>-5009</v>
      </c>
    </row>
    <row r="20" spans="1:13" ht="29.25" customHeight="1">
      <c r="A20" s="20"/>
      <c r="B20" s="18" t="s">
        <v>25</v>
      </c>
      <c r="C20" s="63" t="s">
        <v>26</v>
      </c>
      <c r="D20" s="21">
        <f>D33</f>
        <v>4631</v>
      </c>
      <c r="E20" s="21">
        <f>E33</f>
        <v>4631</v>
      </c>
    </row>
    <row r="21" spans="1:13" ht="29.25" customHeight="1">
      <c r="A21" s="20"/>
      <c r="B21" s="64" t="s">
        <v>27</v>
      </c>
      <c r="C21" s="65" t="s">
        <v>28</v>
      </c>
      <c r="D21" s="21">
        <f>D34</f>
        <v>35</v>
      </c>
      <c r="E21" s="21">
        <f>E34</f>
        <v>35</v>
      </c>
    </row>
    <row r="22" spans="1:13" ht="29.25" customHeight="1">
      <c r="A22" s="20"/>
      <c r="B22" s="66" t="s">
        <v>29</v>
      </c>
      <c r="C22" s="67" t="s">
        <v>30</v>
      </c>
      <c r="D22" s="21">
        <f>D23+D24</f>
        <v>0</v>
      </c>
      <c r="E22" s="21">
        <f>E23+E24</f>
        <v>0</v>
      </c>
    </row>
    <row r="23" spans="1:13" ht="19.5" customHeight="1">
      <c r="A23" s="20"/>
      <c r="B23" s="68" t="s">
        <v>31</v>
      </c>
      <c r="C23" s="89" t="s">
        <v>32</v>
      </c>
      <c r="D23" s="69">
        <f>D36</f>
        <v>-1000</v>
      </c>
      <c r="E23" s="69">
        <f>E36</f>
        <v>-1000</v>
      </c>
    </row>
    <row r="24" spans="1:13" ht="18" customHeight="1">
      <c r="A24" s="20"/>
      <c r="B24" s="70" t="s">
        <v>33</v>
      </c>
      <c r="C24" s="90" t="s">
        <v>34</v>
      </c>
      <c r="D24" s="69">
        <f>D37</f>
        <v>1000</v>
      </c>
      <c r="E24" s="69">
        <f>E37</f>
        <v>1000</v>
      </c>
    </row>
    <row r="25" spans="1:13" ht="18.75" customHeight="1">
      <c r="A25" s="11"/>
      <c r="B25" s="23" t="s">
        <v>35</v>
      </c>
      <c r="C25" s="12"/>
      <c r="D25" s="13">
        <f>D27+D29+D28+D30+D26</f>
        <v>-5367</v>
      </c>
      <c r="E25" s="13">
        <f>E27+E29+E28+E30+E26</f>
        <v>-5367</v>
      </c>
      <c r="L25" s="91"/>
      <c r="M25" s="91"/>
    </row>
    <row r="26" spans="1:13" ht="18.75" customHeight="1">
      <c r="A26" s="14"/>
      <c r="B26" s="60" t="s">
        <v>13</v>
      </c>
      <c r="C26" s="14" t="s">
        <v>14</v>
      </c>
      <c r="D26" s="17">
        <f>E26</f>
        <v>246</v>
      </c>
      <c r="E26" s="17">
        <f>34+130+66+16</f>
        <v>246</v>
      </c>
      <c r="L26" s="24"/>
      <c r="M26" s="24"/>
    </row>
    <row r="27" spans="1:13" ht="18.75" customHeight="1">
      <c r="A27" s="14"/>
      <c r="B27" s="15" t="s">
        <v>15</v>
      </c>
      <c r="C27" s="16" t="s">
        <v>16</v>
      </c>
      <c r="D27" s="17">
        <f>E27</f>
        <v>50</v>
      </c>
      <c r="E27" s="17">
        <v>50</v>
      </c>
      <c r="L27" s="24"/>
      <c r="M27" s="24"/>
    </row>
    <row r="28" spans="1:13" ht="36.75" customHeight="1">
      <c r="A28" s="14"/>
      <c r="B28" s="18" t="s">
        <v>17</v>
      </c>
      <c r="C28" s="16" t="s">
        <v>18</v>
      </c>
      <c r="D28" s="17">
        <f>E28</f>
        <v>-541</v>
      </c>
      <c r="E28" s="17">
        <f>-1264+200+523</f>
        <v>-541</v>
      </c>
      <c r="L28" s="24"/>
      <c r="M28" s="24"/>
    </row>
    <row r="29" spans="1:13" ht="32.25" customHeight="1">
      <c r="A29" s="14"/>
      <c r="B29" s="1" t="s">
        <v>19</v>
      </c>
      <c r="C29" s="19" t="s">
        <v>20</v>
      </c>
      <c r="D29" s="17">
        <f>E29</f>
        <v>-113</v>
      </c>
      <c r="E29" s="25">
        <f>-23-90</f>
        <v>-113</v>
      </c>
      <c r="L29" s="26"/>
      <c r="M29" s="27"/>
    </row>
    <row r="30" spans="1:13" ht="32.25" customHeight="1">
      <c r="A30" s="14"/>
      <c r="B30" s="22" t="s">
        <v>23</v>
      </c>
      <c r="C30" s="16" t="s">
        <v>24</v>
      </c>
      <c r="D30" s="17">
        <f>E30</f>
        <v>-5009</v>
      </c>
      <c r="E30" s="25">
        <f>-5336+657-330</f>
        <v>-5009</v>
      </c>
      <c r="L30" s="26"/>
      <c r="M30" s="27"/>
    </row>
    <row r="31" spans="1:13" ht="19.5" customHeight="1">
      <c r="A31" s="11"/>
      <c r="B31" s="28" t="s">
        <v>36</v>
      </c>
      <c r="C31" s="29"/>
      <c r="D31" s="13">
        <f>D32+D33+D35+D34</f>
        <v>4779</v>
      </c>
      <c r="E31" s="13">
        <f>E32+E33+E35+E34</f>
        <v>4779</v>
      </c>
      <c r="L31" s="26"/>
      <c r="M31" s="27"/>
    </row>
    <row r="32" spans="1:13" ht="19.5" customHeight="1">
      <c r="A32" s="14"/>
      <c r="B32" s="2" t="s">
        <v>21</v>
      </c>
      <c r="C32" s="19" t="s">
        <v>22</v>
      </c>
      <c r="D32" s="17">
        <f>E32</f>
        <v>113</v>
      </c>
      <c r="E32" s="17">
        <f>23+90</f>
        <v>113</v>
      </c>
      <c r="L32" s="26"/>
      <c r="M32" s="27"/>
    </row>
    <row r="33" spans="1:13" ht="32.25" customHeight="1">
      <c r="A33" s="14"/>
      <c r="B33" s="18" t="s">
        <v>25</v>
      </c>
      <c r="C33" s="63" t="s">
        <v>26</v>
      </c>
      <c r="D33" s="17">
        <f>E33</f>
        <v>4631</v>
      </c>
      <c r="E33" s="17">
        <f>368+4263</f>
        <v>4631</v>
      </c>
      <c r="L33" s="26"/>
      <c r="M33" s="27"/>
    </row>
    <row r="34" spans="1:13" ht="32.25" customHeight="1">
      <c r="A34" s="14"/>
      <c r="B34" s="64" t="s">
        <v>27</v>
      </c>
      <c r="C34" s="65" t="s">
        <v>28</v>
      </c>
      <c r="D34" s="17">
        <f>E34</f>
        <v>35</v>
      </c>
      <c r="E34" s="17">
        <v>35</v>
      </c>
      <c r="L34" s="26"/>
      <c r="M34" s="27"/>
    </row>
    <row r="35" spans="1:13" ht="32.25" customHeight="1">
      <c r="A35" s="14"/>
      <c r="B35" s="66" t="s">
        <v>29</v>
      </c>
      <c r="C35" s="67" t="s">
        <v>30</v>
      </c>
      <c r="D35" s="17">
        <f>D36+D37</f>
        <v>0</v>
      </c>
      <c r="E35" s="17">
        <f>E36+E37</f>
        <v>0</v>
      </c>
      <c r="L35" s="26"/>
      <c r="M35" s="27"/>
    </row>
    <row r="36" spans="1:13" ht="19.5" customHeight="1">
      <c r="A36" s="14"/>
      <c r="B36" s="68" t="s">
        <v>31</v>
      </c>
      <c r="C36" s="89" t="s">
        <v>32</v>
      </c>
      <c r="D36" s="71">
        <f>E36</f>
        <v>-1000</v>
      </c>
      <c r="E36" s="71">
        <v>-1000</v>
      </c>
      <c r="L36" s="26"/>
      <c r="M36" s="27"/>
    </row>
    <row r="37" spans="1:13" ht="18" customHeight="1">
      <c r="A37" s="14"/>
      <c r="B37" s="70" t="s">
        <v>33</v>
      </c>
      <c r="C37" s="90" t="s">
        <v>34</v>
      </c>
      <c r="D37" s="71">
        <f>E37</f>
        <v>1000</v>
      </c>
      <c r="E37" s="71">
        <v>1000</v>
      </c>
      <c r="L37" s="26"/>
      <c r="M37" s="27"/>
    </row>
    <row r="38" spans="1:13" ht="19.5" customHeight="1">
      <c r="A38" s="12"/>
      <c r="B38" s="30" t="s">
        <v>37</v>
      </c>
      <c r="C38" s="12" t="s">
        <v>38</v>
      </c>
      <c r="D38" s="13">
        <f>D39+D43</f>
        <v>-587.99999999999909</v>
      </c>
      <c r="E38" s="13">
        <f>E39+E43</f>
        <v>-587.99999999999909</v>
      </c>
    </row>
    <row r="39" spans="1:13" ht="18" customHeight="1">
      <c r="A39" s="14"/>
      <c r="B39" s="31" t="s">
        <v>39</v>
      </c>
      <c r="C39" s="32"/>
      <c r="D39" s="17">
        <f>D40+D41+D42</f>
        <v>-5366.9999999999991</v>
      </c>
      <c r="E39" s="17">
        <f>E40+E41+E42</f>
        <v>-5366.9999999999991</v>
      </c>
    </row>
    <row r="40" spans="1:13" ht="18" customHeight="1">
      <c r="A40" s="14"/>
      <c r="B40" s="33" t="s">
        <v>40</v>
      </c>
      <c r="C40" s="34">
        <v>10</v>
      </c>
      <c r="D40" s="17">
        <f>D47+D95</f>
        <v>-6074</v>
      </c>
      <c r="E40" s="17">
        <f>E47+E95</f>
        <v>-6074</v>
      </c>
    </row>
    <row r="41" spans="1:13" ht="16.5" customHeight="1">
      <c r="A41" s="14"/>
      <c r="B41" s="33" t="s">
        <v>41</v>
      </c>
      <c r="C41" s="34">
        <v>20</v>
      </c>
      <c r="D41" s="17">
        <f>D48+D85+D96</f>
        <v>793.44</v>
      </c>
      <c r="E41" s="17">
        <f>E48+E85+E96</f>
        <v>793.44</v>
      </c>
    </row>
    <row r="42" spans="1:13" ht="16.5" customHeight="1">
      <c r="A42" s="14"/>
      <c r="B42" s="35" t="s">
        <v>42</v>
      </c>
      <c r="C42" s="16">
        <v>85</v>
      </c>
      <c r="D42" s="17">
        <f>D49+D97</f>
        <v>-86.44</v>
      </c>
      <c r="E42" s="17">
        <f>E49+E97</f>
        <v>-86.44</v>
      </c>
    </row>
    <row r="43" spans="1:13" ht="15.75" customHeight="1">
      <c r="A43" s="14"/>
      <c r="B43" s="31" t="s">
        <v>43</v>
      </c>
      <c r="C43" s="16"/>
      <c r="D43" s="17">
        <f>D44</f>
        <v>4779</v>
      </c>
      <c r="E43" s="17">
        <f>E44</f>
        <v>4779</v>
      </c>
    </row>
    <row r="44" spans="1:13" ht="16.5" customHeight="1">
      <c r="A44" s="14"/>
      <c r="B44" s="31" t="s">
        <v>44</v>
      </c>
      <c r="C44" s="16">
        <v>70</v>
      </c>
      <c r="D44" s="17">
        <f>D51+D87+D99</f>
        <v>4779</v>
      </c>
      <c r="E44" s="17">
        <f>E51+E87+E99</f>
        <v>4779</v>
      </c>
    </row>
    <row r="45" spans="1:13" ht="17.25" customHeight="1">
      <c r="A45" s="45" t="s">
        <v>45</v>
      </c>
      <c r="B45" s="61" t="s">
        <v>46</v>
      </c>
      <c r="C45" s="45" t="s">
        <v>47</v>
      </c>
      <c r="D45" s="46">
        <f>D46+D50</f>
        <v>-802.99999999999909</v>
      </c>
      <c r="E45" s="46">
        <f>E46+E50</f>
        <v>-802.99999999999909</v>
      </c>
    </row>
    <row r="46" spans="1:13" ht="17.25" customHeight="1">
      <c r="A46" s="36"/>
      <c r="B46" s="31" t="s">
        <v>39</v>
      </c>
      <c r="C46" s="32"/>
      <c r="D46" s="17">
        <f>D47+D48+D49</f>
        <v>-5433.9999999999991</v>
      </c>
      <c r="E46" s="17">
        <f>E47+E48+E49</f>
        <v>-5433.9999999999991</v>
      </c>
    </row>
    <row r="47" spans="1:13" ht="17.25" customHeight="1">
      <c r="A47" s="36"/>
      <c r="B47" s="33" t="s">
        <v>40</v>
      </c>
      <c r="C47" s="34">
        <v>10</v>
      </c>
      <c r="D47" s="17">
        <f>D78+D71+D65</f>
        <v>-6097</v>
      </c>
      <c r="E47" s="17">
        <f>E78+E71+E65</f>
        <v>-6097</v>
      </c>
    </row>
    <row r="48" spans="1:13" ht="16.5" customHeight="1">
      <c r="A48" s="36"/>
      <c r="B48" s="33" t="s">
        <v>41</v>
      </c>
      <c r="C48" s="34">
        <v>20</v>
      </c>
      <c r="D48" s="17">
        <f>D54+D59+D79+D72+D66</f>
        <v>726.44</v>
      </c>
      <c r="E48" s="17">
        <f>E54+E59+E79+E72+E66</f>
        <v>726.44</v>
      </c>
    </row>
    <row r="49" spans="1:5" ht="16.5" customHeight="1">
      <c r="A49" s="36"/>
      <c r="B49" s="35" t="s">
        <v>42</v>
      </c>
      <c r="C49" s="16">
        <v>85</v>
      </c>
      <c r="D49" s="17">
        <f>D80</f>
        <v>-63.44</v>
      </c>
      <c r="E49" s="17">
        <f>E80</f>
        <v>-63.44</v>
      </c>
    </row>
    <row r="50" spans="1:5" ht="16.5" customHeight="1">
      <c r="A50" s="36"/>
      <c r="B50" s="31" t="s">
        <v>43</v>
      </c>
      <c r="C50" s="16"/>
      <c r="D50" s="17">
        <f>D51</f>
        <v>4631</v>
      </c>
      <c r="E50" s="17">
        <f>E51</f>
        <v>4631</v>
      </c>
    </row>
    <row r="51" spans="1:5" ht="16.5" customHeight="1">
      <c r="A51" s="36"/>
      <c r="B51" s="31" t="s">
        <v>44</v>
      </c>
      <c r="C51" s="16">
        <v>70</v>
      </c>
      <c r="D51" s="17">
        <f>D56+D62+D68+D75+D82</f>
        <v>4631</v>
      </c>
      <c r="E51" s="17">
        <f>E56+E62+E68+E75+E82</f>
        <v>4631</v>
      </c>
    </row>
    <row r="52" spans="1:5" ht="16.5" customHeight="1">
      <c r="A52" s="36" t="s">
        <v>48</v>
      </c>
      <c r="B52" s="38" t="s">
        <v>49</v>
      </c>
      <c r="C52" s="39" t="s">
        <v>47</v>
      </c>
      <c r="D52" s="37">
        <f>D53+D55</f>
        <v>4663</v>
      </c>
      <c r="E52" s="37">
        <f>E53+E55</f>
        <v>4663</v>
      </c>
    </row>
    <row r="53" spans="1:5" ht="16.5" customHeight="1">
      <c r="A53" s="36"/>
      <c r="B53" s="31" t="s">
        <v>39</v>
      </c>
      <c r="C53" s="39"/>
      <c r="D53" s="17">
        <f>D54</f>
        <v>400</v>
      </c>
      <c r="E53" s="17">
        <f>E54</f>
        <v>400</v>
      </c>
    </row>
    <row r="54" spans="1:5" ht="16.5" customHeight="1">
      <c r="A54" s="36"/>
      <c r="B54" s="33" t="s">
        <v>41</v>
      </c>
      <c r="C54" s="34">
        <v>20</v>
      </c>
      <c r="D54" s="17">
        <f>E54</f>
        <v>400</v>
      </c>
      <c r="E54" s="17">
        <v>400</v>
      </c>
    </row>
    <row r="55" spans="1:5" ht="16.5" customHeight="1">
      <c r="A55" s="36"/>
      <c r="B55" s="31" t="s">
        <v>43</v>
      </c>
      <c r="C55" s="16"/>
      <c r="D55" s="17">
        <f>D56</f>
        <v>4263</v>
      </c>
      <c r="E55" s="17">
        <f>E56</f>
        <v>4263</v>
      </c>
    </row>
    <row r="56" spans="1:5" ht="16.5" customHeight="1">
      <c r="A56" s="36"/>
      <c r="B56" s="31" t="s">
        <v>44</v>
      </c>
      <c r="C56" s="16">
        <v>70</v>
      </c>
      <c r="D56" s="17">
        <f>E56</f>
        <v>4263</v>
      </c>
      <c r="E56" s="17">
        <v>4263</v>
      </c>
    </row>
    <row r="57" spans="1:5" ht="17.25" customHeight="1">
      <c r="A57" s="36" t="s">
        <v>50</v>
      </c>
      <c r="B57" s="38" t="s">
        <v>51</v>
      </c>
      <c r="C57" s="39" t="s">
        <v>47</v>
      </c>
      <c r="D57" s="37">
        <f>D58</f>
        <v>-400</v>
      </c>
      <c r="E57" s="37">
        <f>E58</f>
        <v>-400</v>
      </c>
    </row>
    <row r="58" spans="1:5" ht="17.25" customHeight="1">
      <c r="A58" s="36"/>
      <c r="B58" s="31" t="s">
        <v>39</v>
      </c>
      <c r="C58" s="39"/>
      <c r="D58" s="17">
        <f>D59</f>
        <v>-400</v>
      </c>
      <c r="E58" s="17">
        <f>E59</f>
        <v>-400</v>
      </c>
    </row>
    <row r="59" spans="1:5" ht="17.25" customHeight="1">
      <c r="A59" s="36"/>
      <c r="B59" s="33" t="s">
        <v>41</v>
      </c>
      <c r="C59" s="34">
        <v>20</v>
      </c>
      <c r="D59" s="17">
        <f>E59</f>
        <v>-400</v>
      </c>
      <c r="E59" s="17">
        <v>-400</v>
      </c>
    </row>
    <row r="60" spans="1:5" ht="37.5" customHeight="1">
      <c r="A60" s="36" t="s">
        <v>52</v>
      </c>
      <c r="B60" s="38" t="s">
        <v>53</v>
      </c>
      <c r="C60" s="39" t="s">
        <v>47</v>
      </c>
      <c r="D60" s="37">
        <f>D61</f>
        <v>75</v>
      </c>
      <c r="E60" s="37">
        <f>E61</f>
        <v>75</v>
      </c>
    </row>
    <row r="61" spans="1:5" ht="17.25" customHeight="1">
      <c r="A61" s="36"/>
      <c r="B61" s="31" t="s">
        <v>43</v>
      </c>
      <c r="C61" s="16"/>
      <c r="D61" s="17">
        <f>D62</f>
        <v>75</v>
      </c>
      <c r="E61" s="17">
        <f>E62</f>
        <v>75</v>
      </c>
    </row>
    <row r="62" spans="1:5" ht="17.25" customHeight="1">
      <c r="A62" s="36"/>
      <c r="B62" s="31" t="s">
        <v>44</v>
      </c>
      <c r="C62" s="16">
        <v>70</v>
      </c>
      <c r="D62" s="17">
        <f>E62</f>
        <v>75</v>
      </c>
      <c r="E62" s="17">
        <v>75</v>
      </c>
    </row>
    <row r="63" spans="1:5" ht="17.25" customHeight="1">
      <c r="A63" s="36" t="s">
        <v>54</v>
      </c>
      <c r="B63" s="38" t="s">
        <v>55</v>
      </c>
      <c r="C63" s="39" t="s">
        <v>47</v>
      </c>
      <c r="D63" s="37">
        <f>D64+D67</f>
        <v>272</v>
      </c>
      <c r="E63" s="37">
        <f>E64+E67</f>
        <v>272</v>
      </c>
    </row>
    <row r="64" spans="1:5" ht="17.25" customHeight="1">
      <c r="A64" s="36"/>
      <c r="B64" s="31" t="s">
        <v>39</v>
      </c>
      <c r="C64" s="40"/>
      <c r="D64" s="17">
        <f>D65+D66</f>
        <v>209</v>
      </c>
      <c r="E64" s="17">
        <f>E65+E66</f>
        <v>209</v>
      </c>
    </row>
    <row r="65" spans="1:9" ht="17.25" customHeight="1">
      <c r="A65" s="36"/>
      <c r="B65" s="33" t="s">
        <v>40</v>
      </c>
      <c r="C65" s="34">
        <v>10</v>
      </c>
      <c r="D65" s="17">
        <f>E65</f>
        <v>-154</v>
      </c>
      <c r="E65" s="17">
        <v>-154</v>
      </c>
    </row>
    <row r="66" spans="1:9" ht="17.25" customHeight="1">
      <c r="A66" s="36"/>
      <c r="B66" s="33" t="s">
        <v>41</v>
      </c>
      <c r="C66" s="16">
        <v>20</v>
      </c>
      <c r="D66" s="17">
        <f>E66</f>
        <v>363</v>
      </c>
      <c r="E66" s="17">
        <v>363</v>
      </c>
    </row>
    <row r="67" spans="1:9" ht="17.25" customHeight="1">
      <c r="A67" s="36"/>
      <c r="B67" s="31" t="s">
        <v>43</v>
      </c>
      <c r="C67" s="16"/>
      <c r="D67" s="17">
        <f>D68</f>
        <v>63</v>
      </c>
      <c r="E67" s="17">
        <f>E68</f>
        <v>63</v>
      </c>
    </row>
    <row r="68" spans="1:9" ht="17.25" customHeight="1">
      <c r="A68" s="36"/>
      <c r="B68" s="31" t="s">
        <v>44</v>
      </c>
      <c r="C68" s="16">
        <v>70</v>
      </c>
      <c r="D68" s="17">
        <f>E68</f>
        <v>63</v>
      </c>
      <c r="E68" s="17">
        <v>63</v>
      </c>
    </row>
    <row r="69" spans="1:9" ht="20.25" customHeight="1">
      <c r="A69" s="36" t="s">
        <v>56</v>
      </c>
      <c r="B69" s="38" t="s">
        <v>57</v>
      </c>
      <c r="C69" s="39" t="s">
        <v>47</v>
      </c>
      <c r="D69" s="37">
        <f>D70</f>
        <v>923</v>
      </c>
      <c r="E69" s="37">
        <f>E70</f>
        <v>923</v>
      </c>
      <c r="H69" s="42"/>
      <c r="I69" s="41"/>
    </row>
    <row r="70" spans="1:9" ht="20.25" customHeight="1">
      <c r="A70" s="36"/>
      <c r="B70" s="31" t="s">
        <v>39</v>
      </c>
      <c r="C70" s="40"/>
      <c r="D70" s="17">
        <f>D71+D72</f>
        <v>923</v>
      </c>
      <c r="E70" s="17">
        <f>E71+E72</f>
        <v>923</v>
      </c>
      <c r="H70" s="42"/>
      <c r="I70" s="41"/>
    </row>
    <row r="71" spans="1:9" ht="20.25" customHeight="1">
      <c r="A71" s="36"/>
      <c r="B71" s="33" t="s">
        <v>40</v>
      </c>
      <c r="C71" s="34">
        <v>10</v>
      </c>
      <c r="D71" s="17">
        <f>E71</f>
        <v>657</v>
      </c>
      <c r="E71" s="25">
        <v>657</v>
      </c>
      <c r="H71" s="42"/>
      <c r="I71" s="41"/>
    </row>
    <row r="72" spans="1:9" ht="20.25" customHeight="1">
      <c r="A72" s="36"/>
      <c r="B72" s="33" t="s">
        <v>41</v>
      </c>
      <c r="C72" s="16">
        <v>20</v>
      </c>
      <c r="D72" s="17">
        <f>E72</f>
        <v>266</v>
      </c>
      <c r="E72" s="25">
        <v>266</v>
      </c>
      <c r="H72" s="42"/>
      <c r="I72" s="41"/>
    </row>
    <row r="73" spans="1:9" ht="20.25" customHeight="1">
      <c r="A73" s="36" t="s">
        <v>58</v>
      </c>
      <c r="B73" s="38" t="s">
        <v>59</v>
      </c>
      <c r="C73" s="39" t="s">
        <v>47</v>
      </c>
      <c r="D73" s="37">
        <f>D74</f>
        <v>150</v>
      </c>
      <c r="E73" s="37">
        <f>E74</f>
        <v>150</v>
      </c>
      <c r="H73" s="42"/>
      <c r="I73" s="41"/>
    </row>
    <row r="74" spans="1:9" ht="20.25" customHeight="1">
      <c r="A74" s="36"/>
      <c r="B74" s="31" t="s">
        <v>43</v>
      </c>
      <c r="C74" s="16"/>
      <c r="D74" s="17">
        <f>D75</f>
        <v>150</v>
      </c>
      <c r="E74" s="17">
        <f>E75</f>
        <v>150</v>
      </c>
      <c r="H74" s="42"/>
      <c r="I74" s="41"/>
    </row>
    <row r="75" spans="1:9" ht="20.25" customHeight="1">
      <c r="A75" s="36"/>
      <c r="B75" s="31" t="s">
        <v>44</v>
      </c>
      <c r="C75" s="16">
        <v>70</v>
      </c>
      <c r="D75" s="17">
        <f>E75</f>
        <v>150</v>
      </c>
      <c r="E75" s="25">
        <v>150</v>
      </c>
      <c r="H75" s="42"/>
      <c r="I75" s="41"/>
    </row>
    <row r="76" spans="1:9" ht="20.25" customHeight="1">
      <c r="A76" s="36" t="s">
        <v>60</v>
      </c>
      <c r="B76" s="38" t="s">
        <v>61</v>
      </c>
      <c r="C76" s="39" t="s">
        <v>47</v>
      </c>
      <c r="D76" s="37">
        <f>D77+D81</f>
        <v>-6486</v>
      </c>
      <c r="E76" s="37">
        <f>E77+E81</f>
        <v>-6486</v>
      </c>
      <c r="H76" s="42"/>
      <c r="I76" s="41"/>
    </row>
    <row r="77" spans="1:9" ht="20.25" customHeight="1">
      <c r="A77" s="36"/>
      <c r="B77" s="31" t="s">
        <v>39</v>
      </c>
      <c r="C77" s="40"/>
      <c r="D77" s="17">
        <f>D79+D80+D78</f>
        <v>-6566</v>
      </c>
      <c r="E77" s="17">
        <f>E79+E80+E78</f>
        <v>-6566</v>
      </c>
      <c r="H77" s="42"/>
      <c r="I77" s="41"/>
    </row>
    <row r="78" spans="1:9" ht="20.25" customHeight="1">
      <c r="A78" s="36"/>
      <c r="B78" s="33" t="s">
        <v>40</v>
      </c>
      <c r="C78" s="34">
        <v>10</v>
      </c>
      <c r="D78" s="17">
        <f>E78</f>
        <v>-6600</v>
      </c>
      <c r="E78" s="17">
        <v>-6600</v>
      </c>
      <c r="H78" s="42"/>
      <c r="I78" s="41"/>
    </row>
    <row r="79" spans="1:9" ht="20.25" customHeight="1">
      <c r="A79" s="36"/>
      <c r="B79" s="33" t="s">
        <v>41</v>
      </c>
      <c r="C79" s="34">
        <v>20</v>
      </c>
      <c r="D79" s="17">
        <f>E79</f>
        <v>97.44</v>
      </c>
      <c r="E79" s="25">
        <v>97.44</v>
      </c>
      <c r="H79" s="42"/>
      <c r="I79" s="41"/>
    </row>
    <row r="80" spans="1:9" ht="20.25" customHeight="1">
      <c r="A80" s="36"/>
      <c r="B80" s="35" t="s">
        <v>42</v>
      </c>
      <c r="C80" s="16">
        <v>85</v>
      </c>
      <c r="D80" s="17">
        <f>E80</f>
        <v>-63.44</v>
      </c>
      <c r="E80" s="17">
        <v>-63.44</v>
      </c>
      <c r="H80" s="42"/>
      <c r="I80" s="41"/>
    </row>
    <row r="81" spans="1:9" ht="20.25" customHeight="1">
      <c r="A81" s="36"/>
      <c r="B81" s="31" t="s">
        <v>43</v>
      </c>
      <c r="C81" s="16"/>
      <c r="D81" s="17">
        <f>D82</f>
        <v>80</v>
      </c>
      <c r="E81" s="17">
        <f>E82</f>
        <v>80</v>
      </c>
      <c r="H81" s="42"/>
      <c r="I81" s="41"/>
    </row>
    <row r="82" spans="1:9" ht="20.25" customHeight="1">
      <c r="A82" s="36"/>
      <c r="B82" s="31" t="s">
        <v>44</v>
      </c>
      <c r="C82" s="16">
        <v>70</v>
      </c>
      <c r="D82" s="17">
        <f>E82</f>
        <v>80</v>
      </c>
      <c r="E82" s="17">
        <v>80</v>
      </c>
      <c r="H82" s="42"/>
      <c r="I82" s="41"/>
    </row>
    <row r="83" spans="1:9" ht="20.25" customHeight="1">
      <c r="A83" s="72" t="s">
        <v>62</v>
      </c>
      <c r="B83" s="73" t="s">
        <v>63</v>
      </c>
      <c r="C83" s="72" t="s">
        <v>64</v>
      </c>
      <c r="D83" s="74">
        <v>130</v>
      </c>
      <c r="E83" s="74">
        <v>130</v>
      </c>
      <c r="H83" s="42"/>
      <c r="I83" s="41"/>
    </row>
    <row r="84" spans="1:9" ht="20.25" customHeight="1">
      <c r="A84" s="75"/>
      <c r="B84" s="76" t="s">
        <v>39</v>
      </c>
      <c r="C84" s="75"/>
      <c r="D84" s="77">
        <v>40</v>
      </c>
      <c r="E84" s="77">
        <v>40</v>
      </c>
      <c r="H84" s="42"/>
      <c r="I84" s="41"/>
    </row>
    <row r="85" spans="1:9" ht="20.25" customHeight="1">
      <c r="A85" s="75"/>
      <c r="B85" s="78" t="s">
        <v>41</v>
      </c>
      <c r="C85" s="79">
        <v>20</v>
      </c>
      <c r="D85" s="80">
        <v>40</v>
      </c>
      <c r="E85" s="80">
        <v>40</v>
      </c>
      <c r="H85" s="42"/>
      <c r="I85" s="41"/>
    </row>
    <row r="86" spans="1:9" ht="20.25" customHeight="1">
      <c r="A86" s="75"/>
      <c r="B86" s="76" t="s">
        <v>43</v>
      </c>
      <c r="C86" s="75"/>
      <c r="D86" s="77">
        <v>90</v>
      </c>
      <c r="E86" s="77">
        <v>90</v>
      </c>
      <c r="H86" s="42"/>
      <c r="I86" s="41"/>
    </row>
    <row r="87" spans="1:9" ht="20.25" customHeight="1">
      <c r="A87" s="75"/>
      <c r="B87" s="78" t="s">
        <v>44</v>
      </c>
      <c r="C87" s="79">
        <v>70</v>
      </c>
      <c r="D87" s="80">
        <v>90</v>
      </c>
      <c r="E87" s="80">
        <v>90</v>
      </c>
      <c r="H87" s="42"/>
      <c r="I87" s="41"/>
    </row>
    <row r="88" spans="1:9" ht="20.25" customHeight="1">
      <c r="A88" s="81" t="s">
        <v>65</v>
      </c>
      <c r="B88" s="82" t="s">
        <v>66</v>
      </c>
      <c r="C88" s="36" t="s">
        <v>64</v>
      </c>
      <c r="D88" s="83">
        <v>130</v>
      </c>
      <c r="E88" s="83">
        <v>130</v>
      </c>
      <c r="H88" s="42"/>
      <c r="I88" s="41"/>
    </row>
    <row r="89" spans="1:9" ht="20.25" customHeight="1">
      <c r="A89" s="49"/>
      <c r="B89" s="84" t="s">
        <v>39</v>
      </c>
      <c r="C89" s="85"/>
      <c r="D89" s="50">
        <v>40</v>
      </c>
      <c r="E89" s="50">
        <v>40</v>
      </c>
      <c r="H89" s="42"/>
      <c r="I89" s="41"/>
    </row>
    <row r="90" spans="1:9" ht="20.25" customHeight="1">
      <c r="A90" s="52"/>
      <c r="B90" s="86" t="s">
        <v>41</v>
      </c>
      <c r="C90" s="85">
        <v>20</v>
      </c>
      <c r="D90" s="87">
        <v>40</v>
      </c>
      <c r="E90" s="25">
        <v>40</v>
      </c>
      <c r="H90" s="42"/>
      <c r="I90" s="41"/>
    </row>
    <row r="91" spans="1:9" ht="20.25" customHeight="1">
      <c r="A91" s="52"/>
      <c r="B91" s="88" t="s">
        <v>43</v>
      </c>
      <c r="C91" s="20"/>
      <c r="D91" s="87">
        <v>90</v>
      </c>
      <c r="E91" s="87">
        <v>90</v>
      </c>
      <c r="H91" s="42"/>
      <c r="I91" s="41"/>
    </row>
    <row r="92" spans="1:9" ht="20.25" customHeight="1">
      <c r="A92" s="52"/>
      <c r="B92" s="88" t="s">
        <v>44</v>
      </c>
      <c r="C92" s="20">
        <v>70</v>
      </c>
      <c r="D92" s="87">
        <v>90</v>
      </c>
      <c r="E92" s="25">
        <v>90</v>
      </c>
      <c r="H92" s="42"/>
      <c r="I92" s="41"/>
    </row>
    <row r="93" spans="1:9" ht="20.25" customHeight="1">
      <c r="A93" s="43" t="s">
        <v>67</v>
      </c>
      <c r="B93" s="44" t="s">
        <v>68</v>
      </c>
      <c r="C93" s="45" t="s">
        <v>69</v>
      </c>
      <c r="D93" s="46">
        <f>D94+D98</f>
        <v>85</v>
      </c>
      <c r="E93" s="46">
        <f>E94+E98</f>
        <v>85</v>
      </c>
      <c r="H93" s="42"/>
      <c r="I93" s="41"/>
    </row>
    <row r="94" spans="1:9" ht="20.25" customHeight="1">
      <c r="A94" s="36"/>
      <c r="B94" s="31" t="s">
        <v>39</v>
      </c>
      <c r="C94" s="40"/>
      <c r="D94" s="17">
        <f>D96+D97+D95</f>
        <v>27</v>
      </c>
      <c r="E94" s="17">
        <f>E96+E97+E95</f>
        <v>27</v>
      </c>
      <c r="H94" s="42"/>
      <c r="I94" s="41"/>
    </row>
    <row r="95" spans="1:9" ht="20.25" customHeight="1">
      <c r="A95" s="36"/>
      <c r="B95" s="33" t="s">
        <v>40</v>
      </c>
      <c r="C95" s="34">
        <v>10</v>
      </c>
      <c r="D95" s="17">
        <f t="shared" ref="D95:E97" si="1">D105</f>
        <v>23</v>
      </c>
      <c r="E95" s="17">
        <f t="shared" si="1"/>
        <v>23</v>
      </c>
      <c r="H95" s="42"/>
      <c r="I95" s="41"/>
    </row>
    <row r="96" spans="1:9" ht="16.5" customHeight="1">
      <c r="A96" s="36"/>
      <c r="B96" s="33" t="s">
        <v>41</v>
      </c>
      <c r="C96" s="16">
        <v>20</v>
      </c>
      <c r="D96" s="17">
        <f t="shared" si="1"/>
        <v>27</v>
      </c>
      <c r="E96" s="17">
        <f t="shared" si="1"/>
        <v>27</v>
      </c>
      <c r="H96" s="42"/>
      <c r="I96" s="41"/>
    </row>
    <row r="97" spans="1:9" ht="16.5" customHeight="1">
      <c r="A97" s="36"/>
      <c r="B97" s="35" t="s">
        <v>42</v>
      </c>
      <c r="C97" s="16">
        <v>85</v>
      </c>
      <c r="D97" s="17">
        <f t="shared" si="1"/>
        <v>-23</v>
      </c>
      <c r="E97" s="17">
        <f t="shared" si="1"/>
        <v>-23</v>
      </c>
      <c r="H97" s="42"/>
      <c r="I97" s="41"/>
    </row>
    <row r="98" spans="1:9" ht="15.75" customHeight="1">
      <c r="A98" s="36"/>
      <c r="B98" s="31" t="s">
        <v>43</v>
      </c>
      <c r="C98" s="40"/>
      <c r="D98" s="17">
        <f>D99</f>
        <v>58</v>
      </c>
      <c r="E98" s="17">
        <f>E99</f>
        <v>58</v>
      </c>
      <c r="H98" s="42"/>
      <c r="I98" s="41"/>
    </row>
    <row r="99" spans="1:9" ht="17.25" customHeight="1">
      <c r="A99" s="36"/>
      <c r="B99" s="33" t="s">
        <v>44</v>
      </c>
      <c r="C99" s="32">
        <v>70</v>
      </c>
      <c r="D99" s="17">
        <f>D109+D102</f>
        <v>58</v>
      </c>
      <c r="E99" s="17">
        <f>E109+E102</f>
        <v>58</v>
      </c>
      <c r="H99" s="42"/>
      <c r="I99" s="41"/>
    </row>
    <row r="100" spans="1:9" ht="34.5" customHeight="1">
      <c r="A100" s="47" t="s">
        <v>70</v>
      </c>
      <c r="B100" s="38" t="s">
        <v>71</v>
      </c>
      <c r="C100" s="48" t="s">
        <v>72</v>
      </c>
      <c r="D100" s="37">
        <f>D101</f>
        <v>35</v>
      </c>
      <c r="E100" s="37">
        <f>E101</f>
        <v>35</v>
      </c>
      <c r="H100" s="42"/>
      <c r="I100" s="41"/>
    </row>
    <row r="101" spans="1:9" ht="17.25" customHeight="1">
      <c r="A101" s="39"/>
      <c r="B101" s="31" t="s">
        <v>43</v>
      </c>
      <c r="C101" s="40"/>
      <c r="D101" s="17">
        <f>D102</f>
        <v>35</v>
      </c>
      <c r="E101" s="17">
        <f>E102</f>
        <v>35</v>
      </c>
      <c r="H101" s="42"/>
      <c r="I101" s="41"/>
    </row>
    <row r="102" spans="1:9" ht="17.25" customHeight="1">
      <c r="A102" s="39"/>
      <c r="B102" s="33" t="s">
        <v>44</v>
      </c>
      <c r="C102" s="32">
        <v>70</v>
      </c>
      <c r="D102" s="17">
        <f>E102</f>
        <v>35</v>
      </c>
      <c r="E102" s="17">
        <v>35</v>
      </c>
      <c r="H102" s="42"/>
      <c r="I102" s="41"/>
    </row>
    <row r="103" spans="1:9" ht="30.75" customHeight="1">
      <c r="A103" s="47" t="s">
        <v>73</v>
      </c>
      <c r="B103" s="38" t="s">
        <v>74</v>
      </c>
      <c r="C103" s="48" t="s">
        <v>72</v>
      </c>
      <c r="D103" s="37">
        <f>D104+D108</f>
        <v>50</v>
      </c>
      <c r="E103" s="37">
        <f>E104+E108</f>
        <v>50</v>
      </c>
      <c r="H103" s="42"/>
      <c r="I103" s="41"/>
    </row>
    <row r="104" spans="1:9" ht="20.25" customHeight="1">
      <c r="A104" s="36"/>
      <c r="B104" s="31" t="s">
        <v>39</v>
      </c>
      <c r="C104" s="40"/>
      <c r="D104" s="17">
        <f>D106+D107+D105</f>
        <v>27</v>
      </c>
      <c r="E104" s="17">
        <f>E106+E107+E105</f>
        <v>27</v>
      </c>
      <c r="H104" s="42"/>
      <c r="I104" s="41"/>
    </row>
    <row r="105" spans="1:9" ht="20.25" customHeight="1">
      <c r="A105" s="36"/>
      <c r="B105" s="33" t="s">
        <v>40</v>
      </c>
      <c r="C105" s="34">
        <v>10</v>
      </c>
      <c r="D105" s="17">
        <f>E105</f>
        <v>23</v>
      </c>
      <c r="E105" s="17">
        <v>23</v>
      </c>
      <c r="H105" s="42"/>
      <c r="I105" s="41"/>
    </row>
    <row r="106" spans="1:9" ht="20.25" customHeight="1">
      <c r="A106" s="36"/>
      <c r="B106" s="33" t="s">
        <v>41</v>
      </c>
      <c r="C106" s="16">
        <v>20</v>
      </c>
      <c r="D106" s="17">
        <f>E106</f>
        <v>27</v>
      </c>
      <c r="E106" s="17">
        <v>27</v>
      </c>
      <c r="H106" s="42"/>
      <c r="I106" s="41"/>
    </row>
    <row r="107" spans="1:9" ht="20.25" customHeight="1">
      <c r="A107" s="36"/>
      <c r="B107" s="35" t="s">
        <v>42</v>
      </c>
      <c r="C107" s="16">
        <v>85</v>
      </c>
      <c r="D107" s="17">
        <f>E107</f>
        <v>-23</v>
      </c>
      <c r="E107" s="25">
        <v>-23</v>
      </c>
      <c r="H107" s="42"/>
      <c r="I107" s="41"/>
    </row>
    <row r="108" spans="1:9" ht="14.25" customHeight="1">
      <c r="A108" s="49"/>
      <c r="B108" s="31" t="s">
        <v>43</v>
      </c>
      <c r="C108" s="40"/>
      <c r="D108" s="50">
        <f>D109</f>
        <v>23</v>
      </c>
      <c r="E108" s="50">
        <f>E109</f>
        <v>23</v>
      </c>
      <c r="H108" s="42"/>
      <c r="I108" s="51"/>
    </row>
    <row r="109" spans="1:9" ht="18" customHeight="1">
      <c r="A109" s="52"/>
      <c r="B109" s="33" t="s">
        <v>44</v>
      </c>
      <c r="C109" s="32">
        <v>70</v>
      </c>
      <c r="D109" s="53">
        <f>E109</f>
        <v>23</v>
      </c>
      <c r="E109" s="53">
        <v>23</v>
      </c>
    </row>
    <row r="110" spans="1:9" ht="18" customHeight="1">
      <c r="A110" s="52"/>
      <c r="B110" s="35"/>
      <c r="C110" s="54"/>
      <c r="D110" s="53"/>
      <c r="E110" s="53"/>
    </row>
    <row r="111" spans="1:9" ht="18" customHeight="1">
      <c r="A111" s="52"/>
      <c r="B111" s="55" t="s">
        <v>75</v>
      </c>
      <c r="C111" s="54"/>
      <c r="D111" s="53">
        <f>D25-D39</f>
        <v>0</v>
      </c>
      <c r="E111" s="53">
        <f>E25-E39</f>
        <v>0</v>
      </c>
    </row>
    <row r="112" spans="1:9">
      <c r="A112" s="56"/>
      <c r="B112" s="55" t="s">
        <v>76</v>
      </c>
      <c r="C112" s="54"/>
      <c r="D112" s="57">
        <f>D31-D43</f>
        <v>0</v>
      </c>
      <c r="E112" s="57">
        <f>E31-E43</f>
        <v>0</v>
      </c>
    </row>
    <row r="113" spans="1:5">
      <c r="A113" s="58"/>
      <c r="B113" s="59" t="s">
        <v>77</v>
      </c>
      <c r="C113" s="54"/>
      <c r="D113" s="57">
        <f>D111+D112</f>
        <v>0</v>
      </c>
      <c r="E113" s="57">
        <f>E111+E112</f>
        <v>0</v>
      </c>
    </row>
  </sheetData>
  <mergeCells count="12">
    <mergeCell ref="P8:T8"/>
    <mergeCell ref="B4:D4"/>
    <mergeCell ref="B5:D5"/>
    <mergeCell ref="A6:D6"/>
    <mergeCell ref="Q6:T6"/>
    <mergeCell ref="Q7:T7"/>
    <mergeCell ref="L25:M25"/>
    <mergeCell ref="E10:E11"/>
    <mergeCell ref="A10:A11"/>
    <mergeCell ref="B10:B11"/>
    <mergeCell ref="C10:C11"/>
    <mergeCell ref="D10:D11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8E7FE-C0F0-4094-AFA2-FF62DD06AB3C}"/>
</file>

<file path=customXml/itemProps2.xml><?xml version="1.0" encoding="utf-8"?>
<ds:datastoreItem xmlns:ds="http://schemas.openxmlformats.org/officeDocument/2006/customXml" ds:itemID="{B1751432-161D-4D2A-87E9-58705133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2025-12-15T09:11:56Z</dcterms:modified>
  <cp:category/>
  <cp:contentStatus/>
</cp:coreProperties>
</file>