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gislativ02\netcomm\BUGET SEDINTA OCTOMBRIE\RECTIFICARE ACTIV PROPRIE\"/>
    </mc:Choice>
  </mc:AlternateContent>
  <xr:revisionPtr revIDLastSave="0" documentId="8_{EBB85E5F-6434-4F89-BF2A-8660724FEFFA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30 octombrie 2025+Credit " sheetId="36" r:id="rId1"/>
  </sheets>
  <definedNames>
    <definedName name="_xlnm.Database" localSheetId="0">#REF!</definedName>
    <definedName name="_xlnm.Database">#REF!</definedName>
    <definedName name="_xlnm.Print_Titles" localSheetId="0">'30 octombrie 2025+Credit 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6" l="1"/>
  <c r="C22" i="36"/>
  <c r="C27" i="36"/>
  <c r="C28" i="36"/>
  <c r="C177" i="36"/>
  <c r="C149" i="36" s="1"/>
  <c r="C221" i="36"/>
  <c r="C219" i="36" s="1"/>
  <c r="C217" i="36" s="1"/>
  <c r="C215" i="36" s="1"/>
  <c r="C213" i="36" s="1"/>
  <c r="C211" i="36" s="1"/>
  <c r="C222" i="36"/>
  <c r="C220" i="36" s="1"/>
  <c r="C218" i="36" s="1"/>
  <c r="C216" i="36" s="1"/>
  <c r="C214" i="36" s="1"/>
  <c r="C212" i="36" s="1"/>
  <c r="C536" i="36"/>
  <c r="C535" i="36"/>
  <c r="C530" i="36"/>
  <c r="C529" i="36"/>
  <c r="C514" i="36"/>
  <c r="C512" i="36" s="1"/>
  <c r="C513" i="36"/>
  <c r="C511" i="36" s="1"/>
  <c r="C468" i="36" s="1"/>
  <c r="C466" i="36" s="1"/>
  <c r="C464" i="36" s="1"/>
  <c r="C501" i="36"/>
  <c r="C499" i="36" s="1"/>
  <c r="C500" i="36"/>
  <c r="C498" i="36" s="1"/>
  <c r="C488" i="36"/>
  <c r="C486" i="36" s="1"/>
  <c r="C484" i="36" s="1"/>
  <c r="C482" i="36" s="1"/>
  <c r="C480" i="36" s="1"/>
  <c r="C478" i="36" s="1"/>
  <c r="C487" i="36"/>
  <c r="C485" i="36" s="1"/>
  <c r="C458" i="36"/>
  <c r="C456" i="36" s="1"/>
  <c r="C454" i="36" s="1"/>
  <c r="C452" i="36" s="1"/>
  <c r="C450" i="36" s="1"/>
  <c r="C457" i="36"/>
  <c r="C455" i="36" s="1"/>
  <c r="C453" i="36" s="1"/>
  <c r="C451" i="36" s="1"/>
  <c r="C449" i="36" s="1"/>
  <c r="D454" i="36"/>
  <c r="C442" i="36"/>
  <c r="C440" i="36" s="1"/>
  <c r="C441" i="36"/>
  <c r="C439" i="36" s="1"/>
  <c r="C429" i="36"/>
  <c r="C428" i="36"/>
  <c r="C421" i="36"/>
  <c r="C420" i="36"/>
  <c r="C386" i="36"/>
  <c r="C385" i="36"/>
  <c r="C382" i="36"/>
  <c r="C381" i="36"/>
  <c r="D378" i="36"/>
  <c r="C361" i="36"/>
  <c r="C359" i="36" s="1"/>
  <c r="C360" i="36"/>
  <c r="C358" i="36" s="1"/>
  <c r="C345" i="36"/>
  <c r="C344" i="36"/>
  <c r="C337" i="36"/>
  <c r="C336" i="36"/>
  <c r="C324" i="36"/>
  <c r="C323" i="36"/>
  <c r="C314" i="36"/>
  <c r="C313" i="36"/>
  <c r="C306" i="36"/>
  <c r="C305" i="36"/>
  <c r="C262" i="36"/>
  <c r="C261" i="36"/>
  <c r="C258" i="36"/>
  <c r="C257" i="36"/>
  <c r="C254" i="36"/>
  <c r="C253" i="36"/>
  <c r="C250" i="36"/>
  <c r="C249" i="36"/>
  <c r="D246" i="36"/>
  <c r="C233" i="36"/>
  <c r="C232" i="36"/>
  <c r="C230" i="36" s="1"/>
  <c r="C231" i="36"/>
  <c r="C229" i="36" s="1"/>
  <c r="C227" i="36" s="1"/>
  <c r="D227" i="36"/>
  <c r="C207" i="36"/>
  <c r="C180" i="36" s="1"/>
  <c r="C206" i="36"/>
  <c r="C201" i="36"/>
  <c r="C200" i="36"/>
  <c r="C175" i="36" s="1"/>
  <c r="D186" i="36"/>
  <c r="D158" i="36"/>
  <c r="D148" i="36"/>
  <c r="C133" i="36"/>
  <c r="C99" i="36" s="1"/>
  <c r="C97" i="36" s="1"/>
  <c r="C132" i="36"/>
  <c r="C98" i="36" s="1"/>
  <c r="C96" i="36" s="1"/>
  <c r="C130" i="36"/>
  <c r="C125" i="36"/>
  <c r="C95" i="36" s="1"/>
  <c r="C124" i="36"/>
  <c r="C122" i="36" s="1"/>
  <c r="C116" i="36"/>
  <c r="C114" i="36" s="1"/>
  <c r="C115" i="36"/>
  <c r="C113" i="36" s="1"/>
  <c r="C83" i="36"/>
  <c r="C53" i="36" s="1"/>
  <c r="C51" i="36" s="1"/>
  <c r="C82" i="36"/>
  <c r="C52" i="36" s="1"/>
  <c r="C50" i="36" s="1"/>
  <c r="C74" i="36"/>
  <c r="C72" i="36" s="1"/>
  <c r="C73" i="36"/>
  <c r="C71" i="36" s="1"/>
  <c r="C60" i="36" s="1"/>
  <c r="D40" i="36"/>
  <c r="D26" i="36"/>
  <c r="C131" i="36" l="1"/>
  <c r="C178" i="36"/>
  <c r="C150" i="36" s="1"/>
  <c r="C418" i="36"/>
  <c r="C416" i="36" s="1"/>
  <c r="C414" i="36" s="1"/>
  <c r="C412" i="36" s="1"/>
  <c r="C410" i="36" s="1"/>
  <c r="C123" i="36"/>
  <c r="C199" i="36"/>
  <c r="C197" i="36" s="1"/>
  <c r="C195" i="36" s="1"/>
  <c r="C193" i="36" s="1"/>
  <c r="C527" i="36"/>
  <c r="C525" i="36" s="1"/>
  <c r="C523" i="36" s="1"/>
  <c r="C521" i="36" s="1"/>
  <c r="C528" i="36"/>
  <c r="C526" i="36" s="1"/>
  <c r="C524" i="36" s="1"/>
  <c r="C522" i="36" s="1"/>
  <c r="C173" i="36"/>
  <c r="C80" i="36"/>
  <c r="C78" i="36" s="1"/>
  <c r="C380" i="36"/>
  <c r="C378" i="36" s="1"/>
  <c r="C376" i="36" s="1"/>
  <c r="C374" i="36" s="1"/>
  <c r="C372" i="36" s="1"/>
  <c r="C81" i="36"/>
  <c r="C79" i="36" s="1"/>
  <c r="C419" i="36"/>
  <c r="C417" i="36" s="1"/>
  <c r="C415" i="36" s="1"/>
  <c r="C413" i="36" s="1"/>
  <c r="C411" i="36" s="1"/>
  <c r="C469" i="36"/>
  <c r="C467" i="36" s="1"/>
  <c r="C465" i="36" s="1"/>
  <c r="C510" i="36"/>
  <c r="C508" i="36" s="1"/>
  <c r="C69" i="36"/>
  <c r="C67" i="36" s="1"/>
  <c r="C65" i="36" s="1"/>
  <c r="C63" i="36" s="1"/>
  <c r="C335" i="36"/>
  <c r="C333" i="36" s="1"/>
  <c r="C331" i="36" s="1"/>
  <c r="C329" i="36" s="1"/>
  <c r="C304" i="36"/>
  <c r="C190" i="36" s="1"/>
  <c r="C121" i="36"/>
  <c r="C120" i="36"/>
  <c r="C303" i="36"/>
  <c r="C189" i="36" s="1"/>
  <c r="C248" i="36"/>
  <c r="C93" i="36"/>
  <c r="C24" i="36"/>
  <c r="C228" i="36"/>
  <c r="C226" i="36" s="1"/>
  <c r="C169" i="36"/>
  <c r="C496" i="36"/>
  <c r="C494" i="36" s="1"/>
  <c r="C492" i="36" s="1"/>
  <c r="C497" i="36"/>
  <c r="C495" i="36" s="1"/>
  <c r="C493" i="36" s="1"/>
  <c r="C170" i="36"/>
  <c r="C142" i="36" s="1"/>
  <c r="C18" i="36" s="1"/>
  <c r="C379" i="36"/>
  <c r="C377" i="36" s="1"/>
  <c r="C375" i="36" s="1"/>
  <c r="C373" i="36" s="1"/>
  <c r="C371" i="36" s="1"/>
  <c r="C509" i="36"/>
  <c r="C507" i="36" s="1"/>
  <c r="C505" i="36" s="1"/>
  <c r="C198" i="36"/>
  <c r="C196" i="36" s="1"/>
  <c r="C194" i="36" s="1"/>
  <c r="C192" i="36" s="1"/>
  <c r="C33" i="36"/>
  <c r="C31" i="36" s="1"/>
  <c r="C247" i="36"/>
  <c r="C245" i="36" s="1"/>
  <c r="C243" i="36" s="1"/>
  <c r="C241" i="36" s="1"/>
  <c r="C239" i="36" s="1"/>
  <c r="C334" i="36"/>
  <c r="C332" i="36" s="1"/>
  <c r="C330" i="36" s="1"/>
  <c r="C328" i="36" s="1"/>
  <c r="C61" i="36"/>
  <c r="C70" i="36"/>
  <c r="C68" i="36" s="1"/>
  <c r="C66" i="36" s="1"/>
  <c r="C64" i="36" s="1"/>
  <c r="C58" i="36"/>
  <c r="C56" i="36" s="1"/>
  <c r="C407" i="36"/>
  <c r="C405" i="36" s="1"/>
  <c r="C403" i="36" s="1"/>
  <c r="C401" i="36" s="1"/>
  <c r="C111" i="36"/>
  <c r="C109" i="36" s="1"/>
  <c r="C107" i="36" s="1"/>
  <c r="C104" i="36"/>
  <c r="C102" i="36" s="1"/>
  <c r="C100" i="36" s="1"/>
  <c r="C112" i="36"/>
  <c r="C110" i="36" s="1"/>
  <c r="C108" i="36" s="1"/>
  <c r="C105" i="36"/>
  <c r="C103" i="36" s="1"/>
  <c r="C101" i="36" s="1"/>
  <c r="C91" i="36" s="1"/>
  <c r="C437" i="36"/>
  <c r="C435" i="36" s="1"/>
  <c r="C433" i="36" s="1"/>
  <c r="C399" i="36"/>
  <c r="C397" i="36" s="1"/>
  <c r="C395" i="36" s="1"/>
  <c r="C483" i="36"/>
  <c r="C481" i="36" s="1"/>
  <c r="C479" i="36" s="1"/>
  <c r="C477" i="36" s="1"/>
  <c r="C474" i="36"/>
  <c r="C472" i="36" s="1"/>
  <c r="C470" i="36" s="1"/>
  <c r="C462" i="36" s="1"/>
  <c r="C400" i="36"/>
  <c r="C398" i="36" s="1"/>
  <c r="C396" i="36" s="1"/>
  <c r="C438" i="36"/>
  <c r="C436" i="36" s="1"/>
  <c r="C434" i="36" s="1"/>
  <c r="C179" i="36"/>
  <c r="C475" i="36"/>
  <c r="C473" i="36" s="1"/>
  <c r="C471" i="36" s="1"/>
  <c r="C176" i="36"/>
  <c r="C174" i="36" s="1"/>
  <c r="C34" i="36"/>
  <c r="C32" i="36" s="1"/>
  <c r="C94" i="36"/>
  <c r="C141" i="36"/>
  <c r="C147" i="36"/>
  <c r="C54" i="36" l="1"/>
  <c r="C48" i="36" s="1"/>
  <c r="C408" i="36"/>
  <c r="C406" i="36" s="1"/>
  <c r="C404" i="36" s="1"/>
  <c r="C402" i="36" s="1"/>
  <c r="C394" i="36" s="1"/>
  <c r="C506" i="36"/>
  <c r="C393" i="36"/>
  <c r="C463" i="36"/>
  <c r="C171" i="36"/>
  <c r="C167" i="36" s="1"/>
  <c r="C188" i="36"/>
  <c r="C186" i="36" s="1"/>
  <c r="C184" i="36" s="1"/>
  <c r="C182" i="36" s="1"/>
  <c r="C187" i="36"/>
  <c r="C159" i="36" s="1"/>
  <c r="C246" i="36"/>
  <c r="C244" i="36" s="1"/>
  <c r="C242" i="36" s="1"/>
  <c r="C240" i="36" s="1"/>
  <c r="C41" i="36"/>
  <c r="C161" i="36"/>
  <c r="C45" i="36" s="1"/>
  <c r="C25" i="36"/>
  <c r="C17" i="36"/>
  <c r="C59" i="36"/>
  <c r="C57" i="36" s="1"/>
  <c r="C55" i="36" s="1"/>
  <c r="C42" i="36"/>
  <c r="C23" i="36"/>
  <c r="C92" i="36"/>
  <c r="C90" i="36" s="1"/>
  <c r="C152" i="36"/>
  <c r="C30" i="36" s="1"/>
  <c r="C172" i="36"/>
  <c r="C168" i="36" s="1"/>
  <c r="C148" i="36"/>
  <c r="C146" i="36" s="1"/>
  <c r="C151" i="36"/>
  <c r="C29" i="36" s="1"/>
  <c r="C49" i="36" l="1"/>
  <c r="C145" i="36"/>
  <c r="C162" i="36"/>
  <c r="C46" i="36" s="1"/>
  <c r="C143" i="36"/>
  <c r="C139" i="36" s="1"/>
  <c r="C160" i="36"/>
  <c r="C44" i="36" s="1"/>
  <c r="C40" i="36" s="1"/>
  <c r="C38" i="36" s="1"/>
  <c r="C36" i="36" s="1"/>
  <c r="C185" i="36"/>
  <c r="C183" i="36" s="1"/>
  <c r="C181" i="36" s="1"/>
  <c r="C165" i="36" s="1"/>
  <c r="C166" i="36"/>
  <c r="C144" i="36"/>
  <c r="C140" i="36" s="1"/>
  <c r="C26" i="36"/>
  <c r="C20" i="36" s="1"/>
  <c r="C16" i="36" s="1"/>
  <c r="C157" i="36"/>
  <c r="C155" i="36" s="1"/>
  <c r="C153" i="36" s="1"/>
  <c r="C43" i="36"/>
  <c r="C39" i="36" s="1"/>
  <c r="C37" i="36" s="1"/>
  <c r="C35" i="36" s="1"/>
  <c r="C19" i="36"/>
  <c r="C15" i="36" s="1"/>
  <c r="C158" i="36" l="1"/>
  <c r="C156" i="36" s="1"/>
  <c r="C154" i="36" s="1"/>
  <c r="C138" i="36" s="1"/>
  <c r="C13" i="36"/>
  <c r="C137" i="36"/>
  <c r="C14" i="36"/>
</calcChain>
</file>

<file path=xl/sharedStrings.xml><?xml version="1.0" encoding="utf-8"?>
<sst xmlns="http://schemas.openxmlformats.org/spreadsheetml/2006/main" count="842" uniqueCount="151">
  <si>
    <t xml:space="preserve">                                                                                ANEXA nr. 4 </t>
  </si>
  <si>
    <t xml:space="preserve">CONSILIUL JUDETEAN ARGES                                                                </t>
  </si>
  <si>
    <t xml:space="preserve">     I - Credite de angajament</t>
  </si>
  <si>
    <t>La HCJ   nr      / 30.10.2025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</si>
  <si>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</si>
  <si>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</si>
  <si>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</si>
  <si>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</si>
  <si>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</si>
  <si>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</si>
  <si>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</si>
  <si>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</si>
  <si>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</si>
  <si>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</si>
  <si>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</si>
  <si>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</si>
  <si>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</si>
  <si>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56 Proiecte cu finantare din fonduri externe nerambursabile postaderare</t>
  </si>
  <si>
    <t>71 Active nefinanciare</t>
  </si>
  <si>
    <t>71.01.Active fixe</t>
  </si>
  <si>
    <t>71.01.01. Constructii</t>
  </si>
  <si>
    <t>71.01.02.Masini, echipamente si mijloace de transport</t>
  </si>
  <si>
    <t>71.01.03.Mobilier, aparatura birotica si alte active corporale</t>
  </si>
  <si>
    <t>71.01.30 Alte active fixe</t>
  </si>
  <si>
    <t>07 Credite interne</t>
  </si>
  <si>
    <t>din care</t>
  </si>
  <si>
    <t>10 Venituri proprii</t>
  </si>
  <si>
    <t>71.01 Active fixe</t>
  </si>
  <si>
    <t>71.01.01.Constructii</t>
  </si>
  <si>
    <t>A. Obiective (proiecte) de investiţii în continuare</t>
  </si>
  <si>
    <t>Total surse de finanţare</t>
  </si>
  <si>
    <t xml:space="preserve">10 Venituri proprii </t>
  </si>
  <si>
    <t>71.01. Active fixe</t>
  </si>
  <si>
    <t>CAPITOLUL 66.10 SANATATE</t>
  </si>
  <si>
    <t>TOTAL GENERAL</t>
  </si>
  <si>
    <t>Spitalul Judetean de Urgenta Pitesti</t>
  </si>
  <si>
    <t xml:space="preserve">Construire corp de cladire nou la Spitalul Judetean de Urgenta Pitesti </t>
  </si>
  <si>
    <t>CAPITOLUL 84.02 TRANSPORTURI</t>
  </si>
  <si>
    <t>Pod pe DJ 703 H Curtea de Arges (DN 7 C) - Valea Danului - Cepari, km 0+597, L = 152 m, in comuna Valea Danului</t>
  </si>
  <si>
    <t>Pod peste râul Argeş pe DJ 703H, Curtea de Argeș - Valea Danului</t>
  </si>
  <si>
    <t xml:space="preserve">B. Obiective (proiecte) de investiţii noi </t>
  </si>
  <si>
    <t xml:space="preserve"> 1. Total surse de finanţare</t>
  </si>
  <si>
    <t xml:space="preserve">     din care:</t>
  </si>
  <si>
    <t>CAPITOLUL 67.10 CULTURA,RECREERE SI RELIGIE</t>
  </si>
  <si>
    <t>Teatrul "Al. Davila" Pitesti</t>
  </si>
  <si>
    <t>Consolidare și reabilitare Clădire Teatru” Al. Davila” Pitesti</t>
  </si>
  <si>
    <t>1. Executie prag de fund si lucrari de stabilizare a malurilor aferente podului amplasat pe DJ 703B, km 85+328, in comuna Cateasca, judetul Arges"</t>
  </si>
  <si>
    <t>2. Modernizare DJ 731C Vedea (Izvoru de Jos) -Cocu, km 7+314 - 11+914, L=4,6 km, comunele Vedea si Cocu, judetul Arges</t>
  </si>
  <si>
    <t>Executie prag de fund si lucrari de stabilizare a malurilor aferente podului amplasat pe DJ 703B, km 85+328, in comuna Cateasca, judetul Arges"</t>
  </si>
  <si>
    <t xml:space="preserve">C. Alte cheltuieli de investiţii </t>
  </si>
  <si>
    <t>b. dotari independente</t>
  </si>
  <si>
    <t xml:space="preserve"> 02 Buget local</t>
  </si>
  <si>
    <t>71.01.30.Alte active fixe</t>
  </si>
  <si>
    <t>CAPITOLUL 51.02 AUTORITATI EXECUTIVE SI LEGISLATIVE</t>
  </si>
  <si>
    <t xml:space="preserve">      din care</t>
  </si>
  <si>
    <t xml:space="preserve">02 Buget local </t>
  </si>
  <si>
    <t xml:space="preserve">    din care:</t>
  </si>
  <si>
    <t>Sistem desktop  PC + monitor</t>
  </si>
  <si>
    <t>Nacela electrica tip foarfeca; inaltime de lucru 5,5 m; 1,5 kv; greutate maxima admisa:120kg.</t>
  </si>
  <si>
    <t>Licenta Microsoft Windows 11 PRO OEM</t>
  </si>
  <si>
    <t>CAPITOLUL 60.02 APARARE</t>
  </si>
  <si>
    <t>Centrul Militar Judetean Arges</t>
  </si>
  <si>
    <t>Sistem alarma si geamuri antiefractie</t>
  </si>
  <si>
    <t>CAPITOLUL 65.02 INVATAMANT</t>
  </si>
  <si>
    <t>Centrul Judetean de Resurse si Asistenta Educationala Arges</t>
  </si>
  <si>
    <t>Îmbunătățirea serviciilor de educație timpurie în Județul Argeș SMIS 338722 CJRAE partener 1</t>
  </si>
  <si>
    <t xml:space="preserve">Îmbunătățirea serviciilor de educație timpurie în Județul Argeș SMIS 338722 Judetul Arges partener 2 </t>
  </si>
  <si>
    <t>1. Spitalul de Pneumoftiziologie Leordeni</t>
  </si>
  <si>
    <t>Server cu protectie firewall hardware</t>
  </si>
  <si>
    <t>2. Spitalul de Boli Cronice Calinesti</t>
  </si>
  <si>
    <t>Concentrator de oxigen</t>
  </si>
  <si>
    <t>3. Spitalul de Boli Cronice si Geriatrie "Constantin Balaceanu Stolnici" Stefanesti</t>
  </si>
  <si>
    <t xml:space="preserve">Cititor de vene </t>
  </si>
  <si>
    <t>4. Spitalul Judetean de Urgenta Pitesti</t>
  </si>
  <si>
    <t>Imprimanta pentru monitor pacient</t>
  </si>
  <si>
    <t>Statie dedurizare apa</t>
  </si>
  <si>
    <t>Ambulanta transport pacienti</t>
  </si>
  <si>
    <t>Autoutilitara de transport</t>
  </si>
  <si>
    <t>Calandru mare 2 m</t>
  </si>
  <si>
    <t>Lift medical pacienti+personal</t>
  </si>
  <si>
    <t xml:space="preserve">Contor de energie termica </t>
  </si>
  <si>
    <t>Transpalet electric cu catarg max 2 T</t>
  </si>
  <si>
    <t>Sistem angiograf monoplan cardiovascular</t>
  </si>
  <si>
    <t>Cardiotocograf</t>
  </si>
  <si>
    <t>Pikamer ciocan demolator</t>
  </si>
  <si>
    <t>Robot de curatat cartofi profesional</t>
  </si>
  <si>
    <t>Schela mobila 3 tronsoane</t>
  </si>
  <si>
    <t>Presa compactare deseuri municipale</t>
  </si>
  <si>
    <r>
      <t>Usa automata UPU</t>
    </r>
    <r>
      <rPr>
        <sz val="33"/>
        <rFont val="Pg-2ff3"/>
      </rPr>
      <t xml:space="preserve"> </t>
    </r>
  </si>
  <si>
    <t xml:space="preserve">Agitator trombocite </t>
  </si>
  <si>
    <t>Motopompa pentru apa murdara</t>
  </si>
  <si>
    <t>Aparat de spalare cu presiune</t>
  </si>
  <si>
    <t>Tablou electric Angiograf</t>
  </si>
  <si>
    <t>Masa electrica pentru 2 aparate</t>
  </si>
  <si>
    <t>Licenta Windows Server Standard 2025 pentru toate nucleele</t>
  </si>
  <si>
    <t>Licenta Windows Device CAL - Client Access Licenses</t>
  </si>
  <si>
    <t>Licenta  Unified Threat Protection (UTP)</t>
  </si>
  <si>
    <t>2. Spitalul de Boli Cronice si Geriatrie "Constantin Balaceanu Stolnici" Stefanesti</t>
  </si>
  <si>
    <t>Licenta permanenta sistem de operare tip Windows 11 Pro 32/64 biti, retail, electronic</t>
  </si>
  <si>
    <t>Licenta permanenta pentru platforma de gestionare a bazelor de date tip Sql Server 2022, minim 16 core</t>
  </si>
  <si>
    <t>Licenta permanenta sistem de operare pentru servere tip Windows Server 2025, electronica</t>
  </si>
  <si>
    <t>Licenta permanenta drept acces pentru servere tip Windows Server 2025 CAL, electronica, pentru 50 utilizatori</t>
  </si>
  <si>
    <t>3. Spitalul Judetean de Urgenta Pitesti</t>
  </si>
  <si>
    <t xml:space="preserve">Licenta pentru echipament de tip firewall FortiGate -101F </t>
  </si>
  <si>
    <t>1. Teatrul "Al. Davila" Pitesti</t>
  </si>
  <si>
    <t>Sistem ecran Led -100 mp</t>
  </si>
  <si>
    <t>Sistem sonorizare scenă Sala Așchiuță</t>
  </si>
  <si>
    <t>Sistem schelă lumini scenă Grădina de Vară</t>
  </si>
  <si>
    <t>2. Muzeul Judetean Arges</t>
  </si>
  <si>
    <t>Echipamente pentru controlul umiditatii</t>
  </si>
  <si>
    <t>Spectometru performant</t>
  </si>
  <si>
    <t>Microscop performant</t>
  </si>
  <si>
    <t>Laptop</t>
  </si>
  <si>
    <t>Sistem desktop all-in-one</t>
  </si>
  <si>
    <t xml:space="preserve">Etuva </t>
  </si>
  <si>
    <t xml:space="preserve"> Muzeul Judetean Arges</t>
  </si>
  <si>
    <t>LICENTA MICROSOFT WINDOWS 11</t>
  </si>
  <si>
    <t xml:space="preserve">LICENTA MICROSOFT OFFICE </t>
  </si>
  <si>
    <t>LICENTA ADOBE</t>
  </si>
  <si>
    <t xml:space="preserve">LICENTA COREL DRAW </t>
  </si>
  <si>
    <t xml:space="preserve">CAPITOLUL68 ASISTENTA SOCIALA </t>
  </si>
  <si>
    <t>1. Unitatea de Asistenta Medico-Sociala Rucar</t>
  </si>
  <si>
    <t>Frigider mortuar combinat cu masa de spalare</t>
  </si>
  <si>
    <t>2. Unitatea de Asistenta Medico-Sociala Suici</t>
  </si>
  <si>
    <t>Uscator industrial 60 kg pentru rufe spalatorie</t>
  </si>
  <si>
    <t>c. cheltuieli aferente studiilor de fezabilitate si alte studii</t>
  </si>
  <si>
    <t xml:space="preserve"> 10 Venituri proprii</t>
  </si>
  <si>
    <t xml:space="preserve">Expertiza tehnica  la rezistenta mecanica si stabilitate a cladirilor existente (pavilion central , pavilion I si pavilion II) </t>
  </si>
  <si>
    <t>Expertiza tehnica retea canalizare spital</t>
  </si>
  <si>
    <t>Audit energetic pavilion central, pavilion I si pavilion II</t>
  </si>
  <si>
    <t>2. Spitalul Judetean de Urgenta Pitesti</t>
  </si>
  <si>
    <t>Servicii elaborare DALI privind obiectivul de investitii "Reabilitare sectie ATI de la SJUP"</t>
  </si>
  <si>
    <t>1. Directia Generala de Asistenta Sociala si Protectia Copilului Arges</t>
  </si>
  <si>
    <t xml:space="preserve">Proiectare sistem supraveghere video si antiefractie </t>
  </si>
  <si>
    <t xml:space="preserve">Proiectare sistem  antiefractie si control acces                                                                                                     </t>
  </si>
  <si>
    <t xml:space="preserve">Autorizatie ISU pentru proiectul Modernizarea si dotarea Centrului de Zi pentru Persoane Adulte cu Dizabilitati Pitesti                                                                                                                                                                                                                         </t>
  </si>
  <si>
    <t>Unitatea de Asistenta Medico-Sociala Suici</t>
  </si>
  <si>
    <t xml:space="preserve">Expertiză tehnică pentru completare scenariu de securitate la incendiu și montare instalație de avertizare la incendiu la Pavilionul P+2E,UAMS Șuici   </t>
  </si>
  <si>
    <t>e. alte cheltuieli asimilate investitiilor</t>
  </si>
  <si>
    <t>Spitalul de Recuperare Respiratorie și Pneumologie “Sf. Andrei” Valea Iașului</t>
  </si>
  <si>
    <t xml:space="preserve">Realizarea alimentarii de rezerva din linia LEA 20KV Electroarges-oras </t>
  </si>
  <si>
    <t>Muzeul Judetean Arges</t>
  </si>
  <si>
    <t>Bazin chimic laborator</t>
  </si>
  <si>
    <t xml:space="preserve">Achiziție și montaj sistem antiefractie si control acces </t>
  </si>
  <si>
    <t>Achizitie si montaj sistem supraveghere video, antiefractie si control acces pentru obiectivul Centrul de zi pentru Persoane Adulte cu Dizabilitati Dragolesti</t>
  </si>
  <si>
    <t xml:space="preserve">Anvelopare apartament Orhideea                                                                                                                           </t>
  </si>
  <si>
    <t>1. Unitatea de Asistenta Medico-Sociala Calinesti</t>
  </si>
  <si>
    <t>Lucrari pentru limitarea propagarii incendiilor la vecinatati si amenajari cai de acces, de evacuare si de interventie</t>
  </si>
  <si>
    <t>Achizitie si montare sistem de incalzire si apa calda</t>
  </si>
  <si>
    <t>Amenajare Parc şi Alei UAMS Şuici</t>
  </si>
  <si>
    <t>Reabilitare,Modernizare și Extindere Pavilion P+1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</si>
</sst>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33"/>
      <name val="Pg-2ff3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2" fillId="0" borderId="0"/>
    <xf numFmtId="0" fontId="10" fillId="0" borderId="0"/>
    <xf numFmtId="0" fontId="12" fillId="0" borderId="0"/>
    <xf numFmtId="0" fontId="20" fillId="0" borderId="0"/>
    <xf numFmtId="0" fontId="21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12" fillId="0" borderId="3" xfId="0" applyFont="1" applyBorder="1"/>
    <xf numFmtId="0" fontId="13" fillId="0" borderId="3" xfId="0" applyFont="1" applyBorder="1"/>
    <xf numFmtId="0" fontId="13" fillId="0" borderId="5" xfId="0" applyFont="1" applyBorder="1"/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/>
    <xf numFmtId="0" fontId="11" fillId="3" borderId="3" xfId="0" applyFont="1" applyFill="1" applyBorder="1"/>
    <xf numFmtId="0" fontId="11" fillId="3" borderId="5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14" fillId="0" borderId="2" xfId="0" applyFont="1" applyBorder="1"/>
    <xf numFmtId="0" fontId="14" fillId="0" borderId="5" xfId="0" applyFont="1" applyBorder="1"/>
    <xf numFmtId="0" fontId="14" fillId="0" borderId="3" xfId="0" applyFont="1" applyBorder="1"/>
    <xf numFmtId="0" fontId="17" fillId="0" borderId="2" xfId="0" applyFont="1" applyBorder="1"/>
    <xf numFmtId="0" fontId="14" fillId="0" borderId="2" xfId="0" applyFont="1" applyBorder="1" applyAlignment="1">
      <alignment wrapText="1"/>
    </xf>
    <xf numFmtId="4" fontId="18" fillId="0" borderId="4" xfId="0" applyNumberFormat="1" applyFont="1" applyBorder="1" applyAlignment="1">
      <alignment horizontal="right"/>
    </xf>
    <xf numFmtId="0" fontId="18" fillId="4" borderId="5" xfId="0" applyFont="1" applyFill="1" applyBorder="1" applyAlignment="1">
      <alignment horizontal="center"/>
    </xf>
    <xf numFmtId="4" fontId="18" fillId="4" borderId="4" xfId="0" applyNumberFormat="1" applyFont="1" applyFill="1" applyBorder="1" applyAlignment="1">
      <alignment horizontal="right"/>
    </xf>
    <xf numFmtId="0" fontId="18" fillId="4" borderId="3" xfId="0" applyFont="1" applyFill="1" applyBorder="1" applyAlignment="1">
      <alignment horizontal="center"/>
    </xf>
    <xf numFmtId="0" fontId="12" fillId="0" borderId="5" xfId="0" applyFont="1" applyBorder="1"/>
    <xf numFmtId="0" fontId="18" fillId="4" borderId="3" xfId="0" applyFont="1" applyFill="1" applyBorder="1"/>
    <xf numFmtId="0" fontId="17" fillId="0" borderId="5" xfId="0" applyFont="1" applyBorder="1"/>
    <xf numFmtId="0" fontId="15" fillId="3" borderId="5" xfId="0" applyFont="1" applyFill="1" applyBorder="1"/>
    <xf numFmtId="0" fontId="13" fillId="0" borderId="5" xfId="0" applyFont="1" applyBorder="1" applyAlignment="1">
      <alignment horizontal="left"/>
    </xf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4" fontId="14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0" borderId="0" xfId="0" applyFont="1"/>
    <xf numFmtId="0" fontId="18" fillId="0" borderId="0" xfId="0" applyFont="1"/>
    <xf numFmtId="4" fontId="12" fillId="0" borderId="4" xfId="0" applyNumberFormat="1" applyFont="1" applyBorder="1" applyAlignment="1">
      <alignment horizontal="right"/>
    </xf>
    <xf numFmtId="0" fontId="0" fillId="5" borderId="0" xfId="0" applyFill="1"/>
    <xf numFmtId="0" fontId="11" fillId="3" borderId="4" xfId="0" applyFont="1" applyFill="1" applyBorder="1"/>
    <xf numFmtId="0" fontId="16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4" borderId="0" xfId="0" applyFont="1" applyFill="1"/>
    <xf numFmtId="0" fontId="0" fillId="4" borderId="0" xfId="0" applyFill="1"/>
    <xf numFmtId="0" fontId="14" fillId="4" borderId="3" xfId="0" applyFont="1" applyFill="1" applyBorder="1" applyAlignment="1">
      <alignment horizontal="center"/>
    </xf>
    <xf numFmtId="4" fontId="18" fillId="4" borderId="0" xfId="0" applyNumberFormat="1" applyFont="1" applyFill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5" xfId="0" applyFont="1" applyBorder="1"/>
    <xf numFmtId="0" fontId="18" fillId="0" borderId="3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4" fillId="4" borderId="3" xfId="0" applyFont="1" applyFill="1" applyBorder="1"/>
    <xf numFmtId="0" fontId="17" fillId="4" borderId="2" xfId="0" applyFont="1" applyFill="1" applyBorder="1"/>
    <xf numFmtId="0" fontId="13" fillId="4" borderId="3" xfId="0" applyFont="1" applyFill="1" applyBorder="1"/>
    <xf numFmtId="4" fontId="14" fillId="4" borderId="0" xfId="0" applyNumberFormat="1" applyFont="1" applyFill="1" applyAlignment="1">
      <alignment horizontal="right"/>
    </xf>
    <xf numFmtId="0" fontId="12" fillId="4" borderId="3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4" fontId="12" fillId="4" borderId="4" xfId="0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0" fontId="19" fillId="4" borderId="0" xfId="0" applyFont="1" applyFill="1"/>
    <xf numFmtId="4" fontId="14" fillId="4" borderId="4" xfId="0" applyNumberFormat="1" applyFont="1" applyFill="1" applyBorder="1" applyAlignment="1">
      <alignment horizontal="right"/>
    </xf>
    <xf numFmtId="0" fontId="14" fillId="4" borderId="0" xfId="0" applyFont="1" applyFill="1"/>
    <xf numFmtId="0" fontId="17" fillId="0" borderId="3" xfId="0" applyFont="1" applyBorder="1"/>
    <xf numFmtId="0" fontId="12" fillId="4" borderId="0" xfId="0" applyFont="1" applyFill="1"/>
    <xf numFmtId="0" fontId="12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12" fillId="4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4" fillId="4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/>
    </xf>
    <xf numFmtId="0" fontId="12" fillId="4" borderId="3" xfId="0" applyFont="1" applyFill="1" applyBorder="1"/>
    <xf numFmtId="0" fontId="12" fillId="0" borderId="0" xfId="0" quotePrefix="1" applyFont="1" applyAlignment="1">
      <alignment horizontal="center" vertical="center"/>
    </xf>
    <xf numFmtId="0" fontId="18" fillId="3" borderId="6" xfId="0" applyFont="1" applyFill="1" applyBorder="1"/>
    <xf numFmtId="4" fontId="23" fillId="4" borderId="4" xfId="0" applyNumberFormat="1" applyFont="1" applyFill="1" applyBorder="1" applyAlignment="1">
      <alignment horizontal="right"/>
    </xf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horizontal="center"/>
    </xf>
    <xf numFmtId="4" fontId="23" fillId="0" borderId="4" xfId="0" applyNumberFormat="1" applyFont="1" applyBorder="1" applyAlignment="1">
      <alignment horizontal="right"/>
    </xf>
    <xf numFmtId="0" fontId="12" fillId="0" borderId="2" xfId="0" applyFont="1" applyBorder="1" applyAlignment="1">
      <alignment wrapText="1"/>
    </xf>
    <xf numFmtId="0" fontId="18" fillId="3" borderId="7" xfId="0" applyFont="1" applyFill="1" applyBorder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" borderId="6" xfId="0" applyFont="1" applyFill="1" applyBorder="1" applyAlignment="1">
      <alignment horizontal="left"/>
    </xf>
    <xf numFmtId="0" fontId="18" fillId="3" borderId="7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4" fontId="25" fillId="4" borderId="4" xfId="0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26" fillId="4" borderId="5" xfId="0" applyFont="1" applyFill="1" applyBorder="1" applyAlignment="1">
      <alignment horizontal="center"/>
    </xf>
    <xf numFmtId="4" fontId="26" fillId="0" borderId="4" xfId="0" applyNumberFormat="1" applyFont="1" applyBorder="1" applyAlignment="1">
      <alignment horizontal="right"/>
    </xf>
    <xf numFmtId="0" fontId="26" fillId="4" borderId="3" xfId="0" applyFont="1" applyFill="1" applyBorder="1" applyAlignment="1">
      <alignment horizontal="center"/>
    </xf>
    <xf numFmtId="0" fontId="27" fillId="0" borderId="5" xfId="0" applyFont="1" applyBorder="1" applyAlignment="1">
      <alignment horizontal="left" wrapText="1"/>
    </xf>
    <xf numFmtId="0" fontId="23" fillId="0" borderId="5" xfId="0" applyFont="1" applyBorder="1" applyAlignment="1">
      <alignment horizontal="center" wrapText="1"/>
    </xf>
    <xf numFmtId="4" fontId="27" fillId="0" borderId="4" xfId="0" applyNumberFormat="1" applyFont="1" applyBorder="1" applyAlignment="1">
      <alignment horizontal="right" wrapText="1"/>
    </xf>
    <xf numFmtId="0" fontId="23" fillId="0" borderId="5" xfId="0" applyFont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3" xfId="0" applyFont="1" applyBorder="1" applyAlignment="1">
      <alignment wrapText="1"/>
    </xf>
    <xf numFmtId="0" fontId="25" fillId="0" borderId="3" xfId="0" applyFont="1" applyBorder="1" applyAlignment="1">
      <alignment horizontal="center"/>
    </xf>
    <xf numFmtId="4" fontId="25" fillId="0" borderId="4" xfId="0" applyNumberFormat="1" applyFont="1" applyBorder="1" applyAlignment="1">
      <alignment horizontal="right"/>
    </xf>
    <xf numFmtId="0" fontId="25" fillId="4" borderId="5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6" fillId="4" borderId="5" xfId="0" applyFont="1" applyFill="1" applyBorder="1"/>
    <xf numFmtId="4" fontId="26" fillId="4" borderId="4" xfId="0" applyNumberFormat="1" applyFont="1" applyFill="1" applyBorder="1" applyAlignment="1">
      <alignment horizontal="right"/>
    </xf>
    <xf numFmtId="0" fontId="25" fillId="4" borderId="3" xfId="0" applyFont="1" applyFill="1" applyBorder="1"/>
    <xf numFmtId="0" fontId="25" fillId="0" borderId="3" xfId="0" applyFont="1" applyBorder="1"/>
    <xf numFmtId="0" fontId="23" fillId="4" borderId="5" xfId="0" applyFont="1" applyFill="1" applyBorder="1" applyAlignment="1">
      <alignment horizontal="center"/>
    </xf>
    <xf numFmtId="0" fontId="12" fillId="4" borderId="2" xfId="0" applyFont="1" applyFill="1" applyBorder="1"/>
    <xf numFmtId="0" fontId="23" fillId="4" borderId="3" xfId="0" applyFont="1" applyFill="1" applyBorder="1" applyAlignment="1">
      <alignment wrapText="1"/>
    </xf>
    <xf numFmtId="0" fontId="14" fillId="5" borderId="0" xfId="0" applyFont="1" applyFill="1"/>
    <xf numFmtId="0" fontId="25" fillId="0" borderId="2" xfId="0" applyFont="1" applyBorder="1"/>
    <xf numFmtId="0" fontId="13" fillId="4" borderId="5" xfId="0" applyFont="1" applyFill="1" applyBorder="1"/>
    <xf numFmtId="0" fontId="12" fillId="4" borderId="5" xfId="0" applyFont="1" applyFill="1" applyBorder="1" applyAlignment="1">
      <alignment wrapText="1"/>
    </xf>
    <xf numFmtId="2" fontId="12" fillId="4" borderId="0" xfId="0" applyNumberFormat="1" applyFont="1" applyFill="1"/>
    <xf numFmtId="0" fontId="31" fillId="4" borderId="5" xfId="0" applyFont="1" applyFill="1" applyBorder="1" applyAlignment="1">
      <alignment vertical="center" wrapText="1"/>
    </xf>
    <xf numFmtId="4" fontId="12" fillId="4" borderId="0" xfId="0" applyNumberFormat="1" applyFont="1" applyFill="1"/>
    <xf numFmtId="0" fontId="23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wrapText="1"/>
    </xf>
    <xf numFmtId="0" fontId="23" fillId="4" borderId="5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25" fillId="4" borderId="5" xfId="0" applyFont="1" applyFill="1" applyBorder="1" applyAlignment="1">
      <alignment vertical="top" wrapText="1"/>
    </xf>
    <xf numFmtId="0" fontId="25" fillId="4" borderId="5" xfId="0" applyFont="1" applyFill="1" applyBorder="1" applyAlignment="1">
      <alignment vertical="center" wrapText="1"/>
    </xf>
    <xf numFmtId="0" fontId="30" fillId="4" borderId="3" xfId="0" applyFont="1" applyFill="1" applyBorder="1"/>
    <xf numFmtId="0" fontId="11" fillId="4" borderId="5" xfId="0" applyFont="1" applyFill="1" applyBorder="1"/>
    <xf numFmtId="0" fontId="31" fillId="4" borderId="5" xfId="0" applyFont="1" applyFill="1" applyBorder="1" applyAlignment="1">
      <alignment horizontal="justify" vertical="center" wrapText="1"/>
    </xf>
    <xf numFmtId="0" fontId="12" fillId="4" borderId="5" xfId="0" applyFont="1" applyFill="1" applyBorder="1"/>
    <xf numFmtId="0" fontId="32" fillId="4" borderId="2" xfId="9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left"/>
    </xf>
    <xf numFmtId="4" fontId="12" fillId="4" borderId="5" xfId="0" applyNumberFormat="1" applyFont="1" applyFill="1" applyBorder="1" applyAlignment="1">
      <alignment horizontal="right"/>
    </xf>
    <xf numFmtId="0" fontId="11" fillId="4" borderId="2" xfId="0" applyFont="1" applyFill="1" applyBorder="1"/>
    <xf numFmtId="0" fontId="18" fillId="4" borderId="5" xfId="0" applyFont="1" applyFill="1" applyBorder="1" applyAlignment="1">
      <alignment wrapText="1"/>
    </xf>
    <xf numFmtId="0" fontId="31" fillId="4" borderId="5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 wrapText="1"/>
    </xf>
    <xf numFmtId="0" fontId="25" fillId="4" borderId="5" xfId="9" applyFont="1" applyFill="1" applyBorder="1" applyAlignment="1">
      <alignment vertical="center" wrapText="1"/>
    </xf>
    <xf numFmtId="4" fontId="31" fillId="4" borderId="5" xfId="9" applyNumberFormat="1" applyFont="1" applyFill="1" applyBorder="1" applyAlignment="1">
      <alignment vertical="center" wrapText="1"/>
    </xf>
    <xf numFmtId="0" fontId="32" fillId="4" borderId="5" xfId="9" applyFont="1" applyFill="1" applyBorder="1" applyAlignment="1">
      <alignment wrapText="1"/>
    </xf>
    <xf numFmtId="0" fontId="31" fillId="4" borderId="2" xfId="9" applyFont="1" applyFill="1" applyBorder="1" applyAlignment="1">
      <alignment horizontal="left" vertical="center" wrapText="1"/>
    </xf>
    <xf numFmtId="0" fontId="26" fillId="4" borderId="5" xfId="0" applyFont="1" applyFill="1" applyBorder="1" applyAlignment="1">
      <alignment wrapText="1"/>
    </xf>
    <xf numFmtId="0" fontId="25" fillId="4" borderId="3" xfId="0" applyFont="1" applyFill="1" applyBorder="1" applyAlignment="1">
      <alignment wrapText="1"/>
    </xf>
    <xf numFmtId="0" fontId="26" fillId="4" borderId="3" xfId="0" applyFont="1" applyFill="1" applyBorder="1"/>
    <xf numFmtId="0" fontId="29" fillId="0" borderId="5" xfId="12" applyFont="1" applyBorder="1"/>
    <xf numFmtId="4" fontId="26" fillId="3" borderId="4" xfId="0" applyNumberFormat="1" applyFont="1" applyFill="1" applyBorder="1" applyAlignment="1">
      <alignment horizontal="right"/>
    </xf>
    <xf numFmtId="0" fontId="26" fillId="0" borderId="2" xfId="0" applyFont="1" applyBorder="1"/>
    <xf numFmtId="0" fontId="25" fillId="4" borderId="0" xfId="0" applyFont="1" applyFill="1"/>
    <xf numFmtId="0" fontId="30" fillId="0" borderId="5" xfId="0" applyFont="1" applyBorder="1"/>
    <xf numFmtId="0" fontId="25" fillId="0" borderId="5" xfId="0" applyFont="1" applyBorder="1"/>
    <xf numFmtId="0" fontId="29" fillId="4" borderId="2" xfId="0" applyFont="1" applyFill="1" applyBorder="1"/>
    <xf numFmtId="0" fontId="25" fillId="4" borderId="9" xfId="0" applyFont="1" applyFill="1" applyBorder="1" applyAlignment="1">
      <alignment horizontal="center"/>
    </xf>
    <xf numFmtId="0" fontId="30" fillId="0" borderId="3" xfId="0" applyFont="1" applyBorder="1"/>
    <xf numFmtId="0" fontId="26" fillId="4" borderId="5" xfId="0" applyFont="1" applyFill="1" applyBorder="1" applyAlignment="1">
      <alignment vertical="top" wrapText="1"/>
    </xf>
    <xf numFmtId="0" fontId="26" fillId="0" borderId="5" xfId="0" applyFont="1" applyBorder="1"/>
    <xf numFmtId="0" fontId="26" fillId="2" borderId="9" xfId="0" applyFont="1" applyFill="1" applyBorder="1"/>
    <xf numFmtId="0" fontId="26" fillId="2" borderId="4" xfId="0" applyFont="1" applyFill="1" applyBorder="1"/>
    <xf numFmtId="0" fontId="26" fillId="2" borderId="8" xfId="0" applyFont="1" applyFill="1" applyBorder="1"/>
    <xf numFmtId="0" fontId="29" fillId="0" borderId="2" xfId="0" applyFont="1" applyBorder="1"/>
    <xf numFmtId="0" fontId="30" fillId="0" borderId="2" xfId="0" applyFont="1" applyBorder="1" applyAlignment="1">
      <alignment horizontal="left"/>
    </xf>
    <xf numFmtId="0" fontId="26" fillId="4" borderId="2" xfId="0" applyFont="1" applyFill="1" applyBorder="1"/>
    <xf numFmtId="0" fontId="26" fillId="0" borderId="5" xfId="0" applyFont="1" applyBorder="1" applyAlignment="1">
      <alignment horizontal="center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30" fillId="0" borderId="5" xfId="0" applyFont="1" applyBorder="1" applyAlignment="1">
      <alignment horizontal="left"/>
    </xf>
    <xf numFmtId="0" fontId="25" fillId="0" borderId="2" xfId="0" applyFont="1" applyBorder="1" applyAlignment="1">
      <alignment wrapText="1"/>
    </xf>
    <xf numFmtId="0" fontId="26" fillId="2" borderId="6" xfId="0" applyFont="1" applyFill="1" applyBorder="1"/>
    <xf numFmtId="0" fontId="25" fillId="0" borderId="4" xfId="0" applyFont="1" applyBorder="1" applyAlignment="1">
      <alignment horizontal="center"/>
    </xf>
    <xf numFmtId="0" fontId="25" fillId="4" borderId="5" xfId="0" applyFont="1" applyFill="1" applyBorder="1"/>
    <xf numFmtId="0" fontId="25" fillId="4" borderId="5" xfId="0" applyFont="1" applyFill="1" applyBorder="1" applyAlignment="1">
      <alignment horizontal="left"/>
    </xf>
    <xf numFmtId="0" fontId="29" fillId="0" borderId="3" xfId="0" applyFont="1" applyBorder="1"/>
    <xf numFmtId="0" fontId="29" fillId="0" borderId="5" xfId="0" applyFont="1" applyBorder="1"/>
    <xf numFmtId="0" fontId="31" fillId="4" borderId="2" xfId="9" applyFont="1" applyFill="1" applyBorder="1" applyAlignment="1">
      <alignment wrapText="1"/>
    </xf>
    <xf numFmtId="0" fontId="31" fillId="4" borderId="2" xfId="0" applyFont="1" applyFill="1" applyBorder="1" applyAlignment="1">
      <alignment wrapText="1"/>
    </xf>
    <xf numFmtId="0" fontId="25" fillId="4" borderId="2" xfId="0" applyFont="1" applyFill="1" applyBorder="1" applyAlignment="1">
      <alignment horizontal="center"/>
    </xf>
    <xf numFmtId="0" fontId="28" fillId="0" borderId="2" xfId="0" applyFont="1" applyBorder="1" applyAlignment="1">
      <alignment vertical="center" wrapText="1"/>
    </xf>
    <xf numFmtId="0" fontId="26" fillId="7" borderId="5" xfId="0" applyFont="1" applyFill="1" applyBorder="1" applyAlignment="1">
      <alignment vertical="center" wrapText="1"/>
    </xf>
    <xf numFmtId="0" fontId="34" fillId="4" borderId="5" xfId="9" applyFont="1" applyFill="1" applyBorder="1"/>
    <xf numFmtId="0" fontId="25" fillId="0" borderId="5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8" fillId="3" borderId="6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/>
    </xf>
    <xf numFmtId="4" fontId="0" fillId="4" borderId="0" xfId="0" applyNumberFormat="1" applyFill="1"/>
    <xf numFmtId="0" fontId="25" fillId="0" borderId="0" xfId="0" applyFont="1" applyAlignment="1">
      <alignment vertical="center"/>
    </xf>
    <xf numFmtId="0" fontId="18" fillId="3" borderId="8" xfId="0" applyFont="1" applyFill="1" applyBorder="1"/>
    <xf numFmtId="0" fontId="18" fillId="4" borderId="7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25" fillId="4" borderId="2" xfId="0" applyFont="1" applyFill="1" applyBorder="1" applyAlignment="1">
      <alignment wrapText="1"/>
    </xf>
    <xf numFmtId="0" fontId="18" fillId="4" borderId="5" xfId="12" applyFont="1" applyFill="1" applyBorder="1"/>
    <xf numFmtId="0" fontId="12" fillId="4" borderId="5" xfId="12" applyFill="1" applyBorder="1" applyAlignment="1">
      <alignment horizontal="center"/>
    </xf>
    <xf numFmtId="4" fontId="12" fillId="4" borderId="4" xfId="12" applyNumberFormat="1" applyFill="1" applyBorder="1"/>
    <xf numFmtId="0" fontId="12" fillId="4" borderId="0" xfId="12" applyFill="1"/>
    <xf numFmtId="0" fontId="12" fillId="4" borderId="3" xfId="12" applyFill="1" applyBorder="1"/>
    <xf numFmtId="0" fontId="12" fillId="4" borderId="3" xfId="12" applyFill="1" applyBorder="1" applyAlignment="1">
      <alignment horizontal="center"/>
    </xf>
    <xf numFmtId="4" fontId="32" fillId="4" borderId="4" xfId="28" applyNumberFormat="1" applyFont="1" applyFill="1" applyBorder="1" applyAlignment="1">
      <alignment horizontal="right"/>
    </xf>
    <xf numFmtId="0" fontId="12" fillId="5" borderId="0" xfId="0" applyFont="1" applyFill="1"/>
    <xf numFmtId="0" fontId="26" fillId="0" borderId="5" xfId="0" applyFont="1" applyBorder="1" applyAlignment="1">
      <alignment horizontal="left" wrapText="1"/>
    </xf>
    <xf numFmtId="0" fontId="25" fillId="0" borderId="5" xfId="0" applyFont="1" applyBorder="1" applyAlignment="1">
      <alignment horizontal="center" wrapText="1"/>
    </xf>
    <xf numFmtId="4" fontId="26" fillId="0" borderId="4" xfId="0" applyNumberFormat="1" applyFont="1" applyBorder="1" applyAlignment="1">
      <alignment horizontal="right" wrapText="1"/>
    </xf>
    <xf numFmtId="0" fontId="30" fillId="0" borderId="2" xfId="0" applyFont="1" applyBorder="1" applyAlignment="1">
      <alignment vertical="center" wrapText="1"/>
    </xf>
    <xf numFmtId="0" fontId="18" fillId="4" borderId="10" xfId="0" applyFont="1" applyFill="1" applyBorder="1"/>
    <xf numFmtId="0" fontId="25" fillId="0" borderId="2" xfId="12" applyFont="1" applyBorder="1"/>
    <xf numFmtId="0" fontId="25" fillId="0" borderId="5" xfId="12" applyFont="1" applyBorder="1"/>
    <xf numFmtId="0" fontId="25" fillId="0" borderId="3" xfId="12" applyFont="1" applyBorder="1"/>
    <xf numFmtId="0" fontId="18" fillId="6" borderId="0" xfId="0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18" fillId="4" borderId="5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5" fillId="4" borderId="2" xfId="9" applyFont="1" applyFill="1" applyBorder="1" applyAlignment="1">
      <alignment wrapText="1"/>
    </xf>
    <xf numFmtId="0" fontId="24" fillId="4" borderId="2" xfId="29" applyFont="1" applyFill="1" applyBorder="1" applyAlignment="1">
      <alignment vertical="top" wrapText="1"/>
    </xf>
    <xf numFmtId="0" fontId="25" fillId="4" borderId="2" xfId="29" applyFont="1" applyFill="1" applyBorder="1" applyAlignment="1">
      <alignment wrapText="1"/>
    </xf>
    <xf numFmtId="0" fontId="34" fillId="4" borderId="5" xfId="29" applyFont="1" applyFill="1" applyBorder="1"/>
    <xf numFmtId="0" fontId="25" fillId="4" borderId="5" xfId="30" applyFont="1" applyFill="1" applyBorder="1" applyAlignment="1">
      <alignment vertical="top" wrapText="1"/>
    </xf>
    <xf numFmtId="0" fontId="32" fillId="4" borderId="3" xfId="30" applyFont="1" applyFill="1" applyBorder="1" applyAlignment="1">
      <alignment vertical="top" wrapText="1"/>
    </xf>
    <xf numFmtId="0" fontId="32" fillId="4" borderId="5" xfId="30" applyFont="1" applyFill="1" applyBorder="1" applyAlignment="1">
      <alignment vertical="top" wrapText="1"/>
    </xf>
    <xf numFmtId="0" fontId="33" fillId="4" borderId="5" xfId="9" applyFont="1" applyFill="1" applyBorder="1" applyAlignment="1">
      <alignment wrapText="1"/>
    </xf>
    <xf numFmtId="0" fontId="37" fillId="4" borderId="5" xfId="0" applyFont="1" applyFill="1" applyBorder="1" applyAlignment="1">
      <alignment horizontal="center"/>
    </xf>
    <xf numFmtId="4" fontId="37" fillId="4" borderId="4" xfId="0" applyNumberFormat="1" applyFont="1" applyFill="1" applyBorder="1" applyAlignment="1">
      <alignment horizontal="right"/>
    </xf>
    <xf numFmtId="0" fontId="37" fillId="4" borderId="0" xfId="0" applyFont="1" applyFill="1"/>
    <xf numFmtId="0" fontId="37" fillId="4" borderId="3" xfId="0" applyFont="1" applyFill="1" applyBorder="1"/>
    <xf numFmtId="0" fontId="37" fillId="4" borderId="3" xfId="0" applyFont="1" applyFill="1" applyBorder="1" applyAlignment="1">
      <alignment horizontal="center"/>
    </xf>
    <xf numFmtId="0" fontId="25" fillId="4" borderId="5" xfId="9" applyFont="1" applyFill="1" applyBorder="1" applyAlignment="1">
      <alignment wrapText="1"/>
    </xf>
    <xf numFmtId="0" fontId="26" fillId="4" borderId="5" xfId="12" applyFont="1" applyFill="1" applyBorder="1"/>
    <xf numFmtId="0" fontId="32" fillId="4" borderId="5" xfId="28" applyFont="1" applyFill="1" applyBorder="1" applyAlignment="1">
      <alignment vertical="center" wrapText="1"/>
    </xf>
    <xf numFmtId="0" fontId="25" fillId="4" borderId="2" xfId="0" applyFont="1" applyFill="1" applyBorder="1" applyAlignment="1">
      <alignment vertical="center"/>
    </xf>
    <xf numFmtId="4" fontId="25" fillId="4" borderId="5" xfId="9" applyNumberFormat="1" applyFont="1" applyFill="1" applyBorder="1" applyAlignment="1">
      <alignment wrapText="1"/>
    </xf>
    <xf numFmtId="0" fontId="25" fillId="4" borderId="5" xfId="22" applyFont="1" applyFill="1" applyBorder="1" applyAlignment="1">
      <alignment vertical="top" wrapText="1"/>
    </xf>
    <xf numFmtId="4" fontId="25" fillId="4" borderId="5" xfId="9" applyNumberFormat="1" applyFont="1" applyFill="1" applyBorder="1" applyAlignment="1">
      <alignment vertical="top" wrapText="1"/>
    </xf>
    <xf numFmtId="4" fontId="31" fillId="4" borderId="5" xfId="9" applyNumberFormat="1" applyFont="1" applyFill="1" applyBorder="1" applyAlignment="1">
      <alignment wrapText="1"/>
    </xf>
    <xf numFmtId="0" fontId="12" fillId="0" borderId="5" xfId="12" applyBorder="1"/>
    <xf numFmtId="0" fontId="12" fillId="0" borderId="3" xfId="12" applyBorder="1"/>
    <xf numFmtId="0" fontId="24" fillId="4" borderId="5" xfId="29" applyFont="1" applyFill="1" applyBorder="1"/>
    <xf numFmtId="0" fontId="12" fillId="0" borderId="5" xfId="12" applyBorder="1" applyAlignment="1">
      <alignment horizontal="center"/>
    </xf>
    <xf numFmtId="4" fontId="12" fillId="0" borderId="4" xfId="12" applyNumberFormat="1" applyBorder="1"/>
    <xf numFmtId="0" fontId="12" fillId="0" borderId="0" xfId="12"/>
    <xf numFmtId="0" fontId="12" fillId="0" borderId="3" xfId="12" applyBorder="1" applyAlignment="1">
      <alignment horizontal="center"/>
    </xf>
    <xf numFmtId="2" fontId="25" fillId="4" borderId="5" xfId="0" applyNumberFormat="1" applyFont="1" applyFill="1" applyBorder="1" applyAlignment="1">
      <alignment vertical="top" wrapText="1"/>
    </xf>
    <xf numFmtId="0" fontId="25" fillId="0" borderId="5" xfId="0" applyFont="1" applyBorder="1" applyAlignment="1">
      <alignment horizontal="center" vertical="top"/>
    </xf>
    <xf numFmtId="4" fontId="25" fillId="0" borderId="4" xfId="0" applyNumberFormat="1" applyFont="1" applyBorder="1" applyAlignment="1">
      <alignment horizontal="right" vertical="top"/>
    </xf>
    <xf numFmtId="0" fontId="25" fillId="4" borderId="0" xfId="0" applyFont="1" applyFill="1" applyAlignment="1">
      <alignment vertical="top"/>
    </xf>
    <xf numFmtId="0" fontId="30" fillId="0" borderId="2" xfId="12" applyFont="1" applyBorder="1"/>
    <xf numFmtId="0" fontId="37" fillId="4" borderId="11" xfId="0" applyFont="1" applyFill="1" applyBorder="1" applyAlignment="1">
      <alignment horizontal="center"/>
    </xf>
    <xf numFmtId="0" fontId="37" fillId="4" borderId="12" xfId="0" applyFont="1" applyFill="1" applyBorder="1" applyAlignment="1">
      <alignment horizontal="center"/>
    </xf>
    <xf numFmtId="0" fontId="33" fillId="4" borderId="0" xfId="9" applyFont="1" applyFill="1" applyAlignment="1">
      <alignment wrapText="1"/>
    </xf>
    <xf numFmtId="0" fontId="18" fillId="4" borderId="4" xfId="0" applyFont="1" applyFill="1" applyBorder="1" applyAlignment="1">
      <alignment wrapText="1"/>
    </xf>
    <xf numFmtId="0" fontId="13" fillId="4" borderId="4" xfId="0" applyFont="1" applyFill="1" applyBorder="1"/>
    <xf numFmtId="0" fontId="31" fillId="4" borderId="4" xfId="0" applyFont="1" applyFill="1" applyBorder="1" applyAlignment="1">
      <alignment vertical="center" wrapText="1"/>
    </xf>
    <xf numFmtId="0" fontId="25" fillId="4" borderId="5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3" borderId="4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3" borderId="6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8" fillId="3" borderId="6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27" fillId="3" borderId="4" xfId="0" applyFont="1" applyFill="1" applyBorder="1" applyAlignment="1">
      <alignment horizontal="left" wrapText="1"/>
    </xf>
    <xf numFmtId="0" fontId="26" fillId="2" borderId="6" xfId="0" applyFont="1" applyFill="1" applyBorder="1" applyAlignment="1">
      <alignment horizontal="left"/>
    </xf>
    <xf numFmtId="0" fontId="26" fillId="2" borderId="7" xfId="0" applyFont="1" applyFill="1" applyBorder="1" applyAlignment="1">
      <alignment horizontal="left"/>
    </xf>
    <xf numFmtId="0" fontId="26" fillId="2" borderId="8" xfId="0" applyFont="1" applyFill="1" applyBorder="1" applyAlignment="1">
      <alignment horizontal="left"/>
    </xf>
    <xf numFmtId="0" fontId="25" fillId="4" borderId="5" xfId="9" applyFont="1" applyFill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18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4" fillId="0" borderId="0" xfId="0" applyFont="1" applyAlignment="1"/>
    <xf numFmtId="0" fontId="0" fillId="0" borderId="0" xfId="0" applyAlignment="1"/>
  </cellXfs>
  <cellStyles count="31">
    <cellStyle name="Normal" xfId="0" builtinId="0"/>
    <cellStyle name="Normal 10" xfId="25" xr:uid="{1166F6FD-40B7-4F4A-A93F-E9A0F03FC59B}"/>
    <cellStyle name="Normal 10 2" xfId="28" xr:uid="{52E50AE9-AE7D-4C9E-97D8-4BB44C6BC48A}"/>
    <cellStyle name="Normal 2" xfId="4" xr:uid="{00000000-0005-0000-0000-000001000000}"/>
    <cellStyle name="Normal 2 2" xfId="12" xr:uid="{00000000-0005-0000-0000-000002000000}"/>
    <cellStyle name="Normal 3" xfId="1" xr:uid="{00000000-0005-0000-0000-000003000000}"/>
    <cellStyle name="Normal 3 2" xfId="5" xr:uid="{00000000-0005-0000-0000-000004000000}"/>
    <cellStyle name="Normal 3 2 2" xfId="8" xr:uid="{00000000-0005-0000-0000-000005000000}"/>
    <cellStyle name="Normal 3 2 2 2" xfId="9" xr:uid="{00000000-0005-0000-0000-000006000000}"/>
    <cellStyle name="Normal 3 2 3" xfId="22" xr:uid="{0548EDC9-9DB6-4E43-99D0-699468D44BF4}"/>
    <cellStyle name="Normal 4" xfId="3" xr:uid="{00000000-0005-0000-0000-000007000000}"/>
    <cellStyle name="Normal 5" xfId="2" xr:uid="{00000000-0005-0000-0000-000008000000}"/>
    <cellStyle name="Normal 5 2" xfId="7" xr:uid="{00000000-0005-0000-0000-000009000000}"/>
    <cellStyle name="Normal 5 4" xfId="6" xr:uid="{00000000-0005-0000-0000-00000A000000}"/>
    <cellStyle name="Normal 5 4 2" xfId="20" xr:uid="{00000000-0005-0000-0000-00000B000000}"/>
    <cellStyle name="Normal 5 4 3" xfId="24" xr:uid="{1E725FC7-441F-4C34-84E8-488CA91969D8}"/>
    <cellStyle name="Normal 5 4 4" xfId="10" xr:uid="{00000000-0005-0000-0000-00000C000000}"/>
    <cellStyle name="Normal 5 4 4 2" xfId="13" xr:uid="{00000000-0005-0000-0000-00000D000000}"/>
    <cellStyle name="Normal 5 4 4 2 2" xfId="17" xr:uid="{00000000-0005-0000-0000-00000E000000}"/>
    <cellStyle name="Normal 5 4 4 2 2 2" xfId="27" xr:uid="{9062CFCD-2C90-4E25-9380-1B055354FD6D}"/>
    <cellStyle name="Normal 5 4 5" xfId="29" xr:uid="{9A21C0BF-3E9F-482F-9A84-E89C2F6461DA}"/>
    <cellStyle name="Normal 5 4 5 2" xfId="16" xr:uid="{00000000-0005-0000-0000-00000F000000}"/>
    <cellStyle name="Normal 5 4 7 2" xfId="19" xr:uid="{00000000-0005-0000-0000-000010000000}"/>
    <cellStyle name="Normal 5 4 7 2 2" xfId="21" xr:uid="{B3316890-FE90-4CA0-A2CA-63FAC3E7BE06}"/>
    <cellStyle name="Normal 5 4 7 2 3" xfId="26" xr:uid="{01F5419E-8CE9-41FC-8BB7-B0E6D8D2156B}"/>
    <cellStyle name="Normal 5 4 7 2 4" xfId="30" xr:uid="{638CD2FB-E24C-4D14-BD4C-A3C873996D5E}"/>
    <cellStyle name="Normal 6" xfId="23" xr:uid="{DE822A42-C3EB-4B5C-B05E-0BB80AC83F82}"/>
    <cellStyle name="Normal 7" xfId="11" xr:uid="{00000000-0005-0000-0000-000011000000}"/>
    <cellStyle name="Normal 7 2" xfId="14" xr:uid="{00000000-0005-0000-0000-000012000000}"/>
    <cellStyle name="Normal 7 2 2" xfId="15" xr:uid="{00000000-0005-0000-0000-000013000000}"/>
    <cellStyle name="Normal 9" xfId="18" xr:uid="{00000000-0005-0000-0000-000014000000}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4770-E944-46DB-973A-215F1D4867AF}">
  <dimension ref="A1:BA560"/>
  <sheetViews>
    <sheetView tabSelected="1" zoomScaleNormal="100" workbookViewId="0">
      <selection activeCell="J7" sqref="J7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hidden="1" customWidth="1"/>
    <col min="5" max="5" width="9.140625" style="47"/>
    <col min="6" max="9" width="0" style="47" hidden="1" customWidth="1"/>
    <col min="10" max="49" width="9.140625" style="47"/>
  </cols>
  <sheetData>
    <row r="1" spans="1:11">
      <c r="A1" s="260" t="s">
        <v>0</v>
      </c>
      <c r="B1" s="261"/>
      <c r="C1" s="261"/>
    </row>
    <row r="2" spans="1:11">
      <c r="A2" s="278" t="s">
        <v>1</v>
      </c>
      <c r="B2" s="279"/>
      <c r="C2" s="279"/>
    </row>
    <row r="3" spans="1:11">
      <c r="A3" s="70" t="s">
        <v>2</v>
      </c>
      <c r="B3" s="38" t="s">
        <v>3</v>
      </c>
      <c r="D3" s="47"/>
    </row>
    <row r="4" spans="1:11">
      <c r="A4" t="s">
        <v>4</v>
      </c>
    </row>
    <row r="7" spans="1:11" ht="35.25" customHeight="1">
      <c r="A7" s="262" t="s">
        <v>5</v>
      </c>
      <c r="B7" s="262"/>
      <c r="C7" s="262"/>
    </row>
    <row r="8" spans="1:11" ht="16.5" customHeight="1">
      <c r="B8" s="2"/>
      <c r="C8" s="74" t="s">
        <v>6</v>
      </c>
    </row>
    <row r="9" spans="1:11">
      <c r="A9" s="8" t="s">
        <v>7</v>
      </c>
      <c r="B9" s="5" t="s">
        <v>8</v>
      </c>
      <c r="C9" s="263" t="s">
        <v>9</v>
      </c>
    </row>
    <row r="10" spans="1:11">
      <c r="A10" s="3" t="s">
        <v>10</v>
      </c>
      <c r="B10" s="6"/>
      <c r="C10" s="264"/>
    </row>
    <row r="11" spans="1:11">
      <c r="A11" s="3" t="s">
        <v>11</v>
      </c>
      <c r="B11" s="6"/>
      <c r="C11" s="265"/>
    </row>
    <row r="12" spans="1:11">
      <c r="A12" s="4">
        <v>0</v>
      </c>
      <c r="B12" s="4">
        <v>1</v>
      </c>
      <c r="C12" s="7">
        <v>2</v>
      </c>
    </row>
    <row r="13" spans="1:11" ht="15.75">
      <c r="A13" s="32" t="s">
        <v>12</v>
      </c>
      <c r="B13" s="17" t="s">
        <v>13</v>
      </c>
      <c r="C13" s="145">
        <f>C15+C31+C35</f>
        <v>4057.87</v>
      </c>
      <c r="E13" s="184"/>
      <c r="K13" s="184"/>
    </row>
    <row r="14" spans="1:11" ht="15">
      <c r="A14" s="16"/>
      <c r="B14" s="18" t="s">
        <v>14</v>
      </c>
      <c r="C14" s="145">
        <f>C16+C32+C36</f>
        <v>4057.87</v>
      </c>
    </row>
    <row r="15" spans="1:11">
      <c r="A15" s="23" t="s">
        <v>15</v>
      </c>
      <c r="B15" s="50" t="s">
        <v>13</v>
      </c>
      <c r="C15" s="25">
        <f>C17+C19</f>
        <v>118</v>
      </c>
    </row>
    <row r="16" spans="1:11">
      <c r="A16" s="10" t="s">
        <v>16</v>
      </c>
      <c r="B16" s="52" t="s">
        <v>14</v>
      </c>
      <c r="C16" s="25">
        <f>C18+C20</f>
        <v>118</v>
      </c>
    </row>
    <row r="17" spans="1:49" ht="29.25" customHeight="1">
      <c r="A17" s="175" t="s">
        <v>17</v>
      </c>
      <c r="B17" s="45" t="s">
        <v>13</v>
      </c>
      <c r="C17" s="87">
        <f>C141</f>
        <v>63</v>
      </c>
    </row>
    <row r="18" spans="1:49" ht="18" customHeight="1">
      <c r="A18" s="11"/>
      <c r="B18" s="35" t="s">
        <v>14</v>
      </c>
      <c r="C18" s="87">
        <f>C142</f>
        <v>63</v>
      </c>
    </row>
    <row r="19" spans="1:49">
      <c r="A19" s="33" t="s">
        <v>18</v>
      </c>
      <c r="B19" s="6" t="s">
        <v>13</v>
      </c>
      <c r="C19" s="19">
        <f t="shared" ref="C19:C20" si="0">C21</f>
        <v>55</v>
      </c>
    </row>
    <row r="20" spans="1:49">
      <c r="A20" s="11"/>
      <c r="B20" s="7" t="s">
        <v>14</v>
      </c>
      <c r="C20" s="19">
        <f t="shared" si="0"/>
        <v>55</v>
      </c>
    </row>
    <row r="21" spans="1:49">
      <c r="A21" s="21" t="s">
        <v>19</v>
      </c>
      <c r="B21" s="5" t="s">
        <v>13</v>
      </c>
      <c r="C21" s="19">
        <f>C23+C25+C27+C29</f>
        <v>55</v>
      </c>
    </row>
    <row r="22" spans="1:49">
      <c r="A22" s="9"/>
      <c r="B22" s="7" t="s">
        <v>14</v>
      </c>
      <c r="C22" s="19">
        <f>C24+C26+C28+C30</f>
        <v>55</v>
      </c>
    </row>
    <row r="23" spans="1:49" s="66" customFormat="1" ht="14.25">
      <c r="A23" s="121" t="s">
        <v>20</v>
      </c>
      <c r="B23" s="119" t="s">
        <v>13</v>
      </c>
      <c r="C23" s="76">
        <f>C94</f>
        <v>0</v>
      </c>
      <c r="M23" s="118"/>
      <c r="N23" s="118"/>
    </row>
    <row r="24" spans="1:49" s="66" customFormat="1" ht="14.25">
      <c r="A24" s="111"/>
      <c r="B24" s="97" t="s">
        <v>14</v>
      </c>
      <c r="C24" s="76">
        <f>C95</f>
        <v>0</v>
      </c>
    </row>
    <row r="25" spans="1:49">
      <c r="A25" s="24" t="s">
        <v>21</v>
      </c>
      <c r="B25" s="6" t="s">
        <v>13</v>
      </c>
      <c r="C25" s="19">
        <f t="shared" ref="C25:C30" si="1">C147</f>
        <v>41</v>
      </c>
    </row>
    <row r="26" spans="1:49">
      <c r="A26" s="9"/>
      <c r="B26" s="7" t="s">
        <v>14</v>
      </c>
      <c r="C26" s="19">
        <f t="shared" si="1"/>
        <v>41</v>
      </c>
      <c r="D26" s="19" t="e">
        <f>#REF!+#REF!+#REF!+#REF!</f>
        <v>#REF!</v>
      </c>
    </row>
    <row r="27" spans="1:49" s="66" customFormat="1">
      <c r="A27" s="128" t="s">
        <v>22</v>
      </c>
      <c r="B27" s="69" t="s">
        <v>13</v>
      </c>
      <c r="C27" s="131">
        <f t="shared" si="1"/>
        <v>9</v>
      </c>
    </row>
    <row r="28" spans="1:49" s="66" customFormat="1">
      <c r="A28" s="73"/>
      <c r="B28" s="58" t="s">
        <v>14</v>
      </c>
      <c r="C28" s="131">
        <f t="shared" si="1"/>
        <v>9</v>
      </c>
    </row>
    <row r="29" spans="1:49" s="39" customFormat="1">
      <c r="A29" s="12" t="s">
        <v>23</v>
      </c>
      <c r="B29" s="45" t="s">
        <v>13</v>
      </c>
      <c r="C29" s="60">
        <f t="shared" si="1"/>
        <v>5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</row>
    <row r="30" spans="1:49" s="39" customFormat="1">
      <c r="A30" s="65"/>
      <c r="B30" s="35" t="s">
        <v>14</v>
      </c>
      <c r="C30" s="60">
        <f t="shared" si="1"/>
        <v>5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</row>
    <row r="31" spans="1:49" s="15" customFormat="1" ht="14.25">
      <c r="A31" s="144" t="s">
        <v>24</v>
      </c>
      <c r="B31" s="96" t="s">
        <v>13</v>
      </c>
      <c r="C31" s="79">
        <f t="shared" ref="C31:C32" si="2">C33</f>
        <v>25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</row>
    <row r="32" spans="1:49" s="15" customFormat="1" ht="14.25">
      <c r="A32" s="99" t="s">
        <v>25</v>
      </c>
      <c r="B32" s="78" t="s">
        <v>14</v>
      </c>
      <c r="C32" s="79">
        <f t="shared" si="2"/>
        <v>25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</row>
    <row r="33" spans="1:53" s="66" customFormat="1" ht="14.25">
      <c r="A33" s="121" t="s">
        <v>20</v>
      </c>
      <c r="B33" s="119" t="s">
        <v>13</v>
      </c>
      <c r="C33" s="76">
        <f>C98</f>
        <v>25</v>
      </c>
      <c r="M33" s="118"/>
      <c r="N33" s="118"/>
    </row>
    <row r="34" spans="1:53" s="66" customFormat="1" ht="14.25">
      <c r="A34" s="111"/>
      <c r="B34" s="97" t="s">
        <v>14</v>
      </c>
      <c r="C34" s="76">
        <f>C99</f>
        <v>25</v>
      </c>
    </row>
    <row r="35" spans="1:53" s="38" customFormat="1">
      <c r="A35" s="23" t="s">
        <v>26</v>
      </c>
      <c r="B35" s="50" t="s">
        <v>13</v>
      </c>
      <c r="C35" s="27">
        <f>C37</f>
        <v>3914.87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</row>
    <row r="36" spans="1:53" s="38" customFormat="1">
      <c r="A36" s="10" t="s">
        <v>16</v>
      </c>
      <c r="B36" s="52" t="s">
        <v>14</v>
      </c>
      <c r="C36" s="27">
        <f>C38</f>
        <v>3914.87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</row>
    <row r="37" spans="1:53" s="38" customFormat="1">
      <c r="A37" s="12" t="s">
        <v>18</v>
      </c>
      <c r="B37" s="45" t="s">
        <v>13</v>
      </c>
      <c r="C37" s="25">
        <f t="shared" ref="C37:C38" si="3">C39</f>
        <v>3914.87</v>
      </c>
      <c r="D37" s="37"/>
      <c r="E37" s="61"/>
      <c r="F37" s="61"/>
      <c r="G37" s="61"/>
      <c r="H37" s="61"/>
      <c r="I37" s="61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</row>
    <row r="38" spans="1:53" s="38" customFormat="1">
      <c r="A38" s="11"/>
      <c r="B38" s="35" t="s">
        <v>14</v>
      </c>
      <c r="C38" s="25">
        <f t="shared" si="3"/>
        <v>3914.87</v>
      </c>
      <c r="D38" s="37"/>
      <c r="E38" s="61"/>
      <c r="F38" s="61"/>
      <c r="G38" s="61"/>
      <c r="H38" s="61"/>
      <c r="I38" s="61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</row>
    <row r="39" spans="1:53" s="38" customFormat="1">
      <c r="A39" s="33" t="s">
        <v>27</v>
      </c>
      <c r="B39" s="13" t="s">
        <v>13</v>
      </c>
      <c r="C39" s="40">
        <f>C41+C43+C45</f>
        <v>3914.87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</row>
    <row r="40" spans="1:53" s="38" customFormat="1">
      <c r="A40" s="10"/>
      <c r="B40" s="14" t="s">
        <v>14</v>
      </c>
      <c r="C40" s="40">
        <f>C42+C44+C46</f>
        <v>3914.87</v>
      </c>
      <c r="D40" s="40" t="e">
        <f>#REF!</f>
        <v>#REF!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</row>
    <row r="41" spans="1:53" s="38" customFormat="1">
      <c r="A41" s="21" t="s">
        <v>28</v>
      </c>
      <c r="B41" s="13" t="s">
        <v>13</v>
      </c>
      <c r="C41" s="60">
        <f>C60+C104</f>
        <v>2794.37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</row>
    <row r="42" spans="1:53" s="38" customFormat="1">
      <c r="A42" s="22"/>
      <c r="B42" s="14" t="s">
        <v>14</v>
      </c>
      <c r="C42" s="60">
        <f>C61+C105</f>
        <v>2794.37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</row>
    <row r="43" spans="1:53" s="38" customFormat="1">
      <c r="A43" s="24" t="s">
        <v>21</v>
      </c>
      <c r="B43" s="45" t="s">
        <v>13</v>
      </c>
      <c r="C43" s="40">
        <f t="shared" ref="C43:C44" si="4">C159</f>
        <v>1081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</row>
    <row r="44" spans="1:53" s="38" customFormat="1">
      <c r="A44" s="10"/>
      <c r="B44" s="35" t="s">
        <v>14</v>
      </c>
      <c r="C44" s="40">
        <f t="shared" si="4"/>
        <v>1081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</row>
    <row r="45" spans="1:53" s="39" customFormat="1">
      <c r="A45" s="12" t="s">
        <v>23</v>
      </c>
      <c r="B45" s="45" t="s">
        <v>13</v>
      </c>
      <c r="C45" s="60">
        <f>C161</f>
        <v>39.5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</row>
    <row r="46" spans="1:53" s="39" customFormat="1">
      <c r="A46" s="65"/>
      <c r="B46" s="35" t="s">
        <v>14</v>
      </c>
      <c r="C46" s="60">
        <f>C162</f>
        <v>39.5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</row>
    <row r="47" spans="1:53" s="41" customFormat="1">
      <c r="A47" s="42" t="s">
        <v>29</v>
      </c>
      <c r="B47" s="42"/>
      <c r="C47" s="42"/>
      <c r="D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/>
      <c r="AY47"/>
      <c r="AZ47"/>
      <c r="BA47"/>
    </row>
    <row r="48" spans="1:53" ht="15">
      <c r="A48" s="43" t="s">
        <v>30</v>
      </c>
      <c r="B48" s="44" t="s">
        <v>13</v>
      </c>
      <c r="C48" s="101">
        <f>C54</f>
        <v>-25</v>
      </c>
    </row>
    <row r="49" spans="1:49" ht="14.25">
      <c r="A49" s="34"/>
      <c r="B49" s="35" t="s">
        <v>14</v>
      </c>
      <c r="C49" s="101">
        <f>C55</f>
        <v>-25</v>
      </c>
    </row>
    <row r="50" spans="1:49" s="15" customFormat="1" ht="14.25">
      <c r="A50" s="171" t="s">
        <v>15</v>
      </c>
      <c r="B50" s="96" t="s">
        <v>13</v>
      </c>
      <c r="C50" s="79">
        <f>C52</f>
        <v>0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</row>
    <row r="51" spans="1:49" s="15" customFormat="1" ht="14.25">
      <c r="A51" s="99" t="s">
        <v>25</v>
      </c>
      <c r="B51" s="78" t="s">
        <v>14</v>
      </c>
      <c r="C51" s="79">
        <f>C53</f>
        <v>0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</row>
    <row r="52" spans="1:49" s="66" customFormat="1" ht="14.25">
      <c r="A52" s="121" t="s">
        <v>20</v>
      </c>
      <c r="B52" s="109" t="s">
        <v>13</v>
      </c>
      <c r="C52" s="76">
        <f>C82</f>
        <v>0</v>
      </c>
      <c r="M52" s="118"/>
      <c r="N52" s="118"/>
    </row>
    <row r="53" spans="1:49" s="66" customFormat="1" ht="14.25">
      <c r="A53" s="111"/>
      <c r="B53" s="97" t="s">
        <v>14</v>
      </c>
      <c r="C53" s="76">
        <f>C83</f>
        <v>0</v>
      </c>
    </row>
    <row r="54" spans="1:49">
      <c r="A54" s="31" t="s">
        <v>31</v>
      </c>
      <c r="B54" s="5" t="s">
        <v>13</v>
      </c>
      <c r="C54" s="63">
        <f>C56</f>
        <v>-25</v>
      </c>
    </row>
    <row r="55" spans="1:49">
      <c r="A55" s="10" t="s">
        <v>16</v>
      </c>
      <c r="B55" s="7" t="s">
        <v>14</v>
      </c>
      <c r="C55" s="63">
        <f>C57</f>
        <v>-25</v>
      </c>
    </row>
    <row r="56" spans="1:49" s="38" customFormat="1">
      <c r="A56" s="12" t="s">
        <v>18</v>
      </c>
      <c r="B56" s="45" t="s">
        <v>13</v>
      </c>
      <c r="C56" s="63">
        <f t="shared" ref="C56:C59" si="5">C58</f>
        <v>-25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</row>
    <row r="57" spans="1:49" s="38" customFormat="1">
      <c r="A57" s="11"/>
      <c r="B57" s="35" t="s">
        <v>14</v>
      </c>
      <c r="C57" s="63">
        <f t="shared" si="5"/>
        <v>-25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</row>
    <row r="58" spans="1:49" s="38" customFormat="1">
      <c r="A58" s="20" t="s">
        <v>32</v>
      </c>
      <c r="B58" s="13" t="s">
        <v>13</v>
      </c>
      <c r="C58" s="63">
        <f t="shared" si="5"/>
        <v>-25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</row>
    <row r="59" spans="1:49" s="38" customFormat="1">
      <c r="A59" s="20"/>
      <c r="B59" s="14" t="s">
        <v>14</v>
      </c>
      <c r="C59" s="63">
        <f t="shared" si="5"/>
        <v>-25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</row>
    <row r="60" spans="1:49" s="38" customFormat="1">
      <c r="A60" s="21" t="s">
        <v>28</v>
      </c>
      <c r="B60" s="13" t="s">
        <v>13</v>
      </c>
      <c r="C60" s="63">
        <f>C71</f>
        <v>-25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</row>
    <row r="61" spans="1:49" s="38" customFormat="1">
      <c r="A61" s="20"/>
      <c r="B61" s="14" t="s">
        <v>14</v>
      </c>
      <c r="C61" s="63">
        <f>C72</f>
        <v>-25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</row>
    <row r="62" spans="1:49" s="66" customFormat="1">
      <c r="A62" s="266" t="s">
        <v>33</v>
      </c>
      <c r="B62" s="267"/>
      <c r="C62" s="268"/>
    </row>
    <row r="63" spans="1:49" s="38" customFormat="1">
      <c r="A63" s="51" t="s">
        <v>34</v>
      </c>
      <c r="B63" s="44" t="s">
        <v>13</v>
      </c>
      <c r="C63" s="40">
        <f>C65</f>
        <v>-25</v>
      </c>
      <c r="E63" s="11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</row>
    <row r="64" spans="1:49" s="38" customFormat="1">
      <c r="A64" s="10" t="s">
        <v>25</v>
      </c>
      <c r="B64" s="35" t="s">
        <v>14</v>
      </c>
      <c r="C64" s="40">
        <f>C66</f>
        <v>-25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</row>
    <row r="65" spans="1:49">
      <c r="A65" s="31" t="s">
        <v>31</v>
      </c>
      <c r="B65" s="5" t="s">
        <v>13</v>
      </c>
      <c r="C65" s="63">
        <f>C67</f>
        <v>-25</v>
      </c>
    </row>
    <row r="66" spans="1:49">
      <c r="A66" s="10" t="s">
        <v>16</v>
      </c>
      <c r="B66" s="7" t="s">
        <v>14</v>
      </c>
      <c r="C66" s="63">
        <f>C68</f>
        <v>-25</v>
      </c>
    </row>
    <row r="67" spans="1:49" s="38" customFormat="1">
      <c r="A67" s="12" t="s">
        <v>18</v>
      </c>
      <c r="B67" s="45" t="s">
        <v>13</v>
      </c>
      <c r="C67" s="63">
        <f t="shared" ref="C67:C70" si="6">C69</f>
        <v>-25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</row>
    <row r="68" spans="1:49" s="38" customFormat="1">
      <c r="A68" s="11"/>
      <c r="B68" s="35" t="s">
        <v>14</v>
      </c>
      <c r="C68" s="63">
        <f t="shared" si="6"/>
        <v>-25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</row>
    <row r="69" spans="1:49" s="38" customFormat="1">
      <c r="A69" s="20" t="s">
        <v>32</v>
      </c>
      <c r="B69" s="13" t="s">
        <v>13</v>
      </c>
      <c r="C69" s="63">
        <f t="shared" si="6"/>
        <v>-25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</row>
    <row r="70" spans="1:49" s="38" customFormat="1">
      <c r="A70" s="20"/>
      <c r="B70" s="14" t="s">
        <v>14</v>
      </c>
      <c r="C70" s="63">
        <f t="shared" si="6"/>
        <v>-25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</row>
    <row r="71" spans="1:49" s="38" customFormat="1">
      <c r="A71" s="21" t="s">
        <v>28</v>
      </c>
      <c r="B71" s="13" t="s">
        <v>13</v>
      </c>
      <c r="C71" s="63">
        <f>C73</f>
        <v>-25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</row>
    <row r="72" spans="1:49" s="38" customFormat="1">
      <c r="A72" s="20"/>
      <c r="B72" s="14" t="s">
        <v>14</v>
      </c>
      <c r="C72" s="63">
        <f>C74</f>
        <v>-25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</row>
    <row r="73" spans="1:49" s="46" customFormat="1" ht="15">
      <c r="A73" s="105" t="s">
        <v>35</v>
      </c>
      <c r="B73" s="90" t="s">
        <v>13</v>
      </c>
      <c r="C73" s="91">
        <f>C75</f>
        <v>-25</v>
      </c>
    </row>
    <row r="74" spans="1:49" s="46" customFormat="1" ht="15">
      <c r="A74" s="143"/>
      <c r="B74" s="92" t="s">
        <v>14</v>
      </c>
      <c r="C74" s="91">
        <f>C76</f>
        <v>-25</v>
      </c>
    </row>
    <row r="75" spans="1:49" s="66" customFormat="1" ht="28.5" customHeight="1">
      <c r="A75" s="124" t="s">
        <v>36</v>
      </c>
      <c r="B75" s="102" t="s">
        <v>13</v>
      </c>
      <c r="C75" s="87">
        <v>-25</v>
      </c>
    </row>
    <row r="76" spans="1:49" s="66" customFormat="1" ht="14.25">
      <c r="A76" s="107"/>
      <c r="B76" s="103" t="s">
        <v>14</v>
      </c>
      <c r="C76" s="87">
        <v>-25</v>
      </c>
    </row>
    <row r="77" spans="1:49" s="112" customFormat="1" ht="15">
      <c r="A77" s="269" t="s">
        <v>37</v>
      </c>
      <c r="B77" s="269"/>
      <c r="C77" s="269"/>
      <c r="D77" s="15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</row>
    <row r="78" spans="1:49" s="15" customFormat="1" ht="15">
      <c r="A78" s="93" t="s">
        <v>34</v>
      </c>
      <c r="B78" s="94" t="s">
        <v>13</v>
      </c>
      <c r="C78" s="95">
        <f>C80</f>
        <v>0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</row>
    <row r="79" spans="1:49" s="15" customFormat="1" ht="15">
      <c r="A79" s="77" t="s">
        <v>25</v>
      </c>
      <c r="B79" s="78" t="s">
        <v>14</v>
      </c>
      <c r="C79" s="95">
        <f>C81</f>
        <v>0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</row>
    <row r="80" spans="1:49" s="15" customFormat="1" ht="14.25">
      <c r="A80" s="171" t="s">
        <v>15</v>
      </c>
      <c r="B80" s="96" t="s">
        <v>13</v>
      </c>
      <c r="C80" s="79">
        <f t="shared" ref="C80:C81" si="7">C82</f>
        <v>0</v>
      </c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</row>
    <row r="81" spans="1:49" s="15" customFormat="1" ht="14.25">
      <c r="A81" s="99" t="s">
        <v>25</v>
      </c>
      <c r="B81" s="78" t="s">
        <v>14</v>
      </c>
      <c r="C81" s="79">
        <f t="shared" si="7"/>
        <v>0</v>
      </c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</row>
    <row r="82" spans="1:49" s="66" customFormat="1" ht="14.25">
      <c r="A82" s="120" t="s">
        <v>20</v>
      </c>
      <c r="B82" s="119" t="s">
        <v>13</v>
      </c>
      <c r="C82" s="76">
        <f>C84+C86</f>
        <v>0</v>
      </c>
      <c r="M82" s="118"/>
      <c r="N82" s="118"/>
    </row>
    <row r="83" spans="1:49" s="66" customFormat="1" ht="14.25">
      <c r="A83" s="120"/>
      <c r="B83" s="97" t="s">
        <v>14</v>
      </c>
      <c r="C83" s="76">
        <f>C85+C87</f>
        <v>0</v>
      </c>
    </row>
    <row r="84" spans="1:49" s="66" customFormat="1" ht="30.75" customHeight="1">
      <c r="A84" s="124" t="s">
        <v>38</v>
      </c>
      <c r="B84" s="69" t="s">
        <v>13</v>
      </c>
      <c r="C84" s="87">
        <v>-493</v>
      </c>
      <c r="D84" s="61"/>
      <c r="E84" s="61"/>
      <c r="F84" s="61"/>
      <c r="G84" s="61"/>
      <c r="H84" s="61"/>
      <c r="I84" s="61"/>
    </row>
    <row r="85" spans="1:49" s="66" customFormat="1" ht="14.25">
      <c r="A85" s="122"/>
      <c r="B85" s="58" t="s">
        <v>14</v>
      </c>
      <c r="C85" s="87">
        <v>-493</v>
      </c>
      <c r="D85" s="61"/>
      <c r="E85" s="61"/>
      <c r="F85" s="61"/>
      <c r="G85" s="61"/>
      <c r="H85" s="61"/>
      <c r="I85" s="61"/>
    </row>
    <row r="86" spans="1:49" s="66" customFormat="1" ht="18" customHeight="1">
      <c r="A86" s="185" t="s">
        <v>39</v>
      </c>
      <c r="B86" s="69" t="s">
        <v>13</v>
      </c>
      <c r="C86" s="87">
        <v>493</v>
      </c>
      <c r="D86" s="61"/>
      <c r="E86" s="61"/>
      <c r="F86" s="61"/>
      <c r="G86" s="61"/>
      <c r="H86" s="61"/>
      <c r="I86" s="61"/>
    </row>
    <row r="87" spans="1:49" s="66" customFormat="1" ht="14.25">
      <c r="A87" s="122"/>
      <c r="B87" s="58" t="s">
        <v>14</v>
      </c>
      <c r="C87" s="87">
        <v>493</v>
      </c>
      <c r="D87" s="61"/>
      <c r="E87" s="61"/>
      <c r="F87" s="61"/>
      <c r="G87" s="61"/>
      <c r="H87" s="61"/>
      <c r="I87" s="61"/>
    </row>
    <row r="88" spans="1:49" s="38" customFormat="1">
      <c r="A88" s="75" t="s">
        <v>40</v>
      </c>
      <c r="B88" s="81"/>
      <c r="C88" s="186"/>
      <c r="D88" s="39"/>
      <c r="E88" s="46"/>
      <c r="F88" s="46"/>
      <c r="G88" s="46"/>
      <c r="H88" s="46"/>
      <c r="I88" s="4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</row>
    <row r="89" spans="1:49" s="38" customFormat="1">
      <c r="A89" s="183" t="s">
        <v>34</v>
      </c>
      <c r="B89" s="187"/>
      <c r="C89" s="188"/>
      <c r="D89" s="88"/>
      <c r="E89" s="88"/>
      <c r="F89" s="88"/>
      <c r="G89" s="88"/>
      <c r="H89" s="88"/>
      <c r="I89" s="189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</row>
    <row r="90" spans="1:49" s="38" customFormat="1" ht="14.25">
      <c r="A90" s="110" t="s">
        <v>41</v>
      </c>
      <c r="B90" s="67" t="s">
        <v>13</v>
      </c>
      <c r="C90" s="87">
        <f>C92+C96+C100</f>
        <v>2844.37</v>
      </c>
      <c r="D90" s="37"/>
      <c r="E90" s="61"/>
      <c r="F90" s="61"/>
      <c r="G90" s="61"/>
      <c r="H90" s="61"/>
      <c r="I90" s="61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</row>
    <row r="91" spans="1:49" s="38" customFormat="1" ht="14.25">
      <c r="A91" s="110"/>
      <c r="B91" s="67" t="s">
        <v>14</v>
      </c>
      <c r="C91" s="87">
        <f>C93+C97+C101</f>
        <v>2844.37</v>
      </c>
      <c r="D91" s="37"/>
      <c r="E91" s="61"/>
      <c r="F91" s="61"/>
      <c r="G91" s="61"/>
      <c r="H91" s="61"/>
      <c r="I91" s="61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</row>
    <row r="92" spans="1:49" s="38" customFormat="1" ht="14.25">
      <c r="A92" s="171" t="s">
        <v>15</v>
      </c>
      <c r="B92" s="98" t="s">
        <v>13</v>
      </c>
      <c r="C92" s="101">
        <f>C94</f>
        <v>0</v>
      </c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</row>
    <row r="93" spans="1:49" s="38" customFormat="1" ht="14.25">
      <c r="A93" s="99" t="s">
        <v>25</v>
      </c>
      <c r="B93" s="100" t="s">
        <v>14</v>
      </c>
      <c r="C93" s="101">
        <f>C95</f>
        <v>0</v>
      </c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</row>
    <row r="94" spans="1:49" s="66" customFormat="1" ht="14.25">
      <c r="A94" s="190" t="s">
        <v>20</v>
      </c>
      <c r="B94" s="174" t="s">
        <v>13</v>
      </c>
      <c r="C94" s="87">
        <f>C124</f>
        <v>0</v>
      </c>
      <c r="M94" s="118"/>
      <c r="N94" s="118"/>
    </row>
    <row r="95" spans="1:49" s="66" customFormat="1" ht="14.25">
      <c r="A95" s="190"/>
      <c r="B95" s="103" t="s">
        <v>14</v>
      </c>
      <c r="C95" s="87">
        <f>C125</f>
        <v>0</v>
      </c>
    </row>
    <row r="96" spans="1:49" s="38" customFormat="1" ht="14.25">
      <c r="A96" s="144" t="s">
        <v>24</v>
      </c>
      <c r="B96" s="44" t="s">
        <v>13</v>
      </c>
      <c r="C96" s="25">
        <f>C98</f>
        <v>25</v>
      </c>
      <c r="D96" s="37"/>
      <c r="E96" s="61"/>
      <c r="F96" s="61"/>
      <c r="G96" s="61"/>
      <c r="H96" s="61"/>
      <c r="I96" s="61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</row>
    <row r="97" spans="1:49" s="38" customFormat="1">
      <c r="A97" s="10" t="s">
        <v>42</v>
      </c>
      <c r="B97" s="35" t="s">
        <v>14</v>
      </c>
      <c r="C97" s="25">
        <f>C99</f>
        <v>25</v>
      </c>
      <c r="D97" s="37"/>
      <c r="E97" s="61"/>
      <c r="F97" s="61"/>
      <c r="G97" s="61"/>
      <c r="H97" s="61"/>
      <c r="I97" s="61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</row>
    <row r="98" spans="1:49" s="38" customFormat="1" ht="14.25">
      <c r="A98" s="190" t="s">
        <v>20</v>
      </c>
      <c r="B98" s="45" t="s">
        <v>13</v>
      </c>
      <c r="C98" s="60">
        <f>C132</f>
        <v>25</v>
      </c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</row>
    <row r="99" spans="1:49" s="38" customFormat="1">
      <c r="A99" s="11"/>
      <c r="B99" s="35" t="s">
        <v>14</v>
      </c>
      <c r="C99" s="60">
        <f>C133</f>
        <v>25</v>
      </c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</row>
    <row r="100" spans="1:49" s="66" customFormat="1">
      <c r="A100" s="55" t="s">
        <v>26</v>
      </c>
      <c r="B100" s="69" t="s">
        <v>13</v>
      </c>
      <c r="C100" s="60">
        <f t="shared" ref="C100:C103" si="8">C102</f>
        <v>2819.37</v>
      </c>
    </row>
    <row r="101" spans="1:49" s="66" customFormat="1">
      <c r="A101" s="73" t="s">
        <v>16</v>
      </c>
      <c r="B101" s="58" t="s">
        <v>14</v>
      </c>
      <c r="C101" s="60">
        <f t="shared" si="8"/>
        <v>2819.37</v>
      </c>
    </row>
    <row r="102" spans="1:49" s="66" customFormat="1">
      <c r="A102" s="114" t="s">
        <v>18</v>
      </c>
      <c r="B102" s="67" t="s">
        <v>13</v>
      </c>
      <c r="C102" s="60">
        <f t="shared" si="8"/>
        <v>2819.37</v>
      </c>
    </row>
    <row r="103" spans="1:49" s="66" customFormat="1">
      <c r="A103" s="56"/>
      <c r="B103" s="58" t="s">
        <v>14</v>
      </c>
      <c r="C103" s="60">
        <f t="shared" si="8"/>
        <v>2819.37</v>
      </c>
    </row>
    <row r="104" spans="1:49" s="66" customFormat="1">
      <c r="A104" s="115" t="s">
        <v>20</v>
      </c>
      <c r="B104" s="69" t="s">
        <v>13</v>
      </c>
      <c r="C104" s="60">
        <f>C113</f>
        <v>2819.37</v>
      </c>
      <c r="D104" s="61"/>
      <c r="E104" s="61"/>
      <c r="F104" s="61"/>
      <c r="G104" s="61"/>
      <c r="H104" s="61"/>
      <c r="I104" s="61"/>
    </row>
    <row r="105" spans="1:49" s="66" customFormat="1">
      <c r="A105" s="73"/>
      <c r="B105" s="58" t="s">
        <v>14</v>
      </c>
      <c r="C105" s="60">
        <f>C114</f>
        <v>2819.37</v>
      </c>
      <c r="D105" s="61"/>
      <c r="E105" s="61"/>
      <c r="F105" s="61"/>
      <c r="G105" s="61"/>
      <c r="H105" s="61"/>
      <c r="I105" s="61"/>
    </row>
    <row r="106" spans="1:49" s="66" customFormat="1">
      <c r="A106" s="251" t="s">
        <v>43</v>
      </c>
      <c r="B106" s="251"/>
      <c r="C106" s="251"/>
    </row>
    <row r="107" spans="1:49" s="66" customFormat="1">
      <c r="A107" s="128" t="s">
        <v>34</v>
      </c>
      <c r="B107" s="69" t="s">
        <v>13</v>
      </c>
      <c r="C107" s="60">
        <f t="shared" ref="C107:C114" si="9">C109</f>
        <v>2819.37</v>
      </c>
    </row>
    <row r="108" spans="1:49" s="66" customFormat="1">
      <c r="A108" s="73" t="s">
        <v>25</v>
      </c>
      <c r="B108" s="58" t="s">
        <v>14</v>
      </c>
      <c r="C108" s="60">
        <f t="shared" si="9"/>
        <v>2819.37</v>
      </c>
    </row>
    <row r="109" spans="1:49" s="66" customFormat="1">
      <c r="A109" s="55" t="s">
        <v>26</v>
      </c>
      <c r="B109" s="69" t="s">
        <v>13</v>
      </c>
      <c r="C109" s="60">
        <f t="shared" si="9"/>
        <v>2819.37</v>
      </c>
    </row>
    <row r="110" spans="1:49" s="66" customFormat="1">
      <c r="A110" s="73" t="s">
        <v>16</v>
      </c>
      <c r="B110" s="58" t="s">
        <v>14</v>
      </c>
      <c r="C110" s="60">
        <f t="shared" si="9"/>
        <v>2819.37</v>
      </c>
    </row>
    <row r="111" spans="1:49" s="66" customFormat="1">
      <c r="A111" s="114" t="s">
        <v>18</v>
      </c>
      <c r="B111" s="67" t="s">
        <v>13</v>
      </c>
      <c r="C111" s="60">
        <f t="shared" si="9"/>
        <v>2819.37</v>
      </c>
    </row>
    <row r="112" spans="1:49" s="66" customFormat="1">
      <c r="A112" s="56"/>
      <c r="B112" s="58" t="s">
        <v>14</v>
      </c>
      <c r="C112" s="60">
        <f t="shared" si="9"/>
        <v>2819.37</v>
      </c>
    </row>
    <row r="113" spans="1:49" s="66" customFormat="1">
      <c r="A113" s="115" t="s">
        <v>20</v>
      </c>
      <c r="B113" s="69" t="s">
        <v>13</v>
      </c>
      <c r="C113" s="60">
        <f t="shared" si="9"/>
        <v>2819.37</v>
      </c>
      <c r="D113" s="61"/>
      <c r="E113" s="61"/>
      <c r="F113" s="61"/>
      <c r="G113" s="61"/>
      <c r="H113" s="61"/>
      <c r="I113" s="61"/>
    </row>
    <row r="114" spans="1:49" s="66" customFormat="1">
      <c r="A114" s="73"/>
      <c r="B114" s="58" t="s">
        <v>14</v>
      </c>
      <c r="C114" s="60">
        <f t="shared" si="9"/>
        <v>2819.37</v>
      </c>
      <c r="D114" s="61"/>
      <c r="E114" s="61"/>
      <c r="F114" s="61"/>
      <c r="G114" s="61"/>
      <c r="H114" s="61"/>
      <c r="I114" s="61"/>
    </row>
    <row r="115" spans="1:49" s="194" customFormat="1">
      <c r="A115" s="191" t="s">
        <v>44</v>
      </c>
      <c r="B115" s="192" t="s">
        <v>13</v>
      </c>
      <c r="C115" s="193">
        <f>C117</f>
        <v>2819.37</v>
      </c>
    </row>
    <row r="116" spans="1:49" s="194" customFormat="1">
      <c r="A116" s="195"/>
      <c r="B116" s="196" t="s">
        <v>14</v>
      </c>
      <c r="C116" s="193">
        <f>C118</f>
        <v>2819.37</v>
      </c>
    </row>
    <row r="117" spans="1:49" s="66" customFormat="1" ht="21" customHeight="1">
      <c r="A117" s="117" t="s">
        <v>45</v>
      </c>
      <c r="B117" s="69" t="s">
        <v>13</v>
      </c>
      <c r="C117" s="197">
        <v>2819.37</v>
      </c>
    </row>
    <row r="118" spans="1:49" s="66" customFormat="1" ht="15.75">
      <c r="A118" s="73"/>
      <c r="B118" s="58" t="s">
        <v>14</v>
      </c>
      <c r="C118" s="197">
        <v>2819.37</v>
      </c>
    </row>
    <row r="119" spans="1:49" s="198" customFormat="1" ht="15">
      <c r="A119" s="254" t="s">
        <v>37</v>
      </c>
      <c r="B119" s="254"/>
      <c r="C119" s="254"/>
      <c r="D119" s="38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</row>
    <row r="120" spans="1:49" s="38" customFormat="1" ht="15">
      <c r="A120" s="199" t="s">
        <v>34</v>
      </c>
      <c r="B120" s="200" t="s">
        <v>13</v>
      </c>
      <c r="C120" s="201">
        <f>C122+C130</f>
        <v>25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</row>
    <row r="121" spans="1:49" s="38" customFormat="1" ht="15">
      <c r="A121" s="99" t="s">
        <v>25</v>
      </c>
      <c r="B121" s="100" t="s">
        <v>14</v>
      </c>
      <c r="C121" s="201">
        <f>C123+C131</f>
        <v>25</v>
      </c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</row>
    <row r="122" spans="1:49" s="38" customFormat="1" ht="14.25">
      <c r="A122" s="171" t="s">
        <v>15</v>
      </c>
      <c r="B122" s="98" t="s">
        <v>13</v>
      </c>
      <c r="C122" s="101">
        <f>C124</f>
        <v>0</v>
      </c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</row>
    <row r="123" spans="1:49" s="38" customFormat="1" ht="14.25">
      <c r="A123" s="99" t="s">
        <v>25</v>
      </c>
      <c r="B123" s="100" t="s">
        <v>14</v>
      </c>
      <c r="C123" s="101">
        <f>C125</f>
        <v>0</v>
      </c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</row>
    <row r="124" spans="1:49" s="66" customFormat="1" ht="14.25">
      <c r="A124" s="190" t="s">
        <v>20</v>
      </c>
      <c r="B124" s="174" t="s">
        <v>13</v>
      </c>
      <c r="C124" s="87">
        <f>C126+C128</f>
        <v>0</v>
      </c>
      <c r="M124" s="118"/>
      <c r="N124" s="118"/>
    </row>
    <row r="125" spans="1:49" s="66" customFormat="1" ht="14.25">
      <c r="A125" s="190"/>
      <c r="B125" s="103" t="s">
        <v>14</v>
      </c>
      <c r="C125" s="87">
        <f>C127+C129</f>
        <v>0</v>
      </c>
    </row>
    <row r="126" spans="1:49" s="66" customFormat="1" ht="46.5" customHeight="1">
      <c r="A126" s="123" t="s">
        <v>46</v>
      </c>
      <c r="B126" s="69" t="s">
        <v>13</v>
      </c>
      <c r="C126" s="87">
        <v>4350</v>
      </c>
      <c r="D126" s="61"/>
      <c r="E126" s="61"/>
      <c r="F126" s="61"/>
      <c r="G126" s="61"/>
      <c r="H126" s="61"/>
      <c r="I126" s="61"/>
    </row>
    <row r="127" spans="1:49" s="66" customFormat="1" ht="14.25">
      <c r="A127" s="122"/>
      <c r="B127" s="58" t="s">
        <v>14</v>
      </c>
      <c r="C127" s="87">
        <v>4350</v>
      </c>
      <c r="D127" s="61"/>
      <c r="E127" s="61"/>
      <c r="F127" s="61"/>
      <c r="G127" s="61"/>
      <c r="H127" s="61"/>
      <c r="I127" s="61"/>
    </row>
    <row r="128" spans="1:49" s="66" customFormat="1" ht="30">
      <c r="A128" s="127" t="s">
        <v>47</v>
      </c>
      <c r="B128" s="102" t="s">
        <v>13</v>
      </c>
      <c r="C128" s="87">
        <v>-4350</v>
      </c>
    </row>
    <row r="129" spans="1:49" s="66" customFormat="1" ht="14.25">
      <c r="A129" s="142"/>
      <c r="B129" s="103" t="s">
        <v>14</v>
      </c>
      <c r="C129" s="87">
        <v>-4350</v>
      </c>
    </row>
    <row r="130" spans="1:49" s="38" customFormat="1" ht="14.25">
      <c r="A130" s="144" t="s">
        <v>24</v>
      </c>
      <c r="B130" s="98" t="s">
        <v>13</v>
      </c>
      <c r="C130" s="101">
        <f t="shared" ref="C130:C133" si="10">C132</f>
        <v>25</v>
      </c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</row>
    <row r="131" spans="1:49" s="38" customFormat="1" ht="14.25">
      <c r="A131" s="99" t="s">
        <v>25</v>
      </c>
      <c r="B131" s="100" t="s">
        <v>14</v>
      </c>
      <c r="C131" s="101">
        <f t="shared" si="10"/>
        <v>25</v>
      </c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</row>
    <row r="132" spans="1:49" s="66" customFormat="1" ht="14.25">
      <c r="A132" s="190" t="s">
        <v>20</v>
      </c>
      <c r="B132" s="174" t="s">
        <v>13</v>
      </c>
      <c r="C132" s="87">
        <f t="shared" si="10"/>
        <v>25</v>
      </c>
      <c r="M132" s="118"/>
      <c r="N132" s="118"/>
    </row>
    <row r="133" spans="1:49" s="66" customFormat="1" ht="14.25">
      <c r="A133" s="190"/>
      <c r="B133" s="103" t="s">
        <v>14</v>
      </c>
      <c r="C133" s="87">
        <f t="shared" si="10"/>
        <v>25</v>
      </c>
    </row>
    <row r="134" spans="1:49" s="66" customFormat="1" ht="46.5" customHeight="1">
      <c r="A134" s="123" t="s">
        <v>48</v>
      </c>
      <c r="B134" s="69" t="s">
        <v>13</v>
      </c>
      <c r="C134" s="87">
        <v>25</v>
      </c>
      <c r="D134" s="61"/>
      <c r="E134" s="61"/>
      <c r="F134" s="61"/>
      <c r="G134" s="61"/>
      <c r="H134" s="61"/>
      <c r="I134" s="61"/>
    </row>
    <row r="135" spans="1:49" s="66" customFormat="1" ht="14.25">
      <c r="A135" s="122"/>
      <c r="B135" s="58" t="s">
        <v>14</v>
      </c>
      <c r="C135" s="87">
        <v>25</v>
      </c>
      <c r="D135" s="61"/>
      <c r="E135" s="61"/>
      <c r="F135" s="61"/>
      <c r="G135" s="61"/>
      <c r="H135" s="61"/>
      <c r="I135" s="61"/>
    </row>
    <row r="136" spans="1:49" s="38" customFormat="1" ht="15">
      <c r="A136" s="270" t="s">
        <v>49</v>
      </c>
      <c r="B136" s="271"/>
      <c r="C136" s="272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</row>
    <row r="137" spans="1:49" s="66" customFormat="1" ht="15">
      <c r="A137" s="169" t="s">
        <v>12</v>
      </c>
      <c r="B137" s="90" t="s">
        <v>13</v>
      </c>
      <c r="C137" s="106">
        <f>C139+C153</f>
        <v>1238.5</v>
      </c>
    </row>
    <row r="138" spans="1:49" s="38" customFormat="1" ht="15">
      <c r="A138" s="143"/>
      <c r="B138" s="92" t="s">
        <v>14</v>
      </c>
      <c r="C138" s="106">
        <f>C140+C154</f>
        <v>1238.5</v>
      </c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</row>
    <row r="139" spans="1:49" s="38" customFormat="1" ht="15">
      <c r="A139" s="158" t="s">
        <v>15</v>
      </c>
      <c r="B139" s="161" t="s">
        <v>13</v>
      </c>
      <c r="C139" s="91">
        <f>C141+C143</f>
        <v>118</v>
      </c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</row>
    <row r="140" spans="1:49" s="38" customFormat="1" ht="15">
      <c r="A140" s="108" t="s">
        <v>16</v>
      </c>
      <c r="B140" s="163" t="s">
        <v>14</v>
      </c>
      <c r="C140" s="91">
        <f>C142+C144</f>
        <v>118</v>
      </c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</row>
    <row r="141" spans="1:49" s="38" customFormat="1" ht="29.25" customHeight="1">
      <c r="A141" s="202" t="s">
        <v>17</v>
      </c>
      <c r="B141" s="45" t="s">
        <v>13</v>
      </c>
      <c r="C141" s="87">
        <f>C169</f>
        <v>63</v>
      </c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</row>
    <row r="142" spans="1:49" s="38" customFormat="1" ht="18" customHeight="1">
      <c r="A142" s="11"/>
      <c r="B142" s="35" t="s">
        <v>14</v>
      </c>
      <c r="C142" s="87">
        <f>C170</f>
        <v>63</v>
      </c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</row>
    <row r="143" spans="1:49" s="38" customFormat="1" ht="14.25">
      <c r="A143" s="164" t="s">
        <v>18</v>
      </c>
      <c r="B143" s="104" t="s">
        <v>13</v>
      </c>
      <c r="C143" s="101">
        <f t="shared" ref="C143:C144" si="11">C145</f>
        <v>55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</row>
    <row r="144" spans="1:49" s="38" customFormat="1" ht="14.25">
      <c r="A144" s="152"/>
      <c r="B144" s="100" t="s">
        <v>14</v>
      </c>
      <c r="C144" s="101">
        <f t="shared" si="11"/>
        <v>55</v>
      </c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</row>
    <row r="145" spans="1:49" s="38" customFormat="1" ht="14.25">
      <c r="A145" s="149" t="s">
        <v>19</v>
      </c>
      <c r="B145" s="98" t="s">
        <v>13</v>
      </c>
      <c r="C145" s="101">
        <f>C147+C149+C151</f>
        <v>55</v>
      </c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</row>
    <row r="146" spans="1:49" s="38" customFormat="1" ht="14.25">
      <c r="A146" s="108"/>
      <c r="B146" s="100" t="s">
        <v>14</v>
      </c>
      <c r="C146" s="101">
        <f>C148+C150+C152</f>
        <v>55</v>
      </c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</row>
    <row r="147" spans="1:49" s="38" customFormat="1" ht="14.25">
      <c r="A147" s="165" t="s">
        <v>21</v>
      </c>
      <c r="B147" s="104" t="s">
        <v>13</v>
      </c>
      <c r="C147" s="101">
        <f>C175</f>
        <v>41</v>
      </c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</row>
    <row r="148" spans="1:49" s="38" customFormat="1" ht="14.25">
      <c r="A148" s="108"/>
      <c r="B148" s="100" t="s">
        <v>14</v>
      </c>
      <c r="C148" s="101">
        <f>C176</f>
        <v>41</v>
      </c>
      <c r="D148" s="40" t="e">
        <f>#REF!+#REF!+#REF!+#REF!</f>
        <v>#REF!</v>
      </c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</row>
    <row r="149" spans="1:49" s="66" customFormat="1">
      <c r="A149" s="128" t="s">
        <v>22</v>
      </c>
      <c r="B149" s="69" t="s">
        <v>13</v>
      </c>
      <c r="C149" s="131">
        <f>C177</f>
        <v>9</v>
      </c>
    </row>
    <row r="150" spans="1:49" s="66" customFormat="1">
      <c r="A150" s="73"/>
      <c r="B150" s="58" t="s">
        <v>14</v>
      </c>
      <c r="C150" s="131">
        <f>C178</f>
        <v>9</v>
      </c>
    </row>
    <row r="151" spans="1:49" s="39" customFormat="1" ht="14.25">
      <c r="A151" s="148" t="s">
        <v>23</v>
      </c>
      <c r="B151" s="104" t="s">
        <v>13</v>
      </c>
      <c r="C151" s="87">
        <f>C179+C399+C468</f>
        <v>5</v>
      </c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</row>
    <row r="152" spans="1:49" s="39" customFormat="1" ht="14.25">
      <c r="A152" s="170"/>
      <c r="B152" s="100" t="s">
        <v>14</v>
      </c>
      <c r="C152" s="87">
        <f>C180+C400+C469</f>
        <v>5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</row>
    <row r="153" spans="1:49" s="38" customFormat="1" ht="15">
      <c r="A153" s="158" t="s">
        <v>26</v>
      </c>
      <c r="B153" s="161" t="s">
        <v>13</v>
      </c>
      <c r="C153" s="106">
        <f>C155</f>
        <v>1120.5</v>
      </c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</row>
    <row r="154" spans="1:49" s="38" customFormat="1" ht="15">
      <c r="A154" s="108" t="s">
        <v>16</v>
      </c>
      <c r="B154" s="163" t="s">
        <v>14</v>
      </c>
      <c r="C154" s="106">
        <f>C156</f>
        <v>1120.5</v>
      </c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</row>
    <row r="155" spans="1:49" s="38" customFormat="1" ht="14.25">
      <c r="A155" s="148" t="s">
        <v>18</v>
      </c>
      <c r="B155" s="104" t="s">
        <v>13</v>
      </c>
      <c r="C155" s="101">
        <f>C157</f>
        <v>1120.5</v>
      </c>
      <c r="D155" s="37"/>
      <c r="E155" s="61"/>
      <c r="F155" s="61"/>
      <c r="G155" s="61"/>
      <c r="H155" s="61"/>
      <c r="I155" s="61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</row>
    <row r="156" spans="1:49" s="38" customFormat="1" ht="14.25">
      <c r="A156" s="152"/>
      <c r="B156" s="100" t="s">
        <v>14</v>
      </c>
      <c r="C156" s="101">
        <f>C158</f>
        <v>1120.5</v>
      </c>
      <c r="D156" s="37"/>
      <c r="E156" s="61"/>
      <c r="F156" s="61"/>
      <c r="G156" s="61"/>
      <c r="H156" s="61"/>
      <c r="I156" s="61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</row>
    <row r="157" spans="1:49" s="38" customFormat="1" ht="14.25">
      <c r="A157" s="164" t="s">
        <v>27</v>
      </c>
      <c r="B157" s="98" t="s">
        <v>13</v>
      </c>
      <c r="C157" s="101">
        <f>C159+C161</f>
        <v>1120.5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</row>
    <row r="158" spans="1:49" s="38" customFormat="1" ht="14.25">
      <c r="A158" s="108"/>
      <c r="B158" s="100" t="s">
        <v>14</v>
      </c>
      <c r="C158" s="101">
        <f>C160+C162</f>
        <v>1120.5</v>
      </c>
      <c r="D158" s="40">
        <f>D160</f>
        <v>0</v>
      </c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</row>
    <row r="159" spans="1:49" s="38" customFormat="1" ht="14.25">
      <c r="A159" s="165" t="s">
        <v>21</v>
      </c>
      <c r="B159" s="104" t="s">
        <v>13</v>
      </c>
      <c r="C159" s="101">
        <f>C187</f>
        <v>1081</v>
      </c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</row>
    <row r="160" spans="1:49" s="38" customFormat="1" ht="14.25">
      <c r="A160" s="108"/>
      <c r="B160" s="100" t="s">
        <v>14</v>
      </c>
      <c r="C160" s="101">
        <f>C188</f>
        <v>1081</v>
      </c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</row>
    <row r="161" spans="1:49" s="39" customFormat="1" ht="14.25">
      <c r="A161" s="148" t="s">
        <v>23</v>
      </c>
      <c r="B161" s="104" t="s">
        <v>13</v>
      </c>
      <c r="C161" s="87">
        <f>C189+C407+C474</f>
        <v>39.5</v>
      </c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</row>
    <row r="162" spans="1:49" s="39" customFormat="1" ht="14.25">
      <c r="A162" s="170"/>
      <c r="B162" s="100" t="s">
        <v>14</v>
      </c>
      <c r="C162" s="87">
        <f>C190+C408+C475</f>
        <v>39.5</v>
      </c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</row>
    <row r="163" spans="1:49" s="38" customFormat="1" ht="15">
      <c r="A163" s="166" t="s">
        <v>50</v>
      </c>
      <c r="B163" s="156"/>
      <c r="C163" s="157"/>
      <c r="D163" s="39"/>
      <c r="E163" s="46"/>
      <c r="F163" s="46"/>
      <c r="G163" s="46"/>
      <c r="H163" s="46"/>
      <c r="I163" s="4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</row>
    <row r="164" spans="1:49" s="38" customFormat="1" ht="15">
      <c r="A164" s="154" t="s">
        <v>34</v>
      </c>
      <c r="B164" s="167"/>
      <c r="C164" s="101"/>
      <c r="D164" s="39"/>
      <c r="E164" s="46"/>
      <c r="F164" s="46"/>
      <c r="G164" s="46"/>
      <c r="H164" s="46"/>
      <c r="I164" s="203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</row>
    <row r="165" spans="1:49" s="66" customFormat="1" ht="14.25">
      <c r="A165" s="168" t="s">
        <v>41</v>
      </c>
      <c r="B165" s="102" t="s">
        <v>13</v>
      </c>
      <c r="C165" s="101">
        <f>C167+C181</f>
        <v>1255</v>
      </c>
      <c r="D165" s="61"/>
      <c r="E165" s="61"/>
      <c r="F165" s="61"/>
      <c r="G165" s="61"/>
      <c r="H165" s="61"/>
      <c r="I165" s="61"/>
    </row>
    <row r="166" spans="1:49" s="38" customFormat="1" ht="14.25">
      <c r="A166" s="108"/>
      <c r="B166" s="100" t="s">
        <v>14</v>
      </c>
      <c r="C166" s="101">
        <f>C168+C182</f>
        <v>1255</v>
      </c>
      <c r="D166" s="37"/>
      <c r="E166" s="61"/>
      <c r="F166" s="61"/>
      <c r="G166" s="61"/>
      <c r="H166" s="61"/>
      <c r="I166" s="61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</row>
    <row r="167" spans="1:49" s="38" customFormat="1" ht="15">
      <c r="A167" s="158" t="s">
        <v>51</v>
      </c>
      <c r="B167" s="104" t="s">
        <v>13</v>
      </c>
      <c r="C167" s="91">
        <f>C169+C171</f>
        <v>118</v>
      </c>
      <c r="D167" s="37"/>
      <c r="E167" s="61"/>
      <c r="F167" s="61"/>
      <c r="G167" s="61"/>
      <c r="H167" s="61"/>
      <c r="I167" s="61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</row>
    <row r="168" spans="1:49" s="38" customFormat="1" ht="15">
      <c r="A168" s="108" t="s">
        <v>42</v>
      </c>
      <c r="B168" s="100" t="s">
        <v>14</v>
      </c>
      <c r="C168" s="91">
        <f>C170+C172</f>
        <v>118</v>
      </c>
      <c r="D168" s="37"/>
      <c r="E168" s="61"/>
      <c r="F168" s="61"/>
      <c r="G168" s="61"/>
      <c r="H168" s="61"/>
      <c r="I168" s="61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</row>
    <row r="169" spans="1:49" s="38" customFormat="1" ht="29.25" customHeight="1">
      <c r="A169" s="202" t="s">
        <v>17</v>
      </c>
      <c r="B169" s="45" t="s">
        <v>13</v>
      </c>
      <c r="C169" s="87">
        <f>C230</f>
        <v>63</v>
      </c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</row>
    <row r="170" spans="1:49" s="38" customFormat="1" ht="18" customHeight="1">
      <c r="A170" s="11"/>
      <c r="B170" s="35" t="s">
        <v>14</v>
      </c>
      <c r="C170" s="87">
        <f>C231</f>
        <v>63</v>
      </c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</row>
    <row r="171" spans="1:49" s="38" customFormat="1" ht="14.25">
      <c r="A171" s="148" t="s">
        <v>18</v>
      </c>
      <c r="B171" s="104" t="s">
        <v>13</v>
      </c>
      <c r="C171" s="101">
        <f t="shared" ref="C171:C172" si="12">C173</f>
        <v>55</v>
      </c>
      <c r="D171" s="37"/>
      <c r="E171" s="61"/>
      <c r="F171" s="61"/>
      <c r="G171" s="61"/>
      <c r="H171" s="61"/>
      <c r="I171" s="61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</row>
    <row r="172" spans="1:49" s="38" customFormat="1" ht="14.25">
      <c r="A172" s="152"/>
      <c r="B172" s="100" t="s">
        <v>14</v>
      </c>
      <c r="C172" s="101">
        <f t="shared" si="12"/>
        <v>55</v>
      </c>
      <c r="D172" s="37"/>
      <c r="E172" s="61"/>
      <c r="F172" s="61"/>
      <c r="G172" s="61"/>
      <c r="H172" s="61"/>
      <c r="I172" s="61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</row>
    <row r="173" spans="1:49" s="38" customFormat="1" ht="14.25">
      <c r="A173" s="164" t="s">
        <v>27</v>
      </c>
      <c r="B173" s="98" t="s">
        <v>13</v>
      </c>
      <c r="C173" s="101">
        <f>C175+C177+C179</f>
        <v>55</v>
      </c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</row>
    <row r="174" spans="1:49" s="38" customFormat="1" ht="14.25">
      <c r="A174" s="108"/>
      <c r="B174" s="100" t="s">
        <v>14</v>
      </c>
      <c r="C174" s="101">
        <f>C176+C178+C180</f>
        <v>55</v>
      </c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</row>
    <row r="175" spans="1:49" s="38" customFormat="1" ht="14.25">
      <c r="A175" s="165" t="s">
        <v>21</v>
      </c>
      <c r="B175" s="104" t="s">
        <v>13</v>
      </c>
      <c r="C175" s="101">
        <f>C200</f>
        <v>41</v>
      </c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</row>
    <row r="176" spans="1:49" s="38" customFormat="1" ht="14.25">
      <c r="A176" s="108"/>
      <c r="B176" s="100" t="s">
        <v>14</v>
      </c>
      <c r="C176" s="101">
        <f>C201</f>
        <v>41</v>
      </c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</row>
    <row r="177" spans="1:49" s="66" customFormat="1">
      <c r="A177" s="128" t="s">
        <v>22</v>
      </c>
      <c r="B177" s="69" t="s">
        <v>13</v>
      </c>
      <c r="C177" s="131">
        <f>C219</f>
        <v>9</v>
      </c>
    </row>
    <row r="178" spans="1:49" s="66" customFormat="1">
      <c r="A178" s="73"/>
      <c r="B178" s="58" t="s">
        <v>14</v>
      </c>
      <c r="C178" s="131">
        <f>C220</f>
        <v>9</v>
      </c>
    </row>
    <row r="179" spans="1:49" s="66" customFormat="1" ht="14.25">
      <c r="A179" s="204" t="s">
        <v>52</v>
      </c>
      <c r="B179" s="67" t="s">
        <v>13</v>
      </c>
      <c r="C179" s="87">
        <f>C206</f>
        <v>5</v>
      </c>
    </row>
    <row r="180" spans="1:49" s="66" customFormat="1" ht="14.25">
      <c r="A180" s="73"/>
      <c r="B180" s="58" t="s">
        <v>14</v>
      </c>
      <c r="C180" s="87">
        <f>C207</f>
        <v>5</v>
      </c>
    </row>
    <row r="181" spans="1:49" s="38" customFormat="1" ht="15">
      <c r="A181" s="158" t="s">
        <v>26</v>
      </c>
      <c r="B181" s="98" t="s">
        <v>13</v>
      </c>
      <c r="C181" s="106">
        <f t="shared" ref="C181:C184" si="13">C183</f>
        <v>1137</v>
      </c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</row>
    <row r="182" spans="1:49" s="38" customFormat="1" ht="15">
      <c r="A182" s="108" t="s">
        <v>16</v>
      </c>
      <c r="B182" s="100" t="s">
        <v>14</v>
      </c>
      <c r="C182" s="106">
        <f t="shared" si="13"/>
        <v>1137</v>
      </c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</row>
    <row r="183" spans="1:49" s="38" customFormat="1" ht="14.25">
      <c r="A183" s="148" t="s">
        <v>18</v>
      </c>
      <c r="B183" s="104" t="s">
        <v>13</v>
      </c>
      <c r="C183" s="101">
        <f t="shared" si="13"/>
        <v>1137</v>
      </c>
      <c r="D183" s="37"/>
      <c r="E183" s="61"/>
      <c r="F183" s="61"/>
      <c r="G183" s="61"/>
      <c r="H183" s="61"/>
      <c r="I183" s="61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</row>
    <row r="184" spans="1:49" s="38" customFormat="1" ht="14.25">
      <c r="A184" s="152"/>
      <c r="B184" s="100" t="s">
        <v>14</v>
      </c>
      <c r="C184" s="101">
        <f t="shared" si="13"/>
        <v>1137</v>
      </c>
      <c r="D184" s="37"/>
      <c r="E184" s="61"/>
      <c r="F184" s="61"/>
      <c r="G184" s="61"/>
      <c r="H184" s="61"/>
      <c r="I184" s="61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</row>
    <row r="185" spans="1:49" s="38" customFormat="1" ht="14.25">
      <c r="A185" s="164" t="s">
        <v>27</v>
      </c>
      <c r="B185" s="98" t="s">
        <v>13</v>
      </c>
      <c r="C185" s="101">
        <f>C187+C189</f>
        <v>1137</v>
      </c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</row>
    <row r="186" spans="1:49" s="38" customFormat="1" ht="14.25">
      <c r="A186" s="108"/>
      <c r="B186" s="100" t="s">
        <v>14</v>
      </c>
      <c r="C186" s="101">
        <f>C188+C190</f>
        <v>1137</v>
      </c>
      <c r="D186" s="40">
        <f>D188</f>
        <v>0</v>
      </c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</row>
    <row r="187" spans="1:49" s="38" customFormat="1" ht="14.25">
      <c r="A187" s="165" t="s">
        <v>21</v>
      </c>
      <c r="B187" s="104" t="s">
        <v>13</v>
      </c>
      <c r="C187" s="101">
        <f>C247+C334+C379</f>
        <v>1081</v>
      </c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66"/>
      <c r="AV187" s="66"/>
      <c r="AW187" s="66"/>
    </row>
    <row r="188" spans="1:49" s="38" customFormat="1" ht="14.25">
      <c r="A188" s="108"/>
      <c r="B188" s="100" t="s">
        <v>14</v>
      </c>
      <c r="C188" s="101">
        <f>C248+C335+C380</f>
        <v>1081</v>
      </c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</row>
    <row r="189" spans="1:49" s="66" customFormat="1" ht="15" customHeight="1">
      <c r="A189" s="205" t="s">
        <v>52</v>
      </c>
      <c r="B189" s="98" t="s">
        <v>13</v>
      </c>
      <c r="C189" s="101">
        <f>C303+C358</f>
        <v>56</v>
      </c>
    </row>
    <row r="190" spans="1:49" s="66" customFormat="1" ht="15" customHeight="1">
      <c r="A190" s="206"/>
      <c r="B190" s="100" t="s">
        <v>14</v>
      </c>
      <c r="C190" s="101">
        <f>C304+C359</f>
        <v>56</v>
      </c>
    </row>
    <row r="191" spans="1:49" s="38" customFormat="1">
      <c r="A191" s="180" t="s">
        <v>53</v>
      </c>
      <c r="B191" s="181"/>
      <c r="C191" s="182"/>
      <c r="D191" s="207"/>
      <c r="E191" s="208"/>
      <c r="F191" s="208"/>
      <c r="G191" s="208"/>
      <c r="H191" s="208"/>
      <c r="I191" s="208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</row>
    <row r="192" spans="1:49" s="38" customFormat="1">
      <c r="A192" s="209" t="s">
        <v>34</v>
      </c>
      <c r="B192" s="44" t="s">
        <v>13</v>
      </c>
      <c r="C192" s="40">
        <f t="shared" ref="C192:C197" si="14">C194</f>
        <v>46</v>
      </c>
      <c r="D192" s="210"/>
      <c r="E192" s="88"/>
      <c r="F192" s="88"/>
      <c r="G192" s="88"/>
      <c r="H192" s="88"/>
      <c r="I192" s="88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</row>
    <row r="193" spans="1:49" s="38" customFormat="1">
      <c r="A193" s="10" t="s">
        <v>54</v>
      </c>
      <c r="B193" s="35" t="s">
        <v>14</v>
      </c>
      <c r="C193" s="40">
        <f t="shared" si="14"/>
        <v>46</v>
      </c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</row>
    <row r="194" spans="1:49" s="38" customFormat="1">
      <c r="A194" s="51" t="s">
        <v>55</v>
      </c>
      <c r="B194" s="44" t="s">
        <v>13</v>
      </c>
      <c r="C194" s="25">
        <f>C196</f>
        <v>46</v>
      </c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</row>
    <row r="195" spans="1:49" s="38" customFormat="1">
      <c r="A195" s="10" t="s">
        <v>56</v>
      </c>
      <c r="B195" s="35" t="s">
        <v>14</v>
      </c>
      <c r="C195" s="25">
        <f>C197</f>
        <v>46</v>
      </c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</row>
    <row r="196" spans="1:49" s="38" customFormat="1">
      <c r="A196" s="12" t="s">
        <v>18</v>
      </c>
      <c r="B196" s="45" t="s">
        <v>13</v>
      </c>
      <c r="C196" s="40">
        <f t="shared" si="14"/>
        <v>46</v>
      </c>
      <c r="D196" s="37"/>
      <c r="E196" s="61"/>
      <c r="F196" s="61"/>
      <c r="G196" s="61"/>
      <c r="H196" s="61"/>
      <c r="I196" s="61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</row>
    <row r="197" spans="1:49" s="38" customFormat="1">
      <c r="A197" s="11"/>
      <c r="B197" s="35" t="s">
        <v>14</v>
      </c>
      <c r="C197" s="40">
        <f t="shared" si="14"/>
        <v>46</v>
      </c>
      <c r="D197" s="37"/>
      <c r="E197" s="61"/>
      <c r="F197" s="61"/>
      <c r="G197" s="61"/>
      <c r="H197" s="61"/>
      <c r="I197" s="61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</row>
    <row r="198" spans="1:49" s="38" customFormat="1">
      <c r="A198" s="33" t="s">
        <v>27</v>
      </c>
      <c r="B198" s="44" t="s">
        <v>13</v>
      </c>
      <c r="C198" s="40">
        <f>C200+C206</f>
        <v>46</v>
      </c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</row>
    <row r="199" spans="1:49" s="38" customFormat="1">
      <c r="A199" s="10"/>
      <c r="B199" s="35" t="s">
        <v>14</v>
      </c>
      <c r="C199" s="40">
        <f>C201+C207</f>
        <v>46</v>
      </c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</row>
    <row r="200" spans="1:49" s="38" customFormat="1">
      <c r="A200" s="80" t="s">
        <v>21</v>
      </c>
      <c r="B200" s="45" t="s">
        <v>13</v>
      </c>
      <c r="C200" s="40">
        <f>C202+C204</f>
        <v>41</v>
      </c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</row>
    <row r="201" spans="1:49" s="38" customFormat="1">
      <c r="A201" s="10"/>
      <c r="B201" s="35" t="s">
        <v>14</v>
      </c>
      <c r="C201" s="40">
        <f>C203+C205</f>
        <v>41</v>
      </c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</row>
    <row r="202" spans="1:49" s="66" customFormat="1" ht="15">
      <c r="A202" s="172" t="s">
        <v>57</v>
      </c>
      <c r="B202" s="67" t="s">
        <v>13</v>
      </c>
      <c r="C202" s="60">
        <v>40</v>
      </c>
    </row>
    <row r="203" spans="1:49" s="66" customFormat="1">
      <c r="A203" s="73"/>
      <c r="B203" s="58" t="s">
        <v>14</v>
      </c>
      <c r="C203" s="60">
        <v>40</v>
      </c>
    </row>
    <row r="204" spans="1:49" s="66" customFormat="1" ht="30">
      <c r="A204" s="140" t="s">
        <v>58</v>
      </c>
      <c r="B204" s="67" t="s">
        <v>13</v>
      </c>
      <c r="C204" s="60">
        <v>1</v>
      </c>
    </row>
    <row r="205" spans="1:49" s="66" customFormat="1">
      <c r="A205" s="73"/>
      <c r="B205" s="58" t="s">
        <v>14</v>
      </c>
      <c r="C205" s="60">
        <v>1</v>
      </c>
    </row>
    <row r="206" spans="1:49" s="66" customFormat="1" ht="14.25">
      <c r="A206" s="243" t="s">
        <v>52</v>
      </c>
      <c r="B206" s="67" t="s">
        <v>13</v>
      </c>
      <c r="C206" s="60">
        <f>C208</f>
        <v>5</v>
      </c>
    </row>
    <row r="207" spans="1:49" s="66" customFormat="1">
      <c r="A207" s="73"/>
      <c r="B207" s="58" t="s">
        <v>14</v>
      </c>
      <c r="C207" s="60">
        <f>C209</f>
        <v>5</v>
      </c>
    </row>
    <row r="208" spans="1:49" s="66" customFormat="1" ht="14.25">
      <c r="A208" s="211" t="s">
        <v>59</v>
      </c>
      <c r="B208" s="67" t="s">
        <v>13</v>
      </c>
      <c r="C208" s="60">
        <v>5</v>
      </c>
    </row>
    <row r="209" spans="1:9" s="66" customFormat="1">
      <c r="A209" s="73"/>
      <c r="B209" s="58" t="s">
        <v>14</v>
      </c>
      <c r="C209" s="60">
        <v>5</v>
      </c>
    </row>
    <row r="210" spans="1:9" s="66" customFormat="1">
      <c r="A210" s="275" t="s">
        <v>60</v>
      </c>
      <c r="B210" s="276"/>
      <c r="C210" s="277"/>
      <c r="D210" s="88"/>
      <c r="E210" s="88"/>
      <c r="F210" s="88"/>
      <c r="G210" s="88"/>
      <c r="H210" s="88"/>
      <c r="I210" s="88"/>
    </row>
    <row r="211" spans="1:9" s="66" customFormat="1">
      <c r="A211" s="72" t="s">
        <v>34</v>
      </c>
      <c r="B211" s="69" t="s">
        <v>13</v>
      </c>
      <c r="C211" s="60">
        <f t="shared" ref="C211:C222" si="15">C213</f>
        <v>9</v>
      </c>
      <c r="D211" s="68"/>
      <c r="E211" s="68"/>
      <c r="F211" s="68"/>
      <c r="G211" s="68"/>
      <c r="H211" s="68"/>
      <c r="I211" s="68"/>
    </row>
    <row r="212" spans="1:9" s="66" customFormat="1">
      <c r="A212" s="54" t="s">
        <v>54</v>
      </c>
      <c r="B212" s="48" t="s">
        <v>14</v>
      </c>
      <c r="C212" s="60">
        <f t="shared" si="15"/>
        <v>9</v>
      </c>
    </row>
    <row r="213" spans="1:9" s="66" customFormat="1">
      <c r="A213" s="126" t="s">
        <v>55</v>
      </c>
      <c r="B213" s="71" t="s">
        <v>13</v>
      </c>
      <c r="C213" s="27">
        <f t="shared" si="15"/>
        <v>9</v>
      </c>
    </row>
    <row r="214" spans="1:9" s="66" customFormat="1">
      <c r="A214" s="54" t="s">
        <v>56</v>
      </c>
      <c r="B214" s="48" t="s">
        <v>14</v>
      </c>
      <c r="C214" s="27">
        <f t="shared" si="15"/>
        <v>9</v>
      </c>
    </row>
    <row r="215" spans="1:9" s="66" customFormat="1">
      <c r="A215" s="114" t="s">
        <v>18</v>
      </c>
      <c r="B215" s="67" t="s">
        <v>13</v>
      </c>
      <c r="C215" s="60">
        <f t="shared" si="15"/>
        <v>9</v>
      </c>
      <c r="D215" s="61"/>
      <c r="E215" s="61"/>
      <c r="F215" s="61"/>
      <c r="G215" s="61"/>
      <c r="H215" s="61"/>
      <c r="I215" s="61"/>
    </row>
    <row r="216" spans="1:9" s="66" customFormat="1">
      <c r="A216" s="56"/>
      <c r="B216" s="58" t="s">
        <v>14</v>
      </c>
      <c r="C216" s="60">
        <f t="shared" si="15"/>
        <v>9</v>
      </c>
      <c r="D216" s="61"/>
      <c r="E216" s="61"/>
      <c r="F216" s="61"/>
      <c r="G216" s="61"/>
      <c r="H216" s="61"/>
      <c r="I216" s="61"/>
    </row>
    <row r="217" spans="1:9" s="66" customFormat="1">
      <c r="A217" s="130" t="s">
        <v>27</v>
      </c>
      <c r="B217" s="71" t="s">
        <v>13</v>
      </c>
      <c r="C217" s="60">
        <f t="shared" si="15"/>
        <v>9</v>
      </c>
    </row>
    <row r="218" spans="1:9" s="66" customFormat="1">
      <c r="A218" s="73"/>
      <c r="B218" s="48" t="s">
        <v>14</v>
      </c>
      <c r="C218" s="60">
        <f t="shared" si="15"/>
        <v>9</v>
      </c>
    </row>
    <row r="219" spans="1:9" s="66" customFormat="1">
      <c r="A219" s="128" t="s">
        <v>22</v>
      </c>
      <c r="B219" s="69" t="s">
        <v>13</v>
      </c>
      <c r="C219" s="131">
        <f t="shared" si="15"/>
        <v>9</v>
      </c>
    </row>
    <row r="220" spans="1:9" s="66" customFormat="1">
      <c r="A220" s="73"/>
      <c r="B220" s="58" t="s">
        <v>14</v>
      </c>
      <c r="C220" s="131">
        <f t="shared" si="15"/>
        <v>9</v>
      </c>
    </row>
    <row r="221" spans="1:9" s="66" customFormat="1">
      <c r="A221" s="132" t="s">
        <v>61</v>
      </c>
      <c r="B221" s="67" t="s">
        <v>13</v>
      </c>
      <c r="C221" s="60">
        <f t="shared" si="15"/>
        <v>9</v>
      </c>
    </row>
    <row r="222" spans="1:9" s="66" customFormat="1">
      <c r="A222" s="73"/>
      <c r="B222" s="58" t="s">
        <v>14</v>
      </c>
      <c r="C222" s="60">
        <f t="shared" si="15"/>
        <v>9</v>
      </c>
    </row>
    <row r="223" spans="1:9" s="66" customFormat="1" ht="15.75">
      <c r="A223" s="129" t="s">
        <v>62</v>
      </c>
      <c r="B223" s="67" t="s">
        <v>13</v>
      </c>
      <c r="C223" s="60">
        <v>9</v>
      </c>
    </row>
    <row r="224" spans="1:9" s="66" customFormat="1">
      <c r="A224" s="73"/>
      <c r="B224" s="58" t="s">
        <v>14</v>
      </c>
      <c r="C224" s="60">
        <v>9</v>
      </c>
    </row>
    <row r="225" spans="1:49" s="38" customFormat="1">
      <c r="A225" s="84" t="s">
        <v>63</v>
      </c>
      <c r="B225" s="85"/>
      <c r="C225" s="86"/>
      <c r="D225" s="88"/>
      <c r="E225" s="88"/>
      <c r="F225" s="88"/>
      <c r="G225" s="88"/>
      <c r="H225" s="88"/>
      <c r="I225" s="88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</row>
    <row r="226" spans="1:49" s="38" customFormat="1">
      <c r="A226" s="209" t="s">
        <v>34</v>
      </c>
      <c r="B226" s="44" t="s">
        <v>13</v>
      </c>
      <c r="C226" s="40">
        <f t="shared" ref="C226:C227" si="16">C228</f>
        <v>63</v>
      </c>
      <c r="D226" s="210"/>
      <c r="E226" s="88"/>
      <c r="F226" s="88"/>
      <c r="G226" s="88"/>
      <c r="H226" s="88"/>
      <c r="I226" s="88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</row>
    <row r="227" spans="1:49" s="38" customFormat="1">
      <c r="A227" s="10" t="s">
        <v>54</v>
      </c>
      <c r="B227" s="35" t="s">
        <v>14</v>
      </c>
      <c r="C227" s="40">
        <f t="shared" si="16"/>
        <v>63</v>
      </c>
      <c r="D227" s="40">
        <f>D229</f>
        <v>0</v>
      </c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</row>
    <row r="228" spans="1:49" s="38" customFormat="1">
      <c r="A228" s="51" t="s">
        <v>55</v>
      </c>
      <c r="B228" s="44" t="s">
        <v>13</v>
      </c>
      <c r="C228" s="25">
        <f>C230</f>
        <v>63</v>
      </c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</row>
    <row r="229" spans="1:49" s="38" customFormat="1">
      <c r="A229" s="10" t="s">
        <v>56</v>
      </c>
      <c r="B229" s="35" t="s">
        <v>14</v>
      </c>
      <c r="C229" s="25">
        <f>C231</f>
        <v>63</v>
      </c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</row>
    <row r="230" spans="1:49" s="38" customFormat="1" ht="29.25" customHeight="1">
      <c r="A230" s="202" t="s">
        <v>17</v>
      </c>
      <c r="B230" s="45" t="s">
        <v>13</v>
      </c>
      <c r="C230" s="60">
        <f t="shared" ref="C230:C231" si="17">C232</f>
        <v>63</v>
      </c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</row>
    <row r="231" spans="1:49" s="38" customFormat="1" ht="18" customHeight="1">
      <c r="A231" s="11"/>
      <c r="B231" s="35" t="s">
        <v>14</v>
      </c>
      <c r="C231" s="60">
        <f t="shared" si="17"/>
        <v>63</v>
      </c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</row>
    <row r="232" spans="1:49" s="46" customFormat="1" ht="24" customHeight="1">
      <c r="A232" s="212" t="s">
        <v>64</v>
      </c>
      <c r="B232" s="26" t="s">
        <v>13</v>
      </c>
      <c r="C232" s="25">
        <f>C234+C236</f>
        <v>63</v>
      </c>
      <c r="D232" s="49"/>
      <c r="E232" s="49"/>
      <c r="F232" s="49"/>
      <c r="G232" s="49"/>
      <c r="H232" s="49"/>
      <c r="I232" s="49"/>
    </row>
    <row r="233" spans="1:49" s="46" customFormat="1">
      <c r="A233" s="30"/>
      <c r="B233" s="28" t="s">
        <v>14</v>
      </c>
      <c r="C233" s="25">
        <f>C235+C237</f>
        <v>63</v>
      </c>
      <c r="D233" s="49"/>
      <c r="E233" s="49"/>
      <c r="F233" s="49"/>
      <c r="G233" s="49"/>
      <c r="H233" s="49"/>
      <c r="I233" s="49"/>
    </row>
    <row r="234" spans="1:49" s="66" customFormat="1" ht="28.5">
      <c r="A234" s="213" t="s">
        <v>65</v>
      </c>
      <c r="B234" s="69" t="s">
        <v>13</v>
      </c>
      <c r="C234" s="60">
        <v>48</v>
      </c>
      <c r="D234" s="61"/>
      <c r="E234" s="61"/>
      <c r="F234" s="61"/>
      <c r="G234" s="61"/>
      <c r="H234" s="61"/>
      <c r="I234" s="61"/>
    </row>
    <row r="235" spans="1:49" s="66" customFormat="1">
      <c r="A235" s="73"/>
      <c r="B235" s="58" t="s">
        <v>14</v>
      </c>
      <c r="C235" s="60">
        <v>48</v>
      </c>
      <c r="D235" s="61"/>
      <c r="E235" s="61"/>
      <c r="F235" s="61"/>
      <c r="G235" s="61"/>
      <c r="H235" s="61"/>
      <c r="I235" s="61"/>
    </row>
    <row r="236" spans="1:49" s="66" customFormat="1" ht="28.5">
      <c r="A236" s="213" t="s">
        <v>66</v>
      </c>
      <c r="B236" s="69" t="s">
        <v>13</v>
      </c>
      <c r="C236" s="60">
        <v>15</v>
      </c>
      <c r="D236" s="61"/>
      <c r="E236" s="61"/>
      <c r="F236" s="61"/>
      <c r="G236" s="61"/>
      <c r="H236" s="61"/>
      <c r="I236" s="61"/>
    </row>
    <row r="237" spans="1:49" s="66" customFormat="1">
      <c r="A237" s="73"/>
      <c r="B237" s="58" t="s">
        <v>14</v>
      </c>
      <c r="C237" s="60">
        <v>15</v>
      </c>
      <c r="D237" s="61"/>
      <c r="E237" s="61"/>
      <c r="F237" s="61"/>
      <c r="G237" s="61"/>
      <c r="H237" s="61"/>
      <c r="I237" s="61"/>
    </row>
    <row r="238" spans="1:49" s="38" customFormat="1" ht="15">
      <c r="A238" s="257" t="s">
        <v>33</v>
      </c>
      <c r="B238" s="258"/>
      <c r="C238" s="259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</row>
    <row r="239" spans="1:49" s="39" customFormat="1" ht="15">
      <c r="A239" s="146" t="s">
        <v>34</v>
      </c>
      <c r="B239" s="161" t="s">
        <v>13</v>
      </c>
      <c r="C239" s="106">
        <f t="shared" ref="C239:C240" si="18">C241</f>
        <v>186</v>
      </c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</row>
    <row r="240" spans="1:49" s="39" customFormat="1" ht="15">
      <c r="A240" s="162" t="s">
        <v>25</v>
      </c>
      <c r="B240" s="163" t="s">
        <v>14</v>
      </c>
      <c r="C240" s="106">
        <f t="shared" si="18"/>
        <v>186</v>
      </c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</row>
    <row r="241" spans="1:49" s="38" customFormat="1" ht="14.25">
      <c r="A241" s="158" t="s">
        <v>26</v>
      </c>
      <c r="B241" s="98" t="s">
        <v>13</v>
      </c>
      <c r="C241" s="87">
        <f>C243</f>
        <v>186</v>
      </c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</row>
    <row r="242" spans="1:49" s="38" customFormat="1" ht="14.25">
      <c r="A242" s="108" t="s">
        <v>16</v>
      </c>
      <c r="B242" s="100" t="s">
        <v>14</v>
      </c>
      <c r="C242" s="87">
        <f>C244</f>
        <v>186</v>
      </c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</row>
    <row r="243" spans="1:49" s="38" customFormat="1" ht="15">
      <c r="A243" s="148" t="s">
        <v>18</v>
      </c>
      <c r="B243" s="104" t="s">
        <v>13</v>
      </c>
      <c r="C243" s="91">
        <f t="shared" ref="C243:C244" si="19">C245</f>
        <v>186</v>
      </c>
      <c r="D243" s="37"/>
      <c r="E243" s="61"/>
      <c r="F243" s="61"/>
      <c r="G243" s="61"/>
      <c r="H243" s="61"/>
      <c r="I243" s="61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</row>
    <row r="244" spans="1:49" s="38" customFormat="1" ht="15">
      <c r="A244" s="152"/>
      <c r="B244" s="100" t="s">
        <v>14</v>
      </c>
      <c r="C244" s="91">
        <f t="shared" si="19"/>
        <v>186</v>
      </c>
      <c r="D244" s="37"/>
      <c r="E244" s="61"/>
      <c r="F244" s="61"/>
      <c r="G244" s="61"/>
      <c r="H244" s="61"/>
      <c r="I244" s="61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</row>
    <row r="245" spans="1:49" s="38" customFormat="1" ht="14.25">
      <c r="A245" s="164" t="s">
        <v>27</v>
      </c>
      <c r="B245" s="98" t="s">
        <v>13</v>
      </c>
      <c r="C245" s="101">
        <f>C247+C303</f>
        <v>186</v>
      </c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</row>
    <row r="246" spans="1:49" s="38" customFormat="1" ht="14.25">
      <c r="A246" s="108"/>
      <c r="B246" s="100" t="s">
        <v>14</v>
      </c>
      <c r="C246" s="101">
        <f>C248+C304</f>
        <v>186</v>
      </c>
      <c r="D246" s="40">
        <f>D248</f>
        <v>0</v>
      </c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</row>
    <row r="247" spans="1:49" s="38" customFormat="1" ht="14.25">
      <c r="A247" s="165" t="s">
        <v>21</v>
      </c>
      <c r="B247" s="104" t="s">
        <v>13</v>
      </c>
      <c r="C247" s="101">
        <f>C249+C253+C257+C261</f>
        <v>141</v>
      </c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</row>
    <row r="248" spans="1:49" s="38" customFormat="1" ht="14.25">
      <c r="A248" s="108"/>
      <c r="B248" s="100" t="s">
        <v>14</v>
      </c>
      <c r="C248" s="101">
        <f>C250+C254+C258+C262</f>
        <v>141</v>
      </c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</row>
    <row r="249" spans="1:49" s="66" customFormat="1" ht="14.25" customHeight="1">
      <c r="A249" s="105" t="s">
        <v>67</v>
      </c>
      <c r="B249" s="102" t="s">
        <v>13</v>
      </c>
      <c r="C249" s="106">
        <f>C251</f>
        <v>92</v>
      </c>
    </row>
    <row r="250" spans="1:49" s="66" customFormat="1" ht="15">
      <c r="A250" s="107"/>
      <c r="B250" s="103" t="s">
        <v>14</v>
      </c>
      <c r="C250" s="106">
        <f>C252</f>
        <v>92</v>
      </c>
    </row>
    <row r="251" spans="1:49" s="147" customFormat="1" ht="14.25">
      <c r="A251" s="273" t="s">
        <v>68</v>
      </c>
      <c r="B251" s="102" t="s">
        <v>13</v>
      </c>
      <c r="C251" s="87">
        <v>92</v>
      </c>
    </row>
    <row r="252" spans="1:49" s="147" customFormat="1" ht="14.25">
      <c r="A252" s="274"/>
      <c r="B252" s="103" t="s">
        <v>14</v>
      </c>
      <c r="C252" s="87">
        <v>92</v>
      </c>
    </row>
    <row r="253" spans="1:49" s="66" customFormat="1" ht="15.75">
      <c r="A253" s="214" t="s">
        <v>69</v>
      </c>
      <c r="B253" s="102" t="s">
        <v>13</v>
      </c>
      <c r="C253" s="106">
        <f>C255</f>
        <v>70</v>
      </c>
    </row>
    <row r="254" spans="1:49" s="66" customFormat="1" ht="15">
      <c r="A254" s="107"/>
      <c r="B254" s="103" t="s">
        <v>14</v>
      </c>
      <c r="C254" s="106">
        <f>C256</f>
        <v>70</v>
      </c>
    </row>
    <row r="255" spans="1:49" s="147" customFormat="1" ht="14.25">
      <c r="A255" s="215" t="s">
        <v>70</v>
      </c>
      <c r="B255" s="102" t="s">
        <v>13</v>
      </c>
      <c r="C255" s="87">
        <v>70</v>
      </c>
    </row>
    <row r="256" spans="1:49" s="147" customFormat="1" ht="15.75">
      <c r="A256" s="216"/>
      <c r="B256" s="103" t="s">
        <v>14</v>
      </c>
      <c r="C256" s="87">
        <v>70</v>
      </c>
    </row>
    <row r="257" spans="1:3" s="66" customFormat="1" ht="30">
      <c r="A257" s="176" t="s">
        <v>71</v>
      </c>
      <c r="B257" s="102" t="s">
        <v>13</v>
      </c>
      <c r="C257" s="106">
        <f>C259</f>
        <v>-8</v>
      </c>
    </row>
    <row r="258" spans="1:3" s="66" customFormat="1" ht="15">
      <c r="A258" s="107"/>
      <c r="B258" s="103" t="s">
        <v>14</v>
      </c>
      <c r="C258" s="106">
        <f>C260</f>
        <v>-8</v>
      </c>
    </row>
    <row r="259" spans="1:3" s="147" customFormat="1" ht="15.75">
      <c r="A259" s="217" t="s">
        <v>72</v>
      </c>
      <c r="B259" s="102" t="s">
        <v>13</v>
      </c>
      <c r="C259" s="87">
        <v>-8</v>
      </c>
    </row>
    <row r="260" spans="1:3" s="147" customFormat="1" ht="15.75">
      <c r="A260" s="216"/>
      <c r="B260" s="103" t="s">
        <v>14</v>
      </c>
      <c r="C260" s="87">
        <v>-8</v>
      </c>
    </row>
    <row r="261" spans="1:3" s="66" customFormat="1" ht="15">
      <c r="A261" s="105" t="s">
        <v>73</v>
      </c>
      <c r="B261" s="102" t="s">
        <v>13</v>
      </c>
      <c r="C261" s="106">
        <f>C263+C265+C267+C269+C271+C273+C275+C277+C279+C281+C283+C285+C287+C289+C291+C293+C295+C297+C299+C301</f>
        <v>-13</v>
      </c>
    </row>
    <row r="262" spans="1:3" s="66" customFormat="1" ht="15">
      <c r="A262" s="107"/>
      <c r="B262" s="103" t="s">
        <v>14</v>
      </c>
      <c r="C262" s="106">
        <f>C264+C266+C268+C270+C272+C274+C276+C278+C280+C282+C284+C286+C288+C290+C292+C294+C296+C298+C300+C302</f>
        <v>-13</v>
      </c>
    </row>
    <row r="263" spans="1:3" s="221" customFormat="1" ht="15.75">
      <c r="A263" s="218" t="s">
        <v>74</v>
      </c>
      <c r="B263" s="219" t="s">
        <v>13</v>
      </c>
      <c r="C263" s="220">
        <v>14</v>
      </c>
    </row>
    <row r="264" spans="1:3" s="221" customFormat="1">
      <c r="A264" s="222"/>
      <c r="B264" s="223" t="s">
        <v>14</v>
      </c>
      <c r="C264" s="220">
        <v>14</v>
      </c>
    </row>
    <row r="265" spans="1:3" s="221" customFormat="1" ht="15.75">
      <c r="A265" s="218" t="s">
        <v>75</v>
      </c>
      <c r="B265" s="219" t="s">
        <v>13</v>
      </c>
      <c r="C265" s="220">
        <v>15</v>
      </c>
    </row>
    <row r="266" spans="1:3" s="221" customFormat="1">
      <c r="A266" s="222"/>
      <c r="B266" s="223" t="s">
        <v>14</v>
      </c>
      <c r="C266" s="220">
        <v>15</v>
      </c>
    </row>
    <row r="267" spans="1:3" s="221" customFormat="1" ht="15.75">
      <c r="A267" s="218" t="s">
        <v>76</v>
      </c>
      <c r="B267" s="219" t="s">
        <v>13</v>
      </c>
      <c r="C267" s="220">
        <v>-78</v>
      </c>
    </row>
    <row r="268" spans="1:3" s="221" customFormat="1">
      <c r="A268" s="222"/>
      <c r="B268" s="223" t="s">
        <v>14</v>
      </c>
      <c r="C268" s="220">
        <v>-78</v>
      </c>
    </row>
    <row r="269" spans="1:3" s="221" customFormat="1" ht="15.75">
      <c r="A269" s="218" t="s">
        <v>77</v>
      </c>
      <c r="B269" s="219" t="s">
        <v>13</v>
      </c>
      <c r="C269" s="220">
        <v>3</v>
      </c>
    </row>
    <row r="270" spans="1:3" s="221" customFormat="1">
      <c r="A270" s="222"/>
      <c r="B270" s="223" t="s">
        <v>14</v>
      </c>
      <c r="C270" s="220">
        <v>3</v>
      </c>
    </row>
    <row r="271" spans="1:3" s="221" customFormat="1" ht="15.75">
      <c r="A271" s="218" t="s">
        <v>78</v>
      </c>
      <c r="B271" s="219" t="s">
        <v>13</v>
      </c>
      <c r="C271" s="220">
        <v>1</v>
      </c>
    </row>
    <row r="272" spans="1:3" s="221" customFormat="1">
      <c r="A272" s="222"/>
      <c r="B272" s="223" t="s">
        <v>14</v>
      </c>
      <c r="C272" s="220">
        <v>1</v>
      </c>
    </row>
    <row r="273" spans="1:7" s="221" customFormat="1" ht="15.75">
      <c r="A273" s="218" t="s">
        <v>79</v>
      </c>
      <c r="B273" s="219" t="s">
        <v>13</v>
      </c>
      <c r="C273" s="220">
        <v>-45</v>
      </c>
    </row>
    <row r="274" spans="1:7" s="221" customFormat="1">
      <c r="A274" s="222"/>
      <c r="B274" s="223" t="s">
        <v>14</v>
      </c>
      <c r="C274" s="220">
        <v>-45</v>
      </c>
    </row>
    <row r="275" spans="1:7" s="221" customFormat="1" ht="15.75">
      <c r="A275" s="218" t="s">
        <v>80</v>
      </c>
      <c r="B275" s="219" t="s">
        <v>13</v>
      </c>
      <c r="C275" s="220">
        <v>-13</v>
      </c>
    </row>
    <row r="276" spans="1:7" s="221" customFormat="1">
      <c r="A276" s="222"/>
      <c r="B276" s="223" t="s">
        <v>14</v>
      </c>
      <c r="C276" s="220">
        <v>-13</v>
      </c>
    </row>
    <row r="277" spans="1:7" s="221" customFormat="1" ht="15.75">
      <c r="A277" s="218" t="s">
        <v>81</v>
      </c>
      <c r="B277" s="219" t="s">
        <v>13</v>
      </c>
      <c r="C277" s="220">
        <v>-2</v>
      </c>
    </row>
    <row r="278" spans="1:7" s="221" customFormat="1" ht="15.75">
      <c r="A278" s="222"/>
      <c r="B278" s="223" t="s">
        <v>14</v>
      </c>
      <c r="C278" s="220">
        <v>-2</v>
      </c>
      <c r="E278" s="246"/>
      <c r="F278" s="244"/>
      <c r="G278" s="220"/>
    </row>
    <row r="279" spans="1:7" s="221" customFormat="1" ht="15.75">
      <c r="A279" s="218" t="s">
        <v>82</v>
      </c>
      <c r="B279" s="219" t="s">
        <v>13</v>
      </c>
      <c r="C279" s="220">
        <v>92</v>
      </c>
      <c r="F279" s="245"/>
      <c r="G279" s="220"/>
    </row>
    <row r="280" spans="1:7" s="221" customFormat="1">
      <c r="A280" s="222"/>
      <c r="B280" s="223" t="s">
        <v>14</v>
      </c>
      <c r="C280" s="220">
        <v>92</v>
      </c>
    </row>
    <row r="281" spans="1:7" s="62" customFormat="1" ht="15.75">
      <c r="A281" s="139" t="s">
        <v>83</v>
      </c>
      <c r="B281" s="69" t="s">
        <v>13</v>
      </c>
      <c r="C281" s="60">
        <v>-4</v>
      </c>
    </row>
    <row r="282" spans="1:7" s="62" customFormat="1">
      <c r="A282" s="73"/>
      <c r="B282" s="58" t="s">
        <v>14</v>
      </c>
      <c r="C282" s="60">
        <v>-4</v>
      </c>
    </row>
    <row r="283" spans="1:7" s="62" customFormat="1" ht="15.75">
      <c r="A283" s="139" t="s">
        <v>84</v>
      </c>
      <c r="B283" s="69" t="s">
        <v>13</v>
      </c>
      <c r="C283" s="60">
        <v>-4</v>
      </c>
    </row>
    <row r="284" spans="1:7" s="62" customFormat="1">
      <c r="A284" s="73"/>
      <c r="B284" s="58" t="s">
        <v>14</v>
      </c>
      <c r="C284" s="60">
        <v>-4</v>
      </c>
    </row>
    <row r="285" spans="1:7" s="62" customFormat="1" ht="15.75">
      <c r="A285" s="139" t="s">
        <v>85</v>
      </c>
      <c r="B285" s="69" t="s">
        <v>13</v>
      </c>
      <c r="C285" s="60">
        <v>-2</v>
      </c>
    </row>
    <row r="286" spans="1:7" s="62" customFormat="1">
      <c r="A286" s="73"/>
      <c r="B286" s="58" t="s">
        <v>14</v>
      </c>
      <c r="C286" s="60">
        <v>-2</v>
      </c>
    </row>
    <row r="287" spans="1:7" s="62" customFormat="1" ht="15.75">
      <c r="A287" s="139" t="s">
        <v>86</v>
      </c>
      <c r="B287" s="69" t="s">
        <v>13</v>
      </c>
      <c r="C287" s="60">
        <v>-2</v>
      </c>
    </row>
    <row r="288" spans="1:7" s="62" customFormat="1">
      <c r="A288" s="73"/>
      <c r="B288" s="58" t="s">
        <v>14</v>
      </c>
      <c r="C288" s="60">
        <v>-2</v>
      </c>
    </row>
    <row r="289" spans="1:3" s="62" customFormat="1" ht="15.75">
      <c r="A289" s="139" t="s">
        <v>87</v>
      </c>
      <c r="B289" s="69" t="s">
        <v>13</v>
      </c>
      <c r="C289" s="60">
        <v>-19</v>
      </c>
    </row>
    <row r="290" spans="1:3" s="62" customFormat="1">
      <c r="A290" s="73"/>
      <c r="B290" s="58" t="s">
        <v>14</v>
      </c>
      <c r="C290" s="60">
        <v>-19</v>
      </c>
    </row>
    <row r="291" spans="1:3" s="62" customFormat="1" ht="15.75">
      <c r="A291" s="139" t="s">
        <v>88</v>
      </c>
      <c r="B291" s="69" t="s">
        <v>13</v>
      </c>
      <c r="C291" s="60">
        <v>-6</v>
      </c>
    </row>
    <row r="292" spans="1:3" s="62" customFormat="1">
      <c r="A292" s="73"/>
      <c r="B292" s="58" t="s">
        <v>14</v>
      </c>
      <c r="C292" s="60">
        <v>-6</v>
      </c>
    </row>
    <row r="293" spans="1:3" s="62" customFormat="1" ht="15.75">
      <c r="A293" s="139" t="s">
        <v>89</v>
      </c>
      <c r="B293" s="69" t="s">
        <v>13</v>
      </c>
      <c r="C293" s="60">
        <v>12</v>
      </c>
    </row>
    <row r="294" spans="1:3" s="62" customFormat="1">
      <c r="A294" s="73"/>
      <c r="B294" s="58" t="s">
        <v>14</v>
      </c>
      <c r="C294" s="60">
        <v>12</v>
      </c>
    </row>
    <row r="295" spans="1:3" s="62" customFormat="1" ht="15.75">
      <c r="A295" s="139" t="s">
        <v>90</v>
      </c>
      <c r="B295" s="69" t="s">
        <v>13</v>
      </c>
      <c r="C295" s="60">
        <v>6</v>
      </c>
    </row>
    <row r="296" spans="1:3" s="62" customFormat="1">
      <c r="A296" s="73"/>
      <c r="B296" s="58" t="s">
        <v>14</v>
      </c>
      <c r="C296" s="60">
        <v>6</v>
      </c>
    </row>
    <row r="297" spans="1:3" s="62" customFormat="1" ht="15.75">
      <c r="A297" s="218" t="s">
        <v>91</v>
      </c>
      <c r="B297" s="219" t="s">
        <v>13</v>
      </c>
      <c r="C297" s="60">
        <v>5</v>
      </c>
    </row>
    <row r="298" spans="1:3" s="62" customFormat="1">
      <c r="A298" s="222"/>
      <c r="B298" s="223" t="s">
        <v>14</v>
      </c>
      <c r="C298" s="60">
        <v>5</v>
      </c>
    </row>
    <row r="299" spans="1:3" s="62" customFormat="1" ht="15.75">
      <c r="A299" s="218" t="s">
        <v>92</v>
      </c>
      <c r="B299" s="219" t="s">
        <v>13</v>
      </c>
      <c r="C299" s="60">
        <v>20</v>
      </c>
    </row>
    <row r="300" spans="1:3" s="62" customFormat="1">
      <c r="A300" s="222"/>
      <c r="B300" s="223" t="s">
        <v>14</v>
      </c>
      <c r="C300" s="60">
        <v>20</v>
      </c>
    </row>
    <row r="301" spans="1:3" s="62" customFormat="1" ht="15.75">
      <c r="A301" s="218" t="s">
        <v>93</v>
      </c>
      <c r="B301" s="219" t="s">
        <v>13</v>
      </c>
      <c r="C301" s="60">
        <v>-6</v>
      </c>
    </row>
    <row r="302" spans="1:3" s="62" customFormat="1">
      <c r="A302" s="222"/>
      <c r="B302" s="223" t="s">
        <v>14</v>
      </c>
      <c r="C302" s="60">
        <v>-6</v>
      </c>
    </row>
    <row r="303" spans="1:3" s="66" customFormat="1" ht="15" customHeight="1">
      <c r="A303" s="205" t="s">
        <v>52</v>
      </c>
      <c r="B303" s="98" t="s">
        <v>13</v>
      </c>
      <c r="C303" s="101">
        <f>C305+C313+C323</f>
        <v>45</v>
      </c>
    </row>
    <row r="304" spans="1:3" s="66" customFormat="1" ht="15" customHeight="1">
      <c r="A304" s="206"/>
      <c r="B304" s="100" t="s">
        <v>14</v>
      </c>
      <c r="C304" s="101">
        <f>C306+C314+C324</f>
        <v>45</v>
      </c>
    </row>
    <row r="305" spans="1:3" s="66" customFormat="1" ht="15">
      <c r="A305" s="105" t="s">
        <v>67</v>
      </c>
      <c r="B305" s="102" t="s">
        <v>13</v>
      </c>
      <c r="C305" s="106">
        <f>C307+C309+C311</f>
        <v>25</v>
      </c>
    </row>
    <row r="306" spans="1:3" s="66" customFormat="1" ht="15">
      <c r="A306" s="107"/>
      <c r="B306" s="103" t="s">
        <v>14</v>
      </c>
      <c r="C306" s="106">
        <f>C308+C310+C312</f>
        <v>25</v>
      </c>
    </row>
    <row r="307" spans="1:3" s="66" customFormat="1" ht="14.25">
      <c r="A307" s="224" t="s">
        <v>94</v>
      </c>
      <c r="B307" s="69" t="s">
        <v>13</v>
      </c>
      <c r="C307" s="60">
        <v>16.5</v>
      </c>
    </row>
    <row r="308" spans="1:3" s="66" customFormat="1">
      <c r="A308" s="73"/>
      <c r="B308" s="58" t="s">
        <v>14</v>
      </c>
      <c r="C308" s="60">
        <v>16.5</v>
      </c>
    </row>
    <row r="309" spans="1:3" s="66" customFormat="1" ht="14.25">
      <c r="A309" s="224" t="s">
        <v>95</v>
      </c>
      <c r="B309" s="69" t="s">
        <v>13</v>
      </c>
      <c r="C309" s="60">
        <v>5.5</v>
      </c>
    </row>
    <row r="310" spans="1:3" s="66" customFormat="1">
      <c r="A310" s="73"/>
      <c r="B310" s="58" t="s">
        <v>14</v>
      </c>
      <c r="C310" s="60">
        <v>5.5</v>
      </c>
    </row>
    <row r="311" spans="1:3" s="66" customFormat="1" ht="14.25">
      <c r="A311" s="224" t="s">
        <v>96</v>
      </c>
      <c r="B311" s="69" t="s">
        <v>13</v>
      </c>
      <c r="C311" s="60">
        <v>3</v>
      </c>
    </row>
    <row r="312" spans="1:3" s="66" customFormat="1">
      <c r="A312" s="73"/>
      <c r="B312" s="58" t="s">
        <v>14</v>
      </c>
      <c r="C312" s="60">
        <v>3</v>
      </c>
    </row>
    <row r="313" spans="1:3" s="66" customFormat="1" ht="30">
      <c r="A313" s="176" t="s">
        <v>97</v>
      </c>
      <c r="B313" s="102" t="s">
        <v>13</v>
      </c>
      <c r="C313" s="106">
        <f>C315+C317+C319+C321</f>
        <v>8</v>
      </c>
    </row>
    <row r="314" spans="1:3" s="66" customFormat="1" ht="15">
      <c r="A314" s="107"/>
      <c r="B314" s="103" t="s">
        <v>14</v>
      </c>
      <c r="C314" s="106">
        <f>C316+C318+C320+C322</f>
        <v>8</v>
      </c>
    </row>
    <row r="315" spans="1:3" s="147" customFormat="1" ht="31.5">
      <c r="A315" s="217" t="s">
        <v>98</v>
      </c>
      <c r="B315" s="102" t="s">
        <v>13</v>
      </c>
      <c r="C315" s="87">
        <v>2</v>
      </c>
    </row>
    <row r="316" spans="1:3" s="147" customFormat="1" ht="15.75">
      <c r="A316" s="216"/>
      <c r="B316" s="103" t="s">
        <v>14</v>
      </c>
      <c r="C316" s="87">
        <v>2</v>
      </c>
    </row>
    <row r="317" spans="1:3" s="147" customFormat="1" ht="31.5">
      <c r="A317" s="217" t="s">
        <v>99</v>
      </c>
      <c r="B317" s="102" t="s">
        <v>13</v>
      </c>
      <c r="C317" s="87">
        <v>2</v>
      </c>
    </row>
    <row r="318" spans="1:3" s="147" customFormat="1" ht="15.75">
      <c r="A318" s="216"/>
      <c r="B318" s="103" t="s">
        <v>14</v>
      </c>
      <c r="C318" s="87">
        <v>2</v>
      </c>
    </row>
    <row r="319" spans="1:3" s="147" customFormat="1" ht="31.5">
      <c r="A319" s="217" t="s">
        <v>100</v>
      </c>
      <c r="B319" s="102" t="s">
        <v>13</v>
      </c>
      <c r="C319" s="87">
        <v>2</v>
      </c>
    </row>
    <row r="320" spans="1:3" s="147" customFormat="1" ht="15.75">
      <c r="A320" s="216"/>
      <c r="B320" s="103" t="s">
        <v>14</v>
      </c>
      <c r="C320" s="87">
        <v>2</v>
      </c>
    </row>
    <row r="321" spans="1:9" s="147" customFormat="1" ht="31.5">
      <c r="A321" s="217" t="s">
        <v>101</v>
      </c>
      <c r="B321" s="102" t="s">
        <v>13</v>
      </c>
      <c r="C321" s="87">
        <v>2</v>
      </c>
    </row>
    <row r="322" spans="1:9" s="147" customFormat="1" ht="15.75">
      <c r="A322" s="216"/>
      <c r="B322" s="103" t="s">
        <v>14</v>
      </c>
      <c r="C322" s="87">
        <v>2</v>
      </c>
    </row>
    <row r="323" spans="1:9" s="66" customFormat="1" ht="15">
      <c r="A323" s="105" t="s">
        <v>102</v>
      </c>
      <c r="B323" s="102" t="s">
        <v>13</v>
      </c>
      <c r="C323" s="106">
        <f>C325</f>
        <v>12</v>
      </c>
    </row>
    <row r="324" spans="1:9" s="66" customFormat="1" ht="15">
      <c r="A324" s="107"/>
      <c r="B324" s="103" t="s">
        <v>14</v>
      </c>
      <c r="C324" s="106">
        <f>C326</f>
        <v>12</v>
      </c>
    </row>
    <row r="325" spans="1:9" s="221" customFormat="1" ht="15.75">
      <c r="A325" s="218" t="s">
        <v>103</v>
      </c>
      <c r="B325" s="219" t="s">
        <v>13</v>
      </c>
      <c r="C325" s="220">
        <v>12</v>
      </c>
    </row>
    <row r="326" spans="1:9" s="221" customFormat="1">
      <c r="A326" s="222"/>
      <c r="B326" s="223" t="s">
        <v>14</v>
      </c>
      <c r="C326" s="220">
        <v>12</v>
      </c>
    </row>
    <row r="327" spans="1:9" s="66" customFormat="1">
      <c r="A327" s="251" t="s">
        <v>43</v>
      </c>
      <c r="B327" s="251"/>
      <c r="C327" s="251"/>
    </row>
    <row r="328" spans="1:9" s="66" customFormat="1">
      <c r="A328" s="128" t="s">
        <v>34</v>
      </c>
      <c r="B328" s="69" t="s">
        <v>13</v>
      </c>
      <c r="C328" s="60">
        <f t="shared" ref="C328:C331" si="20">C330</f>
        <v>936.5</v>
      </c>
    </row>
    <row r="329" spans="1:9" s="66" customFormat="1">
      <c r="A329" s="73" t="s">
        <v>25</v>
      </c>
      <c r="B329" s="58" t="s">
        <v>14</v>
      </c>
      <c r="C329" s="60">
        <f t="shared" si="20"/>
        <v>936.5</v>
      </c>
    </row>
    <row r="330" spans="1:9" s="66" customFormat="1">
      <c r="A330" s="55" t="s">
        <v>26</v>
      </c>
      <c r="B330" s="69" t="s">
        <v>13</v>
      </c>
      <c r="C330" s="60">
        <f t="shared" si="20"/>
        <v>936.5</v>
      </c>
    </row>
    <row r="331" spans="1:9" s="66" customFormat="1">
      <c r="A331" s="73" t="s">
        <v>16</v>
      </c>
      <c r="B331" s="58" t="s">
        <v>14</v>
      </c>
      <c r="C331" s="60">
        <f t="shared" si="20"/>
        <v>936.5</v>
      </c>
    </row>
    <row r="332" spans="1:9" s="66" customFormat="1">
      <c r="A332" s="114" t="s">
        <v>18</v>
      </c>
      <c r="B332" s="67" t="s">
        <v>13</v>
      </c>
      <c r="C332" s="60">
        <f>C334+C358</f>
        <v>936.5</v>
      </c>
    </row>
    <row r="333" spans="1:9" s="66" customFormat="1">
      <c r="A333" s="56"/>
      <c r="B333" s="58" t="s">
        <v>14</v>
      </c>
      <c r="C333" s="60">
        <f>C335+C359</f>
        <v>936.5</v>
      </c>
    </row>
    <row r="334" spans="1:9" s="66" customFormat="1" ht="14.25">
      <c r="A334" s="178" t="s">
        <v>21</v>
      </c>
      <c r="B334" s="69" t="s">
        <v>13</v>
      </c>
      <c r="C334" s="60">
        <f>C336+C344</f>
        <v>925.5</v>
      </c>
      <c r="D334" s="61"/>
      <c r="E334" s="61"/>
      <c r="F334" s="61"/>
      <c r="G334" s="61"/>
      <c r="H334" s="61"/>
      <c r="I334" s="61"/>
    </row>
    <row r="335" spans="1:9" s="66" customFormat="1">
      <c r="A335" s="73"/>
      <c r="B335" s="58" t="s">
        <v>14</v>
      </c>
      <c r="C335" s="60">
        <f>C337+C345</f>
        <v>925.5</v>
      </c>
      <c r="D335" s="61"/>
      <c r="E335" s="61"/>
      <c r="F335" s="61"/>
      <c r="G335" s="61"/>
      <c r="H335" s="61"/>
      <c r="I335" s="61"/>
    </row>
    <row r="336" spans="1:9" s="194" customFormat="1" ht="15">
      <c r="A336" s="225" t="s">
        <v>104</v>
      </c>
      <c r="B336" s="192" t="s">
        <v>13</v>
      </c>
      <c r="C336" s="193">
        <f>C338+C340+C342</f>
        <v>819.5</v>
      </c>
    </row>
    <row r="337" spans="1:49" s="194" customFormat="1">
      <c r="A337" s="195"/>
      <c r="B337" s="196" t="s">
        <v>14</v>
      </c>
      <c r="C337" s="193">
        <f>C339+C341+C343</f>
        <v>819.5</v>
      </c>
    </row>
    <row r="338" spans="1:49" s="66" customFormat="1" ht="16.5" customHeight="1">
      <c r="A338" s="226" t="s">
        <v>105</v>
      </c>
      <c r="B338" s="69" t="s">
        <v>13</v>
      </c>
      <c r="C338" s="197">
        <v>753</v>
      </c>
    </row>
    <row r="339" spans="1:49" s="66" customFormat="1" ht="15.75">
      <c r="A339" s="73"/>
      <c r="B339" s="58" t="s">
        <v>14</v>
      </c>
      <c r="C339" s="197">
        <v>753</v>
      </c>
    </row>
    <row r="340" spans="1:49" s="66" customFormat="1" ht="18" customHeight="1">
      <c r="A340" s="226" t="s">
        <v>106</v>
      </c>
      <c r="B340" s="69" t="s">
        <v>13</v>
      </c>
      <c r="C340" s="197">
        <v>2.5</v>
      </c>
    </row>
    <row r="341" spans="1:49" s="66" customFormat="1" ht="15.75">
      <c r="A341" s="73"/>
      <c r="B341" s="58" t="s">
        <v>14</v>
      </c>
      <c r="C341" s="197">
        <v>2.5</v>
      </c>
    </row>
    <row r="342" spans="1:49" s="66" customFormat="1" ht="17.25" customHeight="1">
      <c r="A342" s="66" t="s">
        <v>107</v>
      </c>
      <c r="B342" s="69" t="s">
        <v>13</v>
      </c>
      <c r="C342" s="197">
        <v>64</v>
      </c>
    </row>
    <row r="343" spans="1:49" s="66" customFormat="1" ht="15.75">
      <c r="A343" s="73"/>
      <c r="B343" s="58" t="s">
        <v>14</v>
      </c>
      <c r="C343" s="197">
        <v>64</v>
      </c>
    </row>
    <row r="344" spans="1:49" s="38" customFormat="1" ht="15">
      <c r="A344" s="146" t="s">
        <v>108</v>
      </c>
      <c r="B344" s="59" t="s">
        <v>13</v>
      </c>
      <c r="C344" s="25">
        <f>C346+C348+C350+C352+C354+C356</f>
        <v>106</v>
      </c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  <c r="AS344" s="66"/>
      <c r="AT344" s="66"/>
      <c r="AU344" s="66"/>
      <c r="AV344" s="66"/>
      <c r="AW344" s="66"/>
    </row>
    <row r="345" spans="1:49" s="38" customFormat="1">
      <c r="A345" s="10"/>
      <c r="B345" s="59" t="s">
        <v>14</v>
      </c>
      <c r="C345" s="25">
        <f>C347+C349+C351+C353+C355+C357</f>
        <v>106</v>
      </c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  <c r="AS345" s="66"/>
      <c r="AT345" s="66"/>
      <c r="AU345" s="66"/>
      <c r="AV345" s="66"/>
      <c r="AW345" s="66"/>
    </row>
    <row r="346" spans="1:49" s="66" customFormat="1" ht="14.25">
      <c r="A346" s="250" t="s">
        <v>109</v>
      </c>
      <c r="B346" s="69" t="s">
        <v>13</v>
      </c>
      <c r="C346" s="87">
        <v>37</v>
      </c>
    </row>
    <row r="347" spans="1:49" s="66" customFormat="1" ht="14.25">
      <c r="A347" s="73"/>
      <c r="B347" s="58" t="s">
        <v>14</v>
      </c>
      <c r="C347" s="87">
        <v>37</v>
      </c>
    </row>
    <row r="348" spans="1:49" s="66" customFormat="1" ht="14.25">
      <c r="A348" s="227" t="s">
        <v>110</v>
      </c>
      <c r="B348" s="69" t="s">
        <v>13</v>
      </c>
      <c r="C348" s="60">
        <v>35</v>
      </c>
    </row>
    <row r="349" spans="1:49" s="66" customFormat="1">
      <c r="A349" s="73"/>
      <c r="B349" s="58" t="s">
        <v>14</v>
      </c>
      <c r="C349" s="60">
        <v>35</v>
      </c>
    </row>
    <row r="350" spans="1:49" s="66" customFormat="1" ht="14.25">
      <c r="A350" s="227" t="s">
        <v>111</v>
      </c>
      <c r="B350" s="69" t="s">
        <v>13</v>
      </c>
      <c r="C350" s="60">
        <v>6</v>
      </c>
    </row>
    <row r="351" spans="1:49" s="66" customFormat="1">
      <c r="A351" s="73"/>
      <c r="B351" s="58" t="s">
        <v>14</v>
      </c>
      <c r="C351" s="60">
        <v>6</v>
      </c>
    </row>
    <row r="352" spans="1:49" s="66" customFormat="1" ht="14.25">
      <c r="A352" s="227" t="s">
        <v>112</v>
      </c>
      <c r="B352" s="69" t="s">
        <v>13</v>
      </c>
      <c r="C352" s="60">
        <v>17</v>
      </c>
    </row>
    <row r="353" spans="1:49" s="66" customFormat="1">
      <c r="A353" s="73"/>
      <c r="B353" s="58" t="s">
        <v>14</v>
      </c>
      <c r="C353" s="60">
        <v>17</v>
      </c>
    </row>
    <row r="354" spans="1:49" s="66" customFormat="1" ht="14.25">
      <c r="A354" s="227" t="s">
        <v>113</v>
      </c>
      <c r="B354" s="69" t="s">
        <v>13</v>
      </c>
      <c r="C354" s="60">
        <v>6</v>
      </c>
    </row>
    <row r="355" spans="1:49" s="66" customFormat="1">
      <c r="A355" s="73"/>
      <c r="B355" s="58" t="s">
        <v>14</v>
      </c>
      <c r="C355" s="60">
        <v>6</v>
      </c>
    </row>
    <row r="356" spans="1:49" s="66" customFormat="1" ht="14.25">
      <c r="A356" s="227" t="s">
        <v>114</v>
      </c>
      <c r="B356" s="69" t="s">
        <v>13</v>
      </c>
      <c r="C356" s="60">
        <v>5</v>
      </c>
      <c r="J356" s="62"/>
    </row>
    <row r="357" spans="1:49" s="66" customFormat="1">
      <c r="A357" s="73"/>
      <c r="B357" s="58" t="s">
        <v>14</v>
      </c>
      <c r="C357" s="60">
        <v>5</v>
      </c>
    </row>
    <row r="358" spans="1:49" s="66" customFormat="1" ht="15" customHeight="1">
      <c r="A358" s="205" t="s">
        <v>52</v>
      </c>
      <c r="B358" s="98" t="s">
        <v>13</v>
      </c>
      <c r="C358" s="101">
        <f>C360</f>
        <v>11</v>
      </c>
    </row>
    <row r="359" spans="1:49" s="66" customFormat="1" ht="15" customHeight="1">
      <c r="A359" s="206"/>
      <c r="B359" s="100" t="s">
        <v>14</v>
      </c>
      <c r="C359" s="101">
        <f>C361</f>
        <v>11</v>
      </c>
    </row>
    <row r="360" spans="1:49" s="38" customFormat="1" ht="15">
      <c r="A360" s="146" t="s">
        <v>115</v>
      </c>
      <c r="B360" s="59" t="s">
        <v>13</v>
      </c>
      <c r="C360" s="25">
        <f>C362+C364+C366+C368</f>
        <v>11</v>
      </c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  <c r="AS360" s="66"/>
      <c r="AT360" s="66"/>
      <c r="AU360" s="66"/>
      <c r="AV360" s="66"/>
      <c r="AW360" s="66"/>
    </row>
    <row r="361" spans="1:49" s="38" customFormat="1">
      <c r="A361" s="10"/>
      <c r="B361" s="59" t="s">
        <v>14</v>
      </c>
      <c r="C361" s="25">
        <f>C363+C365+C367+C369</f>
        <v>11</v>
      </c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  <c r="AS361" s="66"/>
      <c r="AT361" s="66"/>
      <c r="AU361" s="66"/>
      <c r="AV361" s="66"/>
      <c r="AW361" s="66"/>
    </row>
    <row r="362" spans="1:49" s="66" customFormat="1" ht="15">
      <c r="A362" s="135" t="s">
        <v>116</v>
      </c>
      <c r="B362" s="69" t="s">
        <v>13</v>
      </c>
      <c r="C362" s="60">
        <v>4</v>
      </c>
    </row>
    <row r="363" spans="1:49" s="66" customFormat="1">
      <c r="A363" s="73"/>
      <c r="B363" s="58" t="s">
        <v>14</v>
      </c>
      <c r="C363" s="60">
        <v>4</v>
      </c>
    </row>
    <row r="364" spans="1:49" s="66" customFormat="1" ht="15">
      <c r="A364" s="135" t="s">
        <v>117</v>
      </c>
      <c r="B364" s="69" t="s">
        <v>13</v>
      </c>
      <c r="C364" s="60">
        <v>4</v>
      </c>
    </row>
    <row r="365" spans="1:49" s="66" customFormat="1">
      <c r="A365" s="73"/>
      <c r="B365" s="58" t="s">
        <v>14</v>
      </c>
      <c r="C365" s="60">
        <v>4</v>
      </c>
    </row>
    <row r="366" spans="1:49" s="66" customFormat="1" ht="15">
      <c r="A366" s="136" t="s">
        <v>118</v>
      </c>
      <c r="B366" s="69" t="s">
        <v>13</v>
      </c>
      <c r="C366" s="60">
        <v>1</v>
      </c>
    </row>
    <row r="367" spans="1:49" s="66" customFormat="1">
      <c r="A367" s="73"/>
      <c r="B367" s="58" t="s">
        <v>14</v>
      </c>
      <c r="C367" s="60">
        <v>1</v>
      </c>
    </row>
    <row r="368" spans="1:49" s="66" customFormat="1" ht="15">
      <c r="A368" s="136" t="s">
        <v>119</v>
      </c>
      <c r="B368" s="69" t="s">
        <v>13</v>
      </c>
      <c r="C368" s="60">
        <v>2</v>
      </c>
    </row>
    <row r="369" spans="1:49" s="66" customFormat="1">
      <c r="A369" s="73"/>
      <c r="B369" s="58" t="s">
        <v>14</v>
      </c>
      <c r="C369" s="60">
        <v>2</v>
      </c>
    </row>
    <row r="370" spans="1:49" s="38" customFormat="1" ht="15">
      <c r="A370" s="254" t="s">
        <v>120</v>
      </c>
      <c r="B370" s="254"/>
      <c r="C370" s="254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  <c r="AS370" s="66"/>
      <c r="AT370" s="66"/>
      <c r="AU370" s="66"/>
      <c r="AV370" s="66"/>
      <c r="AW370" s="66"/>
    </row>
    <row r="371" spans="1:49" s="38" customFormat="1" ht="14.25">
      <c r="A371" s="149" t="s">
        <v>34</v>
      </c>
      <c r="B371" s="98" t="s">
        <v>13</v>
      </c>
      <c r="C371" s="101">
        <f t="shared" ref="C371:C378" si="21">C373</f>
        <v>14.5</v>
      </c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  <c r="AS371" s="66"/>
      <c r="AT371" s="66"/>
      <c r="AU371" s="66"/>
      <c r="AV371" s="66"/>
      <c r="AW371" s="66"/>
    </row>
    <row r="372" spans="1:49" s="38" customFormat="1" ht="14.25">
      <c r="A372" s="108" t="s">
        <v>25</v>
      </c>
      <c r="B372" s="100" t="s">
        <v>14</v>
      </c>
      <c r="C372" s="101">
        <f t="shared" si="21"/>
        <v>14.5</v>
      </c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  <c r="AS372" s="66"/>
      <c r="AT372" s="66"/>
      <c r="AU372" s="66"/>
      <c r="AV372" s="66"/>
      <c r="AW372" s="66"/>
    </row>
    <row r="373" spans="1:49" s="66" customFormat="1" ht="15">
      <c r="A373" s="158" t="s">
        <v>26</v>
      </c>
      <c r="B373" s="151" t="s">
        <v>13</v>
      </c>
      <c r="C373" s="91">
        <f t="shared" si="21"/>
        <v>14.5</v>
      </c>
      <c r="D373" s="38"/>
    </row>
    <row r="374" spans="1:49" s="66" customFormat="1" ht="15">
      <c r="A374" s="107" t="s">
        <v>42</v>
      </c>
      <c r="B374" s="103" t="s">
        <v>14</v>
      </c>
      <c r="C374" s="91">
        <f t="shared" si="21"/>
        <v>14.5</v>
      </c>
    </row>
    <row r="375" spans="1:49" s="38" customFormat="1" ht="14.25">
      <c r="A375" s="148" t="s">
        <v>18</v>
      </c>
      <c r="B375" s="104" t="s">
        <v>13</v>
      </c>
      <c r="C375" s="101">
        <f t="shared" si="21"/>
        <v>14.5</v>
      </c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  <c r="AS375" s="66"/>
      <c r="AT375" s="66"/>
      <c r="AU375" s="66"/>
      <c r="AV375" s="66"/>
      <c r="AW375" s="66"/>
    </row>
    <row r="376" spans="1:49" s="38" customFormat="1" ht="14.25">
      <c r="A376" s="152"/>
      <c r="B376" s="100" t="s">
        <v>14</v>
      </c>
      <c r="C376" s="101">
        <f t="shared" si="21"/>
        <v>14.5</v>
      </c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  <c r="AP376" s="66"/>
      <c r="AQ376" s="66"/>
      <c r="AR376" s="66"/>
      <c r="AS376" s="66"/>
      <c r="AT376" s="66"/>
      <c r="AU376" s="66"/>
      <c r="AV376" s="66"/>
      <c r="AW376" s="66"/>
    </row>
    <row r="377" spans="1:49" s="38" customFormat="1" ht="14.25">
      <c r="A377" s="164" t="s">
        <v>27</v>
      </c>
      <c r="B377" s="98" t="s">
        <v>13</v>
      </c>
      <c r="C377" s="101">
        <f t="shared" si="21"/>
        <v>14.5</v>
      </c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  <c r="AS377" s="66"/>
      <c r="AT377" s="66"/>
      <c r="AU377" s="66"/>
      <c r="AV377" s="66"/>
      <c r="AW377" s="66"/>
    </row>
    <row r="378" spans="1:49" s="38" customFormat="1" ht="14.25">
      <c r="A378" s="108"/>
      <c r="B378" s="100" t="s">
        <v>14</v>
      </c>
      <c r="C378" s="101">
        <f t="shared" si="21"/>
        <v>14.5</v>
      </c>
      <c r="D378" s="40">
        <f>D380</f>
        <v>0</v>
      </c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  <c r="AS378" s="66"/>
      <c r="AT378" s="66"/>
      <c r="AU378" s="66"/>
      <c r="AV378" s="66"/>
      <c r="AW378" s="66"/>
    </row>
    <row r="379" spans="1:49" s="38" customFormat="1" ht="14.25">
      <c r="A379" s="165" t="s">
        <v>21</v>
      </c>
      <c r="B379" s="104" t="s">
        <v>13</v>
      </c>
      <c r="C379" s="101">
        <f>C381+C385</f>
        <v>14.5</v>
      </c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  <c r="AS379" s="66"/>
      <c r="AT379" s="66"/>
      <c r="AU379" s="66"/>
      <c r="AV379" s="66"/>
      <c r="AW379" s="66"/>
    </row>
    <row r="380" spans="1:49" s="38" customFormat="1" ht="14.25">
      <c r="A380" s="108"/>
      <c r="B380" s="100" t="s">
        <v>14</v>
      </c>
      <c r="C380" s="101">
        <f>C382+C386</f>
        <v>14.5</v>
      </c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  <c r="AS380" s="66"/>
      <c r="AT380" s="66"/>
      <c r="AU380" s="66"/>
      <c r="AV380" s="66"/>
      <c r="AW380" s="66"/>
    </row>
    <row r="381" spans="1:49" s="66" customFormat="1" ht="15.75">
      <c r="A381" s="177" t="s">
        <v>121</v>
      </c>
      <c r="B381" s="102" t="s">
        <v>13</v>
      </c>
      <c r="C381" s="106">
        <f>C383</f>
        <v>43</v>
      </c>
    </row>
    <row r="382" spans="1:49" s="66" customFormat="1" ht="15">
      <c r="A382" s="107"/>
      <c r="B382" s="103" t="s">
        <v>14</v>
      </c>
      <c r="C382" s="106">
        <f>C384</f>
        <v>43</v>
      </c>
    </row>
    <row r="383" spans="1:49" s="66" customFormat="1" ht="14.25">
      <c r="A383" s="228" t="s">
        <v>122</v>
      </c>
      <c r="B383" s="69" t="s">
        <v>13</v>
      </c>
      <c r="C383" s="60">
        <v>43</v>
      </c>
    </row>
    <row r="384" spans="1:49" s="66" customFormat="1">
      <c r="A384" s="73"/>
      <c r="B384" s="58" t="s">
        <v>14</v>
      </c>
      <c r="C384" s="60">
        <v>43</v>
      </c>
    </row>
    <row r="385" spans="1:49" s="66" customFormat="1" ht="15.75">
      <c r="A385" s="177" t="s">
        <v>123</v>
      </c>
      <c r="B385" s="102" t="s">
        <v>13</v>
      </c>
      <c r="C385" s="106">
        <f>C387+C389</f>
        <v>-28.5</v>
      </c>
    </row>
    <row r="386" spans="1:49" s="66" customFormat="1" ht="15">
      <c r="A386" s="107"/>
      <c r="B386" s="103" t="s">
        <v>14</v>
      </c>
      <c r="C386" s="106">
        <f>C388+C390</f>
        <v>-28.5</v>
      </c>
    </row>
    <row r="387" spans="1:49" s="66" customFormat="1" ht="14.25">
      <c r="A387" s="224" t="s">
        <v>124</v>
      </c>
      <c r="B387" s="69" t="s">
        <v>13</v>
      </c>
      <c r="C387" s="60">
        <v>-25</v>
      </c>
    </row>
    <row r="388" spans="1:49" s="66" customFormat="1" ht="14.25">
      <c r="A388" s="107"/>
      <c r="B388" s="58" t="s">
        <v>14</v>
      </c>
      <c r="C388" s="60">
        <v>-25</v>
      </c>
    </row>
    <row r="389" spans="1:49" s="66" customFormat="1" ht="14.25">
      <c r="A389" s="224" t="s">
        <v>57</v>
      </c>
      <c r="B389" s="69" t="s">
        <v>13</v>
      </c>
      <c r="C389" s="60">
        <v>-3.5</v>
      </c>
    </row>
    <row r="390" spans="1:49" s="66" customFormat="1">
      <c r="A390" s="73"/>
      <c r="B390" s="58" t="s">
        <v>14</v>
      </c>
      <c r="C390" s="60">
        <v>-3.5</v>
      </c>
    </row>
    <row r="391" spans="1:49" s="38" customFormat="1" ht="15">
      <c r="A391" s="255" t="s">
        <v>125</v>
      </c>
      <c r="B391" s="255"/>
      <c r="C391" s="255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  <c r="AS391" s="66"/>
      <c r="AT391" s="66"/>
      <c r="AU391" s="66"/>
      <c r="AV391" s="66"/>
      <c r="AW391" s="66"/>
    </row>
    <row r="392" spans="1:49" s="38" customFormat="1" ht="15">
      <c r="A392" s="256" t="s">
        <v>34</v>
      </c>
      <c r="B392" s="256"/>
      <c r="C392" s="25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  <c r="AS392" s="66"/>
      <c r="AT392" s="66"/>
      <c r="AU392" s="66"/>
      <c r="AV392" s="66"/>
      <c r="AW392" s="66"/>
    </row>
    <row r="393" spans="1:49" s="38" customFormat="1" ht="14.25">
      <c r="A393" s="149" t="s">
        <v>41</v>
      </c>
      <c r="B393" s="98" t="s">
        <v>13</v>
      </c>
      <c r="C393" s="101">
        <f>C395+C401</f>
        <v>-106.5</v>
      </c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  <c r="AS393" s="66"/>
      <c r="AT393" s="66"/>
      <c r="AU393" s="66"/>
      <c r="AV393" s="66"/>
      <c r="AW393" s="66"/>
    </row>
    <row r="394" spans="1:49" s="38" customFormat="1" ht="14.25">
      <c r="A394" s="108"/>
      <c r="B394" s="100" t="s">
        <v>14</v>
      </c>
      <c r="C394" s="101">
        <f>C396+C402</f>
        <v>-106.5</v>
      </c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  <c r="AS394" s="66"/>
      <c r="AT394" s="66"/>
      <c r="AU394" s="66"/>
      <c r="AV394" s="66"/>
      <c r="AW394" s="66"/>
    </row>
    <row r="395" spans="1:49" s="66" customFormat="1" ht="15">
      <c r="A395" s="150" t="s">
        <v>51</v>
      </c>
      <c r="B395" s="151" t="s">
        <v>13</v>
      </c>
      <c r="C395" s="91">
        <f>C397</f>
        <v>-12</v>
      </c>
      <c r="D395" s="38"/>
    </row>
    <row r="396" spans="1:49" s="66" customFormat="1" ht="15">
      <c r="A396" s="107" t="s">
        <v>42</v>
      </c>
      <c r="B396" s="103" t="s">
        <v>14</v>
      </c>
      <c r="C396" s="91">
        <f>C398</f>
        <v>-12</v>
      </c>
    </row>
    <row r="397" spans="1:49" s="38" customFormat="1" ht="14.25">
      <c r="A397" s="148" t="s">
        <v>18</v>
      </c>
      <c r="B397" s="104" t="s">
        <v>13</v>
      </c>
      <c r="C397" s="101">
        <f>C399</f>
        <v>-12</v>
      </c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  <c r="AS397" s="66"/>
      <c r="AT397" s="66"/>
      <c r="AU397" s="66"/>
      <c r="AV397" s="66"/>
      <c r="AW397" s="66"/>
    </row>
    <row r="398" spans="1:49" s="38" customFormat="1" ht="14.25">
      <c r="A398" s="152"/>
      <c r="B398" s="100" t="s">
        <v>14</v>
      </c>
      <c r="C398" s="101">
        <f>C400</f>
        <v>-12</v>
      </c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  <c r="AS398" s="66"/>
      <c r="AT398" s="66"/>
      <c r="AU398" s="66"/>
      <c r="AV398" s="66"/>
      <c r="AW398" s="66"/>
    </row>
    <row r="399" spans="1:49" s="66" customFormat="1" ht="15" customHeight="1">
      <c r="A399" s="205" t="s">
        <v>52</v>
      </c>
      <c r="B399" s="98" t="s">
        <v>13</v>
      </c>
      <c r="C399" s="101">
        <f>C439</f>
        <v>-12</v>
      </c>
    </row>
    <row r="400" spans="1:49" s="66" customFormat="1" ht="15" customHeight="1">
      <c r="A400" s="206"/>
      <c r="B400" s="100" t="s">
        <v>14</v>
      </c>
      <c r="C400" s="101">
        <f>C440</f>
        <v>-12</v>
      </c>
    </row>
    <row r="401" spans="1:49" s="38" customFormat="1" ht="15">
      <c r="A401" s="158" t="s">
        <v>26</v>
      </c>
      <c r="B401" s="98" t="s">
        <v>13</v>
      </c>
      <c r="C401" s="91">
        <f t="shared" ref="C401:C406" si="22">C403</f>
        <v>-94.5</v>
      </c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  <c r="AS401" s="66"/>
      <c r="AT401" s="66"/>
      <c r="AU401" s="66"/>
      <c r="AV401" s="66"/>
      <c r="AW401" s="66"/>
    </row>
    <row r="402" spans="1:49" s="38" customFormat="1" ht="15">
      <c r="A402" s="108" t="s">
        <v>16</v>
      </c>
      <c r="B402" s="100" t="s">
        <v>14</v>
      </c>
      <c r="C402" s="91">
        <f t="shared" si="22"/>
        <v>-94.5</v>
      </c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  <c r="AS402" s="66"/>
      <c r="AT402" s="66"/>
      <c r="AU402" s="66"/>
      <c r="AV402" s="66"/>
      <c r="AW402" s="66"/>
    </row>
    <row r="403" spans="1:49" s="38" customFormat="1" ht="14.25">
      <c r="A403" s="148" t="s">
        <v>18</v>
      </c>
      <c r="B403" s="104" t="s">
        <v>13</v>
      </c>
      <c r="C403" s="101">
        <f t="shared" si="22"/>
        <v>-94.5</v>
      </c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  <c r="AS403" s="66"/>
      <c r="AT403" s="66"/>
      <c r="AU403" s="66"/>
      <c r="AV403" s="66"/>
      <c r="AW403" s="66"/>
    </row>
    <row r="404" spans="1:49" s="38" customFormat="1" ht="14.25">
      <c r="A404" s="152"/>
      <c r="B404" s="100" t="s">
        <v>14</v>
      </c>
      <c r="C404" s="101">
        <f t="shared" si="22"/>
        <v>-94.5</v>
      </c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  <c r="AS404" s="66"/>
      <c r="AT404" s="66"/>
      <c r="AU404" s="66"/>
      <c r="AV404" s="66"/>
      <c r="AW404" s="66"/>
    </row>
    <row r="405" spans="1:49" s="38" customFormat="1" ht="14.25">
      <c r="A405" s="159" t="s">
        <v>27</v>
      </c>
      <c r="B405" s="98" t="s">
        <v>13</v>
      </c>
      <c r="C405" s="101">
        <f t="shared" si="22"/>
        <v>-94.5</v>
      </c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  <c r="AS405" s="66"/>
      <c r="AT405" s="66"/>
      <c r="AU405" s="66"/>
      <c r="AV405" s="66"/>
      <c r="AW405" s="66"/>
    </row>
    <row r="406" spans="1:49" s="38" customFormat="1" ht="14.25">
      <c r="A406" s="113"/>
      <c r="B406" s="100" t="s">
        <v>14</v>
      </c>
      <c r="C406" s="101">
        <f t="shared" si="22"/>
        <v>-94.5</v>
      </c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  <c r="AS406" s="66"/>
      <c r="AT406" s="66"/>
      <c r="AU406" s="66"/>
      <c r="AV406" s="66"/>
      <c r="AW406" s="66"/>
    </row>
    <row r="407" spans="1:49" s="38" customFormat="1" ht="14.25">
      <c r="A407" s="149" t="s">
        <v>52</v>
      </c>
      <c r="B407" s="98" t="s">
        <v>13</v>
      </c>
      <c r="C407" s="101">
        <f>C418+C455</f>
        <v>-94.5</v>
      </c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  <c r="AS407" s="66"/>
      <c r="AT407" s="66"/>
      <c r="AU407" s="66"/>
      <c r="AV407" s="66"/>
      <c r="AW407" s="66"/>
    </row>
    <row r="408" spans="1:49" s="38" customFormat="1" ht="14.25">
      <c r="A408" s="108"/>
      <c r="B408" s="100" t="s">
        <v>14</v>
      </c>
      <c r="C408" s="101">
        <f>C419+C456</f>
        <v>-94.5</v>
      </c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  <c r="AS408" s="66"/>
      <c r="AT408" s="66"/>
      <c r="AU408" s="66"/>
      <c r="AV408" s="66"/>
      <c r="AW408" s="66"/>
    </row>
    <row r="409" spans="1:49" s="38" customFormat="1" ht="15">
      <c r="A409" s="257" t="s">
        <v>33</v>
      </c>
      <c r="B409" s="258"/>
      <c r="C409" s="259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  <c r="AS409" s="66"/>
      <c r="AT409" s="66"/>
      <c r="AU409" s="66"/>
      <c r="AV409" s="66"/>
      <c r="AW409" s="66"/>
    </row>
    <row r="410" spans="1:49" s="38" customFormat="1" ht="14.25">
      <c r="A410" s="113" t="s">
        <v>34</v>
      </c>
      <c r="B410" s="98" t="s">
        <v>13</v>
      </c>
      <c r="C410" s="87">
        <f t="shared" ref="C410:C417" si="23">C412</f>
        <v>-116</v>
      </c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  <c r="AS410" s="66"/>
      <c r="AT410" s="66"/>
      <c r="AU410" s="66"/>
      <c r="AV410" s="66"/>
      <c r="AW410" s="66"/>
    </row>
    <row r="411" spans="1:49" s="38" customFormat="1" ht="14.25">
      <c r="A411" s="108" t="s">
        <v>25</v>
      </c>
      <c r="B411" s="100" t="s">
        <v>14</v>
      </c>
      <c r="C411" s="87">
        <f t="shared" si="23"/>
        <v>-116</v>
      </c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  <c r="AS411" s="66"/>
      <c r="AT411" s="66"/>
      <c r="AU411" s="66"/>
      <c r="AV411" s="66"/>
      <c r="AW411" s="66"/>
    </row>
    <row r="412" spans="1:49" s="38" customFormat="1" ht="15">
      <c r="A412" s="158" t="s">
        <v>126</v>
      </c>
      <c r="B412" s="98" t="s">
        <v>13</v>
      </c>
      <c r="C412" s="106">
        <f t="shared" si="23"/>
        <v>-116</v>
      </c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  <c r="AS412" s="66"/>
      <c r="AT412" s="66"/>
      <c r="AU412" s="66"/>
      <c r="AV412" s="66"/>
      <c r="AW412" s="66"/>
    </row>
    <row r="413" spans="1:49" s="38" customFormat="1" ht="15">
      <c r="A413" s="108" t="s">
        <v>42</v>
      </c>
      <c r="B413" s="100" t="s">
        <v>14</v>
      </c>
      <c r="C413" s="106">
        <f t="shared" si="23"/>
        <v>-116</v>
      </c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  <c r="AS413" s="66"/>
      <c r="AT413" s="66"/>
      <c r="AU413" s="66"/>
      <c r="AV413" s="66"/>
      <c r="AW413" s="66"/>
    </row>
    <row r="414" spans="1:49" s="38" customFormat="1" ht="14.25">
      <c r="A414" s="148" t="s">
        <v>18</v>
      </c>
      <c r="B414" s="104" t="s">
        <v>13</v>
      </c>
      <c r="C414" s="87">
        <f t="shared" si="23"/>
        <v>-116</v>
      </c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  <c r="AP414" s="66"/>
      <c r="AQ414" s="66"/>
      <c r="AR414" s="66"/>
      <c r="AS414" s="66"/>
      <c r="AT414" s="66"/>
      <c r="AU414" s="66"/>
      <c r="AV414" s="66"/>
      <c r="AW414" s="66"/>
    </row>
    <row r="415" spans="1:49" s="38" customFormat="1" ht="14.25">
      <c r="A415" s="152"/>
      <c r="B415" s="100" t="s">
        <v>14</v>
      </c>
      <c r="C415" s="87">
        <f t="shared" si="23"/>
        <v>-116</v>
      </c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  <c r="AS415" s="66"/>
      <c r="AT415" s="66"/>
      <c r="AU415" s="66"/>
      <c r="AV415" s="66"/>
      <c r="AW415" s="66"/>
    </row>
    <row r="416" spans="1:49" s="38" customFormat="1" ht="14.25">
      <c r="A416" s="159" t="s">
        <v>27</v>
      </c>
      <c r="B416" s="104" t="s">
        <v>13</v>
      </c>
      <c r="C416" s="87">
        <f t="shared" si="23"/>
        <v>-116</v>
      </c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  <c r="AS416" s="66"/>
      <c r="AT416" s="66"/>
      <c r="AU416" s="66"/>
      <c r="AV416" s="66"/>
      <c r="AW416" s="66"/>
    </row>
    <row r="417" spans="1:49" s="38" customFormat="1" ht="14.25">
      <c r="A417" s="108"/>
      <c r="B417" s="100" t="s">
        <v>14</v>
      </c>
      <c r="C417" s="87">
        <f t="shared" si="23"/>
        <v>-116</v>
      </c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  <c r="AS417" s="66"/>
      <c r="AT417" s="66"/>
      <c r="AU417" s="66"/>
      <c r="AV417" s="66"/>
      <c r="AW417" s="66"/>
    </row>
    <row r="418" spans="1:49" s="46" customFormat="1" ht="15">
      <c r="A418" s="160" t="s">
        <v>52</v>
      </c>
      <c r="B418" s="90" t="s">
        <v>13</v>
      </c>
      <c r="C418" s="106">
        <f>C420+C428</f>
        <v>-116</v>
      </c>
    </row>
    <row r="419" spans="1:49" s="46" customFormat="1" ht="13.5" customHeight="1">
      <c r="A419" s="143"/>
      <c r="B419" s="92" t="s">
        <v>14</v>
      </c>
      <c r="C419" s="106">
        <f>C421+C429</f>
        <v>-116</v>
      </c>
    </row>
    <row r="420" spans="1:49" s="66" customFormat="1" ht="15">
      <c r="A420" s="105" t="s">
        <v>67</v>
      </c>
      <c r="B420" s="102" t="s">
        <v>13</v>
      </c>
      <c r="C420" s="106">
        <f>C422+C424+C426</f>
        <v>-117</v>
      </c>
    </row>
    <row r="421" spans="1:49" s="66" customFormat="1" ht="15">
      <c r="A421" s="107"/>
      <c r="B421" s="103" t="s">
        <v>14</v>
      </c>
      <c r="C421" s="106">
        <f>C423+C425+C427</f>
        <v>-117</v>
      </c>
    </row>
    <row r="422" spans="1:49" s="66" customFormat="1" ht="30">
      <c r="A422" s="134" t="s">
        <v>127</v>
      </c>
      <c r="B422" s="69" t="s">
        <v>13</v>
      </c>
      <c r="C422" s="60">
        <v>-91</v>
      </c>
    </row>
    <row r="423" spans="1:49" s="66" customFormat="1">
      <c r="A423" s="73"/>
      <c r="B423" s="58" t="s">
        <v>14</v>
      </c>
      <c r="C423" s="60">
        <v>-91</v>
      </c>
    </row>
    <row r="424" spans="1:49" s="66" customFormat="1" ht="15">
      <c r="A424" s="134" t="s">
        <v>128</v>
      </c>
      <c r="B424" s="69" t="s">
        <v>13</v>
      </c>
      <c r="C424" s="60">
        <v>-15</v>
      </c>
    </row>
    <row r="425" spans="1:49" s="66" customFormat="1">
      <c r="A425" s="73"/>
      <c r="B425" s="58" t="s">
        <v>14</v>
      </c>
      <c r="C425" s="60">
        <v>-15</v>
      </c>
    </row>
    <row r="426" spans="1:49" s="66" customFormat="1" ht="15">
      <c r="A426" s="134" t="s">
        <v>129</v>
      </c>
      <c r="B426" s="69" t="s">
        <v>13</v>
      </c>
      <c r="C426" s="60">
        <v>-11</v>
      </c>
    </row>
    <row r="427" spans="1:49" s="66" customFormat="1">
      <c r="A427" s="73"/>
      <c r="B427" s="58" t="s">
        <v>14</v>
      </c>
      <c r="C427" s="60">
        <v>-11</v>
      </c>
    </row>
    <row r="428" spans="1:49" s="66" customFormat="1" ht="15">
      <c r="A428" s="105" t="s">
        <v>130</v>
      </c>
      <c r="B428" s="102" t="s">
        <v>13</v>
      </c>
      <c r="C428" s="106">
        <f>C430</f>
        <v>1</v>
      </c>
    </row>
    <row r="429" spans="1:49" s="66" customFormat="1" ht="15">
      <c r="A429" s="107"/>
      <c r="B429" s="103" t="s">
        <v>14</v>
      </c>
      <c r="C429" s="106">
        <f>C431</f>
        <v>1</v>
      </c>
    </row>
    <row r="430" spans="1:49" s="66" customFormat="1" ht="31.5">
      <c r="A430" s="139" t="s">
        <v>131</v>
      </c>
      <c r="B430" s="69" t="s">
        <v>13</v>
      </c>
      <c r="C430" s="60">
        <v>1</v>
      </c>
      <c r="K430" s="118"/>
    </row>
    <row r="431" spans="1:49" s="66" customFormat="1">
      <c r="A431" s="73"/>
      <c r="B431" s="58" t="s">
        <v>14</v>
      </c>
      <c r="C431" s="60">
        <v>1</v>
      </c>
    </row>
    <row r="432" spans="1:49" s="38" customFormat="1" ht="15">
      <c r="A432" s="254" t="s">
        <v>120</v>
      </c>
      <c r="B432" s="254"/>
      <c r="C432" s="254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  <c r="AP432" s="66"/>
      <c r="AQ432" s="66"/>
      <c r="AR432" s="66"/>
      <c r="AS432" s="66"/>
      <c r="AT432" s="66"/>
      <c r="AU432" s="66"/>
      <c r="AV432" s="66"/>
      <c r="AW432" s="66"/>
    </row>
    <row r="433" spans="1:49" s="38" customFormat="1" ht="14.25">
      <c r="A433" s="149" t="s">
        <v>34</v>
      </c>
      <c r="B433" s="98" t="s">
        <v>13</v>
      </c>
      <c r="C433" s="101">
        <f>C435+C449</f>
        <v>9.5</v>
      </c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  <c r="AL433" s="66"/>
      <c r="AM433" s="66"/>
      <c r="AN433" s="66"/>
      <c r="AO433" s="66"/>
      <c r="AP433" s="66"/>
      <c r="AQ433" s="66"/>
      <c r="AR433" s="66"/>
      <c r="AS433" s="66"/>
      <c r="AT433" s="66"/>
      <c r="AU433" s="66"/>
      <c r="AV433" s="66"/>
      <c r="AW433" s="66"/>
    </row>
    <row r="434" spans="1:49" s="38" customFormat="1" ht="14.25">
      <c r="A434" s="108" t="s">
        <v>25</v>
      </c>
      <c r="B434" s="100" t="s">
        <v>14</v>
      </c>
      <c r="C434" s="101">
        <f>C436+C450</f>
        <v>9.5</v>
      </c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  <c r="AP434" s="66"/>
      <c r="AQ434" s="66"/>
      <c r="AR434" s="66"/>
      <c r="AS434" s="66"/>
      <c r="AT434" s="66"/>
      <c r="AU434" s="66"/>
      <c r="AV434" s="66"/>
      <c r="AW434" s="66"/>
    </row>
    <row r="435" spans="1:49" s="66" customFormat="1" ht="15">
      <c r="A435" s="150" t="s">
        <v>51</v>
      </c>
      <c r="B435" s="151" t="s">
        <v>13</v>
      </c>
      <c r="C435" s="91">
        <f>C437</f>
        <v>-12</v>
      </c>
      <c r="D435" s="38"/>
    </row>
    <row r="436" spans="1:49" s="66" customFormat="1" ht="15">
      <c r="A436" s="107" t="s">
        <v>42</v>
      </c>
      <c r="B436" s="103" t="s">
        <v>14</v>
      </c>
      <c r="C436" s="91">
        <f>C438</f>
        <v>-12</v>
      </c>
    </row>
    <row r="437" spans="1:49" s="38" customFormat="1" ht="14.25">
      <c r="A437" s="148" t="s">
        <v>18</v>
      </c>
      <c r="B437" s="104" t="s">
        <v>13</v>
      </c>
      <c r="C437" s="101">
        <f t="shared" ref="C437:C438" si="24">C439</f>
        <v>-12</v>
      </c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  <c r="AL437" s="66"/>
      <c r="AM437" s="66"/>
      <c r="AN437" s="66"/>
      <c r="AO437" s="66"/>
      <c r="AP437" s="66"/>
      <c r="AQ437" s="66"/>
      <c r="AR437" s="66"/>
      <c r="AS437" s="66"/>
      <c r="AT437" s="66"/>
      <c r="AU437" s="66"/>
      <c r="AV437" s="66"/>
      <c r="AW437" s="66"/>
    </row>
    <row r="438" spans="1:49" s="38" customFormat="1" ht="14.25">
      <c r="A438" s="152"/>
      <c r="B438" s="100" t="s">
        <v>14</v>
      </c>
      <c r="C438" s="101">
        <f t="shared" si="24"/>
        <v>-12</v>
      </c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  <c r="AL438" s="66"/>
      <c r="AM438" s="66"/>
      <c r="AN438" s="66"/>
      <c r="AO438" s="66"/>
      <c r="AP438" s="66"/>
      <c r="AQ438" s="66"/>
      <c r="AR438" s="66"/>
      <c r="AS438" s="66"/>
      <c r="AT438" s="66"/>
      <c r="AU438" s="66"/>
      <c r="AV438" s="66"/>
      <c r="AW438" s="66"/>
    </row>
    <row r="439" spans="1:49" s="66" customFormat="1" ht="14.25">
      <c r="A439" s="205" t="s">
        <v>52</v>
      </c>
      <c r="B439" s="98" t="s">
        <v>13</v>
      </c>
      <c r="C439" s="101">
        <f>C441</f>
        <v>-12</v>
      </c>
    </row>
    <row r="440" spans="1:49" s="66" customFormat="1" ht="14.25">
      <c r="A440" s="206"/>
      <c r="B440" s="100" t="s">
        <v>14</v>
      </c>
      <c r="C440" s="101">
        <f>C442</f>
        <v>-12</v>
      </c>
    </row>
    <row r="441" spans="1:49" s="66" customFormat="1" ht="30">
      <c r="A441" s="153" t="s">
        <v>132</v>
      </c>
      <c r="B441" s="102" t="s">
        <v>13</v>
      </c>
      <c r="C441" s="101">
        <f>C443+C445+C447</f>
        <v>-12</v>
      </c>
    </row>
    <row r="442" spans="1:49" s="66" customFormat="1" ht="15.75" customHeight="1">
      <c r="A442" s="107"/>
      <c r="B442" s="103" t="s">
        <v>14</v>
      </c>
      <c r="C442" s="101">
        <f>C444+C446+C448</f>
        <v>-12</v>
      </c>
    </row>
    <row r="443" spans="1:49" s="66" customFormat="1" ht="16.5" customHeight="1">
      <c r="A443" s="137" t="s">
        <v>133</v>
      </c>
      <c r="B443" s="102" t="s">
        <v>13</v>
      </c>
      <c r="C443" s="87">
        <v>-3</v>
      </c>
    </row>
    <row r="444" spans="1:49" s="66" customFormat="1" ht="14.25">
      <c r="A444" s="107"/>
      <c r="B444" s="103" t="s">
        <v>14</v>
      </c>
      <c r="C444" s="87">
        <v>-3</v>
      </c>
    </row>
    <row r="445" spans="1:49" s="66" customFormat="1" ht="17.25" customHeight="1">
      <c r="A445" s="229" t="s">
        <v>134</v>
      </c>
      <c r="B445" s="102" t="s">
        <v>13</v>
      </c>
      <c r="C445" s="87">
        <v>3</v>
      </c>
    </row>
    <row r="446" spans="1:49" s="66" customFormat="1" ht="18" customHeight="1">
      <c r="A446" s="107"/>
      <c r="B446" s="103" t="s">
        <v>14</v>
      </c>
      <c r="C446" s="87">
        <v>3</v>
      </c>
    </row>
    <row r="447" spans="1:49" s="38" customFormat="1" ht="29.25" customHeight="1">
      <c r="A447" s="230" t="s">
        <v>135</v>
      </c>
      <c r="B447" s="98" t="s">
        <v>13</v>
      </c>
      <c r="C447" s="101">
        <v>-12</v>
      </c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6"/>
      <c r="AN447" s="66"/>
      <c r="AO447" s="66"/>
      <c r="AP447" s="66"/>
      <c r="AQ447" s="66"/>
      <c r="AR447" s="66"/>
      <c r="AS447" s="66"/>
      <c r="AT447" s="66"/>
      <c r="AU447" s="66"/>
      <c r="AV447" s="66"/>
      <c r="AW447" s="66"/>
    </row>
    <row r="448" spans="1:49" s="66" customFormat="1" ht="14.25">
      <c r="A448" s="107"/>
      <c r="B448" s="103" t="s">
        <v>14</v>
      </c>
      <c r="C448" s="87">
        <v>-12</v>
      </c>
    </row>
    <row r="449" spans="1:49" s="66" customFormat="1" ht="15">
      <c r="A449" s="158" t="s">
        <v>26</v>
      </c>
      <c r="B449" s="151" t="s">
        <v>13</v>
      </c>
      <c r="C449" s="91">
        <f t="shared" ref="C449:C458" si="25">C451</f>
        <v>21.5</v>
      </c>
      <c r="D449" s="38"/>
    </row>
    <row r="450" spans="1:49" s="66" customFormat="1" ht="15">
      <c r="A450" s="107" t="s">
        <v>42</v>
      </c>
      <c r="B450" s="103" t="s">
        <v>14</v>
      </c>
      <c r="C450" s="91">
        <f t="shared" si="25"/>
        <v>21.5</v>
      </c>
    </row>
    <row r="451" spans="1:49" s="38" customFormat="1" ht="14.25">
      <c r="A451" s="148" t="s">
        <v>18</v>
      </c>
      <c r="B451" s="104" t="s">
        <v>13</v>
      </c>
      <c r="C451" s="101">
        <f t="shared" si="25"/>
        <v>21.5</v>
      </c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  <c r="AL451" s="66"/>
      <c r="AM451" s="66"/>
      <c r="AN451" s="66"/>
      <c r="AO451" s="66"/>
      <c r="AP451" s="66"/>
      <c r="AQ451" s="66"/>
      <c r="AR451" s="66"/>
      <c r="AS451" s="66"/>
      <c r="AT451" s="66"/>
      <c r="AU451" s="66"/>
      <c r="AV451" s="66"/>
      <c r="AW451" s="66"/>
    </row>
    <row r="452" spans="1:49" s="38" customFormat="1" ht="14.25">
      <c r="A452" s="152"/>
      <c r="B452" s="100" t="s">
        <v>14</v>
      </c>
      <c r="C452" s="101">
        <f t="shared" si="25"/>
        <v>21.5</v>
      </c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  <c r="AL452" s="66"/>
      <c r="AM452" s="66"/>
      <c r="AN452" s="66"/>
      <c r="AO452" s="66"/>
      <c r="AP452" s="66"/>
      <c r="AQ452" s="66"/>
      <c r="AR452" s="66"/>
      <c r="AS452" s="66"/>
      <c r="AT452" s="66"/>
      <c r="AU452" s="66"/>
      <c r="AV452" s="66"/>
      <c r="AW452" s="66"/>
    </row>
    <row r="453" spans="1:49" s="38" customFormat="1" ht="14.25">
      <c r="A453" s="164" t="s">
        <v>27</v>
      </c>
      <c r="B453" s="98" t="s">
        <v>13</v>
      </c>
      <c r="C453" s="101">
        <f t="shared" si="25"/>
        <v>21.5</v>
      </c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  <c r="AL453" s="66"/>
      <c r="AM453" s="66"/>
      <c r="AN453" s="66"/>
      <c r="AO453" s="66"/>
      <c r="AP453" s="66"/>
      <c r="AQ453" s="66"/>
      <c r="AR453" s="66"/>
      <c r="AS453" s="66"/>
      <c r="AT453" s="66"/>
      <c r="AU453" s="66"/>
      <c r="AV453" s="66"/>
      <c r="AW453" s="66"/>
    </row>
    <row r="454" spans="1:49" s="38" customFormat="1" ht="14.25">
      <c r="A454" s="108"/>
      <c r="B454" s="100" t="s">
        <v>14</v>
      </c>
      <c r="C454" s="101">
        <f t="shared" si="25"/>
        <v>21.5</v>
      </c>
      <c r="D454" s="40">
        <f>D456</f>
        <v>0</v>
      </c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66"/>
      <c r="AO454" s="66"/>
      <c r="AP454" s="66"/>
      <c r="AQ454" s="66"/>
      <c r="AR454" s="66"/>
      <c r="AS454" s="66"/>
      <c r="AT454" s="66"/>
      <c r="AU454" s="66"/>
      <c r="AV454" s="66"/>
      <c r="AW454" s="66"/>
    </row>
    <row r="455" spans="1:49" s="38" customFormat="1" ht="14.25">
      <c r="A455" s="204" t="s">
        <v>52</v>
      </c>
      <c r="B455" s="104" t="s">
        <v>13</v>
      </c>
      <c r="C455" s="101">
        <f t="shared" si="25"/>
        <v>21.5</v>
      </c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66"/>
      <c r="AO455" s="66"/>
      <c r="AP455" s="66"/>
      <c r="AQ455" s="66"/>
      <c r="AR455" s="66"/>
      <c r="AS455" s="66"/>
      <c r="AT455" s="66"/>
      <c r="AU455" s="66"/>
      <c r="AV455" s="66"/>
      <c r="AW455" s="66"/>
    </row>
    <row r="456" spans="1:49" s="38" customFormat="1" ht="14.25">
      <c r="A456" s="108"/>
      <c r="B456" s="100" t="s">
        <v>14</v>
      </c>
      <c r="C456" s="101">
        <f t="shared" si="25"/>
        <v>21.5</v>
      </c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  <c r="AL456" s="66"/>
      <c r="AM456" s="66"/>
      <c r="AN456" s="66"/>
      <c r="AO456" s="66"/>
      <c r="AP456" s="66"/>
      <c r="AQ456" s="66"/>
      <c r="AR456" s="66"/>
      <c r="AS456" s="66"/>
      <c r="AT456" s="66"/>
      <c r="AU456" s="66"/>
      <c r="AV456" s="66"/>
      <c r="AW456" s="66"/>
    </row>
    <row r="457" spans="1:49" s="66" customFormat="1" ht="15.75">
      <c r="A457" s="177" t="s">
        <v>136</v>
      </c>
      <c r="B457" s="102" t="s">
        <v>13</v>
      </c>
      <c r="C457" s="106">
        <f t="shared" si="25"/>
        <v>21.5</v>
      </c>
    </row>
    <row r="458" spans="1:49" s="66" customFormat="1" ht="15">
      <c r="A458" s="107"/>
      <c r="B458" s="103" t="s">
        <v>14</v>
      </c>
      <c r="C458" s="106">
        <f t="shared" si="25"/>
        <v>21.5</v>
      </c>
    </row>
    <row r="459" spans="1:49" s="66" customFormat="1" ht="45">
      <c r="A459" s="231" t="s">
        <v>137</v>
      </c>
      <c r="B459" s="69" t="s">
        <v>13</v>
      </c>
      <c r="C459" s="60">
        <v>21.5</v>
      </c>
    </row>
    <row r="460" spans="1:49" s="66" customFormat="1">
      <c r="A460" s="73"/>
      <c r="B460" s="58" t="s">
        <v>14</v>
      </c>
      <c r="C460" s="60">
        <v>21.5</v>
      </c>
    </row>
    <row r="461" spans="1:49" s="38" customFormat="1" ht="15">
      <c r="A461" s="155" t="s">
        <v>138</v>
      </c>
      <c r="B461" s="156"/>
      <c r="C461" s="157"/>
      <c r="D461" s="39"/>
      <c r="E461" s="46"/>
      <c r="F461" s="46"/>
      <c r="G461" s="46"/>
      <c r="H461" s="46"/>
      <c r="I461" s="4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  <c r="AP461" s="66"/>
      <c r="AQ461" s="66"/>
      <c r="AR461" s="66"/>
      <c r="AS461" s="66"/>
      <c r="AT461" s="66"/>
      <c r="AU461" s="66"/>
      <c r="AV461" s="66"/>
      <c r="AW461" s="66"/>
    </row>
    <row r="462" spans="1:49" s="38" customFormat="1" ht="15">
      <c r="A462" s="154" t="s">
        <v>34</v>
      </c>
      <c r="B462" s="98" t="s">
        <v>13</v>
      </c>
      <c r="C462" s="101">
        <f>C464+C470</f>
        <v>90</v>
      </c>
      <c r="D462" s="39"/>
      <c r="E462" s="46"/>
      <c r="F462" s="46"/>
      <c r="G462" s="46"/>
      <c r="H462" s="46"/>
      <c r="I462" s="203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  <c r="AP462" s="66"/>
      <c r="AQ462" s="66"/>
      <c r="AR462" s="66"/>
      <c r="AS462" s="66"/>
      <c r="AT462" s="66"/>
      <c r="AU462" s="66"/>
      <c r="AV462" s="66"/>
      <c r="AW462" s="66"/>
    </row>
    <row r="463" spans="1:49" s="38" customFormat="1" ht="14.25">
      <c r="A463" s="108" t="s">
        <v>41</v>
      </c>
      <c r="B463" s="100" t="s">
        <v>14</v>
      </c>
      <c r="C463" s="101">
        <f>C465+C471</f>
        <v>90</v>
      </c>
      <c r="D463" s="37"/>
      <c r="E463" s="61"/>
      <c r="F463" s="61"/>
      <c r="G463" s="61"/>
      <c r="H463" s="61"/>
      <c r="I463" s="61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  <c r="AL463" s="66"/>
      <c r="AM463" s="66"/>
      <c r="AN463" s="66"/>
      <c r="AO463" s="66"/>
      <c r="AP463" s="66"/>
      <c r="AQ463" s="66"/>
      <c r="AR463" s="66"/>
      <c r="AS463" s="66"/>
      <c r="AT463" s="66"/>
      <c r="AU463" s="66"/>
      <c r="AV463" s="66"/>
      <c r="AW463" s="66"/>
    </row>
    <row r="464" spans="1:49" s="38" customFormat="1" ht="15">
      <c r="A464" s="158" t="s">
        <v>51</v>
      </c>
      <c r="B464" s="104" t="s">
        <v>13</v>
      </c>
      <c r="C464" s="91">
        <f>C466</f>
        <v>12</v>
      </c>
      <c r="D464" s="37"/>
      <c r="E464" s="61"/>
      <c r="F464" s="61"/>
      <c r="G464" s="61"/>
      <c r="H464" s="61"/>
      <c r="I464" s="61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  <c r="AL464" s="66"/>
      <c r="AM464" s="66"/>
      <c r="AN464" s="66"/>
      <c r="AO464" s="66"/>
      <c r="AP464" s="66"/>
      <c r="AQ464" s="66"/>
      <c r="AR464" s="66"/>
      <c r="AS464" s="66"/>
      <c r="AT464" s="66"/>
      <c r="AU464" s="66"/>
      <c r="AV464" s="66"/>
      <c r="AW464" s="66"/>
    </row>
    <row r="465" spans="1:49" s="38" customFormat="1" ht="15">
      <c r="A465" s="108" t="s">
        <v>42</v>
      </c>
      <c r="B465" s="100" t="s">
        <v>14</v>
      </c>
      <c r="C465" s="91">
        <f>C467</f>
        <v>12</v>
      </c>
      <c r="D465" s="37"/>
      <c r="E465" s="61"/>
      <c r="F465" s="61"/>
      <c r="G465" s="61"/>
      <c r="H465" s="61"/>
      <c r="I465" s="61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  <c r="AL465" s="66"/>
      <c r="AM465" s="66"/>
      <c r="AN465" s="66"/>
      <c r="AO465" s="66"/>
      <c r="AP465" s="66"/>
      <c r="AQ465" s="66"/>
      <c r="AR465" s="66"/>
      <c r="AS465" s="66"/>
      <c r="AT465" s="66"/>
      <c r="AU465" s="66"/>
      <c r="AV465" s="66"/>
      <c r="AW465" s="66"/>
    </row>
    <row r="466" spans="1:49" s="38" customFormat="1" ht="14.25">
      <c r="A466" s="148" t="s">
        <v>18</v>
      </c>
      <c r="B466" s="104" t="s">
        <v>13</v>
      </c>
      <c r="C466" s="101">
        <f>C468</f>
        <v>12</v>
      </c>
      <c r="D466" s="37"/>
      <c r="E466" s="61"/>
      <c r="F466" s="61"/>
      <c r="G466" s="61"/>
      <c r="H466" s="61"/>
      <c r="I466" s="61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  <c r="AL466" s="66"/>
      <c r="AM466" s="66"/>
      <c r="AN466" s="66"/>
      <c r="AO466" s="66"/>
      <c r="AP466" s="66"/>
      <c r="AQ466" s="66"/>
      <c r="AR466" s="66"/>
      <c r="AS466" s="66"/>
      <c r="AT466" s="66"/>
      <c r="AU466" s="66"/>
      <c r="AV466" s="66"/>
      <c r="AW466" s="66"/>
    </row>
    <row r="467" spans="1:49" s="38" customFormat="1" ht="14.25">
      <c r="A467" s="152"/>
      <c r="B467" s="100" t="s">
        <v>14</v>
      </c>
      <c r="C467" s="101">
        <f>C469</f>
        <v>12</v>
      </c>
      <c r="D467" s="37"/>
      <c r="E467" s="61"/>
      <c r="F467" s="61"/>
      <c r="G467" s="61"/>
      <c r="H467" s="61"/>
      <c r="I467" s="61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6"/>
      <c r="AN467" s="66"/>
      <c r="AO467" s="66"/>
      <c r="AP467" s="66"/>
      <c r="AQ467" s="66"/>
      <c r="AR467" s="66"/>
      <c r="AS467" s="66"/>
      <c r="AT467" s="66"/>
      <c r="AU467" s="66"/>
      <c r="AV467" s="66"/>
      <c r="AW467" s="66"/>
    </row>
    <row r="468" spans="1:49" s="38" customFormat="1" ht="14.25">
      <c r="A468" s="148" t="s">
        <v>23</v>
      </c>
      <c r="B468" s="104" t="s">
        <v>13</v>
      </c>
      <c r="C468" s="101">
        <f>C511</f>
        <v>12</v>
      </c>
      <c r="D468" s="37"/>
      <c r="E468" s="61"/>
      <c r="F468" s="61"/>
      <c r="G468" s="61"/>
      <c r="H468" s="61"/>
      <c r="I468" s="61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  <c r="AL468" s="66"/>
      <c r="AM468" s="66"/>
      <c r="AN468" s="66"/>
      <c r="AO468" s="66"/>
      <c r="AP468" s="66"/>
      <c r="AQ468" s="66"/>
      <c r="AR468" s="66"/>
      <c r="AS468" s="66"/>
      <c r="AT468" s="66"/>
      <c r="AU468" s="66"/>
      <c r="AV468" s="66"/>
      <c r="AW468" s="66"/>
    </row>
    <row r="469" spans="1:49" s="38" customFormat="1" ht="14.25">
      <c r="A469" s="152"/>
      <c r="B469" s="100" t="s">
        <v>14</v>
      </c>
      <c r="C469" s="101">
        <f>C512</f>
        <v>12</v>
      </c>
      <c r="D469" s="37"/>
      <c r="E469" s="61"/>
      <c r="F469" s="61"/>
      <c r="G469" s="61"/>
      <c r="H469" s="61"/>
      <c r="I469" s="61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  <c r="AL469" s="66"/>
      <c r="AM469" s="66"/>
      <c r="AN469" s="66"/>
      <c r="AO469" s="66"/>
      <c r="AP469" s="66"/>
      <c r="AQ469" s="66"/>
      <c r="AR469" s="66"/>
      <c r="AS469" s="66"/>
      <c r="AT469" s="66"/>
      <c r="AU469" s="66"/>
      <c r="AV469" s="66"/>
      <c r="AW469" s="66"/>
    </row>
    <row r="470" spans="1:49" s="38" customFormat="1" ht="15">
      <c r="A470" s="158" t="s">
        <v>26</v>
      </c>
      <c r="B470" s="98" t="s">
        <v>13</v>
      </c>
      <c r="C470" s="91">
        <f>C472</f>
        <v>78</v>
      </c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  <c r="AL470" s="66"/>
      <c r="AM470" s="66"/>
      <c r="AN470" s="66"/>
      <c r="AO470" s="66"/>
      <c r="AP470" s="66"/>
      <c r="AQ470" s="66"/>
      <c r="AR470" s="66"/>
      <c r="AS470" s="66"/>
      <c r="AT470" s="66"/>
      <c r="AU470" s="66"/>
      <c r="AV470" s="66"/>
      <c r="AW470" s="66"/>
    </row>
    <row r="471" spans="1:49" s="38" customFormat="1" ht="15">
      <c r="A471" s="108" t="s">
        <v>16</v>
      </c>
      <c r="B471" s="100" t="s">
        <v>14</v>
      </c>
      <c r="C471" s="91">
        <f>C473</f>
        <v>78</v>
      </c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  <c r="AL471" s="66"/>
      <c r="AM471" s="66"/>
      <c r="AN471" s="66"/>
      <c r="AO471" s="66"/>
      <c r="AP471" s="66"/>
      <c r="AQ471" s="66"/>
      <c r="AR471" s="66"/>
      <c r="AS471" s="66"/>
      <c r="AT471" s="66"/>
      <c r="AU471" s="66"/>
      <c r="AV471" s="66"/>
      <c r="AW471" s="66"/>
    </row>
    <row r="472" spans="1:49" s="38" customFormat="1" ht="14.25">
      <c r="A472" s="148" t="s">
        <v>18</v>
      </c>
      <c r="B472" s="104" t="s">
        <v>13</v>
      </c>
      <c r="C472" s="101">
        <f>C474</f>
        <v>78</v>
      </c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  <c r="AP472" s="66"/>
      <c r="AQ472" s="66"/>
      <c r="AR472" s="66"/>
      <c r="AS472" s="66"/>
      <c r="AT472" s="66"/>
      <c r="AU472" s="66"/>
      <c r="AV472" s="66"/>
      <c r="AW472" s="66"/>
    </row>
    <row r="473" spans="1:49" s="38" customFormat="1" ht="14.25">
      <c r="A473" s="152"/>
      <c r="B473" s="100" t="s">
        <v>14</v>
      </c>
      <c r="C473" s="101">
        <f>C475</f>
        <v>78</v>
      </c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  <c r="AL473" s="66"/>
      <c r="AM473" s="66"/>
      <c r="AN473" s="66"/>
      <c r="AO473" s="66"/>
      <c r="AP473" s="66"/>
      <c r="AQ473" s="66"/>
      <c r="AR473" s="66"/>
      <c r="AS473" s="66"/>
      <c r="AT473" s="66"/>
      <c r="AU473" s="66"/>
      <c r="AV473" s="66"/>
      <c r="AW473" s="66"/>
    </row>
    <row r="474" spans="1:49" s="38" customFormat="1" ht="14.25">
      <c r="A474" s="148" t="s">
        <v>23</v>
      </c>
      <c r="B474" s="104" t="s">
        <v>13</v>
      </c>
      <c r="C474" s="101">
        <f>C485+C498+C527</f>
        <v>78</v>
      </c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6"/>
      <c r="AQ474" s="66"/>
      <c r="AR474" s="66"/>
      <c r="AS474" s="66"/>
      <c r="AT474" s="66"/>
      <c r="AU474" s="66"/>
      <c r="AV474" s="66"/>
      <c r="AW474" s="66"/>
    </row>
    <row r="475" spans="1:49" s="38" customFormat="1" ht="14.25">
      <c r="A475" s="108"/>
      <c r="B475" s="100" t="s">
        <v>14</v>
      </c>
      <c r="C475" s="101">
        <f>C486+C499+C528</f>
        <v>78</v>
      </c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  <c r="AP475" s="66"/>
      <c r="AQ475" s="66"/>
      <c r="AR475" s="66"/>
      <c r="AS475" s="66"/>
      <c r="AT475" s="66"/>
      <c r="AU475" s="66"/>
      <c r="AV475" s="66"/>
      <c r="AW475" s="66"/>
    </row>
    <row r="476" spans="1:49" s="38" customFormat="1" ht="15">
      <c r="A476" s="257" t="s">
        <v>33</v>
      </c>
      <c r="B476" s="258"/>
      <c r="C476" s="259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  <c r="AL476" s="66"/>
      <c r="AM476" s="66"/>
      <c r="AN476" s="66"/>
      <c r="AO476" s="66"/>
      <c r="AP476" s="66"/>
      <c r="AQ476" s="66"/>
      <c r="AR476" s="66"/>
      <c r="AS476" s="66"/>
      <c r="AT476" s="66"/>
      <c r="AU476" s="66"/>
      <c r="AV476" s="66"/>
      <c r="AW476" s="66"/>
    </row>
    <row r="477" spans="1:49" s="38" customFormat="1" ht="14.25">
      <c r="A477" s="149" t="s">
        <v>34</v>
      </c>
      <c r="B477" s="98" t="s">
        <v>13</v>
      </c>
      <c r="C477" s="87">
        <f t="shared" ref="C477:C484" si="26">C479</f>
        <v>8</v>
      </c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  <c r="AL477" s="66"/>
      <c r="AM477" s="66"/>
      <c r="AN477" s="66"/>
      <c r="AO477" s="66"/>
      <c r="AP477" s="66"/>
      <c r="AQ477" s="66"/>
      <c r="AR477" s="66"/>
      <c r="AS477" s="66"/>
      <c r="AT477" s="66"/>
      <c r="AU477" s="66"/>
      <c r="AV477" s="66"/>
      <c r="AW477" s="66"/>
    </row>
    <row r="478" spans="1:49" s="38" customFormat="1" ht="14.25">
      <c r="A478" s="108" t="s">
        <v>25</v>
      </c>
      <c r="B478" s="100" t="s">
        <v>14</v>
      </c>
      <c r="C478" s="87">
        <f t="shared" si="26"/>
        <v>8</v>
      </c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  <c r="AL478" s="66"/>
      <c r="AM478" s="66"/>
      <c r="AN478" s="66"/>
      <c r="AO478" s="66"/>
      <c r="AP478" s="66"/>
      <c r="AQ478" s="66"/>
      <c r="AR478" s="66"/>
      <c r="AS478" s="66"/>
      <c r="AT478" s="66"/>
      <c r="AU478" s="66"/>
      <c r="AV478" s="66"/>
      <c r="AW478" s="66"/>
    </row>
    <row r="479" spans="1:49" s="38" customFormat="1" ht="15">
      <c r="A479" s="171" t="s">
        <v>26</v>
      </c>
      <c r="B479" s="98" t="s">
        <v>13</v>
      </c>
      <c r="C479" s="106">
        <f t="shared" si="26"/>
        <v>8</v>
      </c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  <c r="AL479" s="66"/>
      <c r="AM479" s="66"/>
      <c r="AN479" s="66"/>
      <c r="AO479" s="66"/>
      <c r="AP479" s="66"/>
      <c r="AQ479" s="66"/>
      <c r="AR479" s="66"/>
      <c r="AS479" s="66"/>
      <c r="AT479" s="66"/>
      <c r="AU479" s="66"/>
      <c r="AV479" s="66"/>
      <c r="AW479" s="66"/>
    </row>
    <row r="480" spans="1:49" s="38" customFormat="1" ht="15">
      <c r="A480" s="108" t="s">
        <v>16</v>
      </c>
      <c r="B480" s="100" t="s">
        <v>14</v>
      </c>
      <c r="C480" s="106">
        <f t="shared" si="26"/>
        <v>8</v>
      </c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  <c r="AL480" s="66"/>
      <c r="AM480" s="66"/>
      <c r="AN480" s="66"/>
      <c r="AO480" s="66"/>
      <c r="AP480" s="66"/>
      <c r="AQ480" s="66"/>
      <c r="AR480" s="66"/>
      <c r="AS480" s="66"/>
      <c r="AT480" s="66"/>
      <c r="AU480" s="66"/>
      <c r="AV480" s="66"/>
      <c r="AW480" s="66"/>
    </row>
    <row r="481" spans="1:49" s="38" customFormat="1" ht="14.25">
      <c r="A481" s="148" t="s">
        <v>18</v>
      </c>
      <c r="B481" s="104" t="s">
        <v>13</v>
      </c>
      <c r="C481" s="87">
        <f t="shared" si="26"/>
        <v>8</v>
      </c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  <c r="AL481" s="66"/>
      <c r="AM481" s="66"/>
      <c r="AN481" s="66"/>
      <c r="AO481" s="66"/>
      <c r="AP481" s="66"/>
      <c r="AQ481" s="66"/>
      <c r="AR481" s="66"/>
      <c r="AS481" s="66"/>
      <c r="AT481" s="66"/>
      <c r="AU481" s="66"/>
      <c r="AV481" s="66"/>
      <c r="AW481" s="66"/>
    </row>
    <row r="482" spans="1:49" s="38" customFormat="1" ht="14.25">
      <c r="A482" s="152"/>
      <c r="B482" s="100" t="s">
        <v>14</v>
      </c>
      <c r="C482" s="87">
        <f t="shared" si="26"/>
        <v>8</v>
      </c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  <c r="AL482" s="66"/>
      <c r="AM482" s="66"/>
      <c r="AN482" s="66"/>
      <c r="AO482" s="66"/>
      <c r="AP482" s="66"/>
      <c r="AQ482" s="66"/>
      <c r="AR482" s="66"/>
      <c r="AS482" s="66"/>
      <c r="AT482" s="66"/>
      <c r="AU482" s="66"/>
      <c r="AV482" s="66"/>
      <c r="AW482" s="66"/>
    </row>
    <row r="483" spans="1:49" s="38" customFormat="1" ht="14.25">
      <c r="A483" s="148" t="s">
        <v>27</v>
      </c>
      <c r="B483" s="104" t="s">
        <v>13</v>
      </c>
      <c r="C483" s="87">
        <f t="shared" si="26"/>
        <v>8</v>
      </c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  <c r="AL483" s="66"/>
      <c r="AM483" s="66"/>
      <c r="AN483" s="66"/>
      <c r="AO483" s="66"/>
      <c r="AP483" s="66"/>
      <c r="AQ483" s="66"/>
      <c r="AR483" s="66"/>
      <c r="AS483" s="66"/>
      <c r="AT483" s="66"/>
      <c r="AU483" s="66"/>
      <c r="AV483" s="66"/>
      <c r="AW483" s="66"/>
    </row>
    <row r="484" spans="1:49" s="38" customFormat="1" ht="14.25">
      <c r="A484" s="152"/>
      <c r="B484" s="100" t="s">
        <v>14</v>
      </c>
      <c r="C484" s="87">
        <f t="shared" si="26"/>
        <v>8</v>
      </c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  <c r="AL484" s="66"/>
      <c r="AM484" s="66"/>
      <c r="AN484" s="66"/>
      <c r="AO484" s="66"/>
      <c r="AP484" s="66"/>
      <c r="AQ484" s="66"/>
      <c r="AR484" s="66"/>
      <c r="AS484" s="66"/>
      <c r="AT484" s="66"/>
      <c r="AU484" s="66"/>
      <c r="AV484" s="66"/>
      <c r="AW484" s="66"/>
    </row>
    <row r="485" spans="1:49" s="39" customFormat="1" ht="15">
      <c r="A485" s="171" t="s">
        <v>23</v>
      </c>
      <c r="B485" s="161" t="s">
        <v>13</v>
      </c>
      <c r="C485" s="106">
        <f>C487</f>
        <v>8</v>
      </c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</row>
    <row r="486" spans="1:49" s="39" customFormat="1" ht="15">
      <c r="A486" s="170"/>
      <c r="B486" s="163" t="s">
        <v>14</v>
      </c>
      <c r="C486" s="106">
        <f>C488</f>
        <v>8</v>
      </c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</row>
    <row r="487" spans="1:49" s="46" customFormat="1" ht="29.25" customHeight="1">
      <c r="A487" s="141" t="s">
        <v>139</v>
      </c>
      <c r="B487" s="26" t="s">
        <v>13</v>
      </c>
      <c r="C487" s="27">
        <f>C489</f>
        <v>8</v>
      </c>
    </row>
    <row r="488" spans="1:49" s="46" customFormat="1">
      <c r="A488" s="30"/>
      <c r="B488" s="28" t="s">
        <v>14</v>
      </c>
      <c r="C488" s="27">
        <f>C490</f>
        <v>8</v>
      </c>
    </row>
    <row r="489" spans="1:49" s="66" customFormat="1" ht="29.25" customHeight="1">
      <c r="A489" s="215" t="s">
        <v>140</v>
      </c>
      <c r="B489" s="69" t="s">
        <v>13</v>
      </c>
      <c r="C489" s="60">
        <v>8</v>
      </c>
    </row>
    <row r="490" spans="1:49" s="66" customFormat="1">
      <c r="A490" s="73"/>
      <c r="B490" s="58" t="s">
        <v>14</v>
      </c>
      <c r="C490" s="60">
        <v>8</v>
      </c>
    </row>
    <row r="491" spans="1:49" s="38" customFormat="1">
      <c r="A491" s="251" t="s">
        <v>43</v>
      </c>
      <c r="B491" s="251"/>
      <c r="C491" s="251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  <c r="AL491" s="66"/>
      <c r="AM491" s="66"/>
      <c r="AN491" s="66"/>
      <c r="AO491" s="66"/>
      <c r="AP491" s="66"/>
      <c r="AQ491" s="66"/>
      <c r="AR491" s="66"/>
      <c r="AS491" s="66"/>
      <c r="AT491" s="66"/>
      <c r="AU491" s="66"/>
      <c r="AV491" s="66"/>
      <c r="AW491" s="66"/>
    </row>
    <row r="492" spans="1:49" s="38" customFormat="1">
      <c r="A492" s="29" t="s">
        <v>34</v>
      </c>
      <c r="B492" s="44" t="s">
        <v>13</v>
      </c>
      <c r="C492" s="40">
        <f t="shared" ref="C492:C495" si="27">C494</f>
        <v>15</v>
      </c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  <c r="AL492" s="66"/>
      <c r="AM492" s="66"/>
      <c r="AN492" s="66"/>
      <c r="AO492" s="66"/>
      <c r="AP492" s="66"/>
      <c r="AQ492" s="66"/>
      <c r="AR492" s="66"/>
      <c r="AS492" s="66"/>
      <c r="AT492" s="66"/>
      <c r="AU492" s="66"/>
      <c r="AV492" s="66"/>
      <c r="AW492" s="66"/>
    </row>
    <row r="493" spans="1:49" s="38" customFormat="1">
      <c r="A493" s="10" t="s">
        <v>25</v>
      </c>
      <c r="B493" s="35" t="s">
        <v>14</v>
      </c>
      <c r="C493" s="40">
        <f t="shared" si="27"/>
        <v>15</v>
      </c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  <c r="AL493" s="66"/>
      <c r="AM493" s="66"/>
      <c r="AN493" s="66"/>
      <c r="AO493" s="66"/>
      <c r="AP493" s="66"/>
      <c r="AQ493" s="66"/>
      <c r="AR493" s="66"/>
      <c r="AS493" s="66"/>
      <c r="AT493" s="66"/>
      <c r="AU493" s="66"/>
      <c r="AV493" s="66"/>
      <c r="AW493" s="66"/>
    </row>
    <row r="494" spans="1:49" s="38" customFormat="1">
      <c r="A494" s="23" t="s">
        <v>26</v>
      </c>
      <c r="B494" s="44" t="s">
        <v>13</v>
      </c>
      <c r="C494" s="40">
        <f t="shared" si="27"/>
        <v>15</v>
      </c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  <c r="AL494" s="66"/>
      <c r="AM494" s="66"/>
      <c r="AN494" s="66"/>
      <c r="AO494" s="66"/>
      <c r="AP494" s="66"/>
      <c r="AQ494" s="66"/>
      <c r="AR494" s="66"/>
      <c r="AS494" s="66"/>
      <c r="AT494" s="66"/>
      <c r="AU494" s="66"/>
      <c r="AV494" s="66"/>
      <c r="AW494" s="66"/>
    </row>
    <row r="495" spans="1:49" s="38" customFormat="1">
      <c r="A495" s="10" t="s">
        <v>16</v>
      </c>
      <c r="B495" s="35" t="s">
        <v>14</v>
      </c>
      <c r="C495" s="40">
        <f t="shared" si="27"/>
        <v>15</v>
      </c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  <c r="AL495" s="66"/>
      <c r="AM495" s="66"/>
      <c r="AN495" s="66"/>
      <c r="AO495" s="66"/>
      <c r="AP495" s="66"/>
      <c r="AQ495" s="66"/>
      <c r="AR495" s="66"/>
      <c r="AS495" s="66"/>
      <c r="AT495" s="66"/>
      <c r="AU495" s="66"/>
      <c r="AV495" s="66"/>
      <c r="AW495" s="66"/>
    </row>
    <row r="496" spans="1:49" s="38" customFormat="1">
      <c r="A496" s="12" t="s">
        <v>18</v>
      </c>
      <c r="B496" s="45" t="s">
        <v>13</v>
      </c>
      <c r="C496" s="40">
        <f>C498+C510</f>
        <v>15</v>
      </c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  <c r="AL496" s="66"/>
      <c r="AM496" s="66"/>
      <c r="AN496" s="66"/>
      <c r="AO496" s="66"/>
      <c r="AP496" s="66"/>
      <c r="AQ496" s="66"/>
      <c r="AR496" s="66"/>
      <c r="AS496" s="66"/>
      <c r="AT496" s="66"/>
      <c r="AU496" s="66"/>
      <c r="AV496" s="66"/>
      <c r="AW496" s="66"/>
    </row>
    <row r="497" spans="1:49" s="38" customFormat="1">
      <c r="A497" s="11"/>
      <c r="B497" s="35" t="s">
        <v>14</v>
      </c>
      <c r="C497" s="40">
        <f>C499+C511</f>
        <v>15</v>
      </c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  <c r="AL497" s="66"/>
      <c r="AM497" s="66"/>
      <c r="AN497" s="66"/>
      <c r="AO497" s="66"/>
      <c r="AP497" s="66"/>
      <c r="AQ497" s="66"/>
      <c r="AR497" s="66"/>
      <c r="AS497" s="66"/>
      <c r="AT497" s="66"/>
      <c r="AU497" s="66"/>
      <c r="AV497" s="66"/>
      <c r="AW497" s="66"/>
    </row>
    <row r="498" spans="1:49" s="66" customFormat="1" ht="15" customHeight="1">
      <c r="A498" s="232" t="s">
        <v>52</v>
      </c>
      <c r="B498" s="44" t="s">
        <v>13</v>
      </c>
      <c r="C498" s="40">
        <f>C500</f>
        <v>3</v>
      </c>
    </row>
    <row r="499" spans="1:49" s="66" customFormat="1" ht="15" customHeight="1">
      <c r="A499" s="233"/>
      <c r="B499" s="35" t="s">
        <v>14</v>
      </c>
      <c r="C499" s="40">
        <f>C501</f>
        <v>3</v>
      </c>
    </row>
    <row r="500" spans="1:49" s="237" customFormat="1" ht="14.25">
      <c r="A500" s="234" t="s">
        <v>141</v>
      </c>
      <c r="B500" s="235" t="s">
        <v>13</v>
      </c>
      <c r="C500" s="236">
        <f>C502</f>
        <v>3</v>
      </c>
      <c r="E500" s="194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4"/>
      <c r="AT500" s="194"/>
      <c r="AU500" s="194"/>
      <c r="AV500" s="194"/>
      <c r="AW500" s="194"/>
    </row>
    <row r="501" spans="1:49" s="237" customFormat="1">
      <c r="A501" s="233"/>
      <c r="B501" s="238" t="s">
        <v>14</v>
      </c>
      <c r="C501" s="236">
        <f>C503</f>
        <v>3</v>
      </c>
      <c r="E501" s="194"/>
      <c r="F501" s="194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  <c r="AA501" s="194"/>
      <c r="AB501" s="194"/>
      <c r="AC501" s="194"/>
      <c r="AD501" s="194"/>
      <c r="AE501" s="194"/>
      <c r="AF501" s="194"/>
      <c r="AG501" s="194"/>
      <c r="AH501" s="194"/>
      <c r="AI501" s="194"/>
      <c r="AJ501" s="194"/>
      <c r="AK501" s="194"/>
      <c r="AL501" s="194"/>
      <c r="AM501" s="194"/>
      <c r="AN501" s="194"/>
      <c r="AO501" s="194"/>
      <c r="AP501" s="194"/>
      <c r="AQ501" s="194"/>
      <c r="AR501" s="194"/>
      <c r="AS501" s="194"/>
      <c r="AT501" s="194"/>
      <c r="AU501" s="194"/>
      <c r="AV501" s="194"/>
      <c r="AW501" s="194"/>
    </row>
    <row r="502" spans="1:49" s="66" customFormat="1" ht="15">
      <c r="A502" s="173" t="s">
        <v>142</v>
      </c>
      <c r="B502" s="69" t="s">
        <v>13</v>
      </c>
      <c r="C502" s="60">
        <v>3</v>
      </c>
    </row>
    <row r="503" spans="1:49" s="66" customFormat="1">
      <c r="A503" s="73"/>
      <c r="B503" s="58" t="s">
        <v>14</v>
      </c>
      <c r="C503" s="60">
        <v>3</v>
      </c>
    </row>
    <row r="504" spans="1:49" s="38" customFormat="1">
      <c r="A504" s="251" t="s">
        <v>120</v>
      </c>
      <c r="B504" s="251"/>
      <c r="C504" s="251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  <c r="AL504" s="66"/>
      <c r="AM504" s="66"/>
      <c r="AN504" s="66"/>
      <c r="AO504" s="66"/>
      <c r="AP504" s="66"/>
      <c r="AQ504" s="66"/>
      <c r="AR504" s="66"/>
      <c r="AS504" s="66"/>
      <c r="AT504" s="66"/>
      <c r="AU504" s="66"/>
      <c r="AV504" s="66"/>
      <c r="AW504" s="66"/>
    </row>
    <row r="505" spans="1:49" s="38" customFormat="1" ht="14.25">
      <c r="A505" s="149" t="s">
        <v>34</v>
      </c>
      <c r="B505" s="98" t="s">
        <v>13</v>
      </c>
      <c r="C505" s="101">
        <f>C507+C521</f>
        <v>79</v>
      </c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  <c r="AP505" s="66"/>
      <c r="AQ505" s="66"/>
      <c r="AR505" s="66"/>
      <c r="AS505" s="66"/>
      <c r="AT505" s="66"/>
      <c r="AU505" s="66"/>
      <c r="AV505" s="66"/>
      <c r="AW505" s="66"/>
    </row>
    <row r="506" spans="1:49" s="38" customFormat="1" ht="14.25">
      <c r="A506" s="108" t="s">
        <v>25</v>
      </c>
      <c r="B506" s="100" t="s">
        <v>14</v>
      </c>
      <c r="C506" s="101">
        <f>C508+C522</f>
        <v>79</v>
      </c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  <c r="AL506" s="66"/>
      <c r="AM506" s="66"/>
      <c r="AN506" s="66"/>
      <c r="AO506" s="66"/>
      <c r="AP506" s="66"/>
      <c r="AQ506" s="66"/>
      <c r="AR506" s="66"/>
      <c r="AS506" s="66"/>
      <c r="AT506" s="66"/>
      <c r="AU506" s="66"/>
      <c r="AV506" s="66"/>
      <c r="AW506" s="66"/>
    </row>
    <row r="507" spans="1:49" s="66" customFormat="1" ht="15">
      <c r="A507" s="150" t="s">
        <v>51</v>
      </c>
      <c r="B507" s="151" t="s">
        <v>13</v>
      </c>
      <c r="C507" s="91">
        <f>C509</f>
        <v>12</v>
      </c>
      <c r="D507" s="38"/>
    </row>
    <row r="508" spans="1:49" s="66" customFormat="1" ht="15">
      <c r="A508" s="107" t="s">
        <v>42</v>
      </c>
      <c r="B508" s="103" t="s">
        <v>14</v>
      </c>
      <c r="C508" s="91">
        <f>C510</f>
        <v>12</v>
      </c>
    </row>
    <row r="509" spans="1:49" s="38" customFormat="1" ht="14.25">
      <c r="A509" s="148" t="s">
        <v>18</v>
      </c>
      <c r="B509" s="104" t="s">
        <v>13</v>
      </c>
      <c r="C509" s="101">
        <f t="shared" ref="C509:C510" si="28">C511</f>
        <v>12</v>
      </c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  <c r="AL509" s="66"/>
      <c r="AM509" s="66"/>
      <c r="AN509" s="66"/>
      <c r="AO509" s="66"/>
      <c r="AP509" s="66"/>
      <c r="AQ509" s="66"/>
      <c r="AR509" s="66"/>
      <c r="AS509" s="66"/>
      <c r="AT509" s="66"/>
      <c r="AU509" s="66"/>
      <c r="AV509" s="66"/>
      <c r="AW509" s="66"/>
    </row>
    <row r="510" spans="1:49" s="38" customFormat="1" ht="14.25">
      <c r="A510" s="152"/>
      <c r="B510" s="100" t="s">
        <v>14</v>
      </c>
      <c r="C510" s="101">
        <f t="shared" si="28"/>
        <v>12</v>
      </c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  <c r="AL510" s="66"/>
      <c r="AM510" s="66"/>
      <c r="AN510" s="66"/>
      <c r="AO510" s="66"/>
      <c r="AP510" s="66"/>
      <c r="AQ510" s="66"/>
      <c r="AR510" s="66"/>
      <c r="AS510" s="66"/>
      <c r="AT510" s="66"/>
      <c r="AU510" s="66"/>
      <c r="AV510" s="66"/>
      <c r="AW510" s="66"/>
    </row>
    <row r="511" spans="1:49" s="66" customFormat="1" ht="14.25">
      <c r="A511" s="205" t="s">
        <v>52</v>
      </c>
      <c r="B511" s="98" t="s">
        <v>13</v>
      </c>
      <c r="C511" s="101">
        <f>C513</f>
        <v>12</v>
      </c>
    </row>
    <row r="512" spans="1:49" s="66" customFormat="1" ht="14.25">
      <c r="A512" s="206"/>
      <c r="B512" s="100" t="s">
        <v>14</v>
      </c>
      <c r="C512" s="101">
        <f>C514</f>
        <v>12</v>
      </c>
    </row>
    <row r="513" spans="1:49" s="66" customFormat="1" ht="30">
      <c r="A513" s="153" t="s">
        <v>132</v>
      </c>
      <c r="B513" s="102" t="s">
        <v>13</v>
      </c>
      <c r="C513" s="101">
        <f>C515+C517+C519</f>
        <v>12</v>
      </c>
    </row>
    <row r="514" spans="1:49" s="66" customFormat="1" ht="15.75" customHeight="1">
      <c r="A514" s="107"/>
      <c r="B514" s="103" t="s">
        <v>14</v>
      </c>
      <c r="C514" s="101">
        <f>C516+C518+C520</f>
        <v>12</v>
      </c>
    </row>
    <row r="515" spans="1:49" s="66" customFormat="1" ht="16.5" customHeight="1">
      <c r="A515" s="239" t="s">
        <v>143</v>
      </c>
      <c r="B515" s="98" t="s">
        <v>13</v>
      </c>
      <c r="C515" s="101">
        <v>24</v>
      </c>
    </row>
    <row r="516" spans="1:49" s="66" customFormat="1" ht="14.25">
      <c r="A516" s="108"/>
      <c r="B516" s="100" t="s">
        <v>14</v>
      </c>
      <c r="C516" s="101">
        <v>24</v>
      </c>
    </row>
    <row r="517" spans="1:49" s="66" customFormat="1" ht="45.75" customHeight="1">
      <c r="A517" s="230" t="s">
        <v>144</v>
      </c>
      <c r="B517" s="98" t="s">
        <v>13</v>
      </c>
      <c r="C517" s="101">
        <v>-1</v>
      </c>
    </row>
    <row r="518" spans="1:49" s="66" customFormat="1" ht="14.25" customHeight="1">
      <c r="A518" s="108"/>
      <c r="B518" s="100" t="s">
        <v>14</v>
      </c>
      <c r="C518" s="101">
        <v>-1</v>
      </c>
    </row>
    <row r="519" spans="1:49" s="242" customFormat="1" ht="15.75" customHeight="1">
      <c r="A519" s="230" t="s">
        <v>145</v>
      </c>
      <c r="B519" s="240" t="s">
        <v>13</v>
      </c>
      <c r="C519" s="241">
        <v>-11</v>
      </c>
    </row>
    <row r="520" spans="1:49" s="66" customFormat="1" ht="15" customHeight="1">
      <c r="A520" s="108"/>
      <c r="B520" s="100" t="s">
        <v>14</v>
      </c>
      <c r="C520" s="101">
        <v>-11</v>
      </c>
    </row>
    <row r="521" spans="1:49" s="38" customFormat="1">
      <c r="A521" s="23" t="s">
        <v>26</v>
      </c>
      <c r="B521" s="44" t="s">
        <v>13</v>
      </c>
      <c r="C521" s="25">
        <f t="shared" ref="C521:C526" si="29">C523</f>
        <v>67</v>
      </c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  <c r="AL521" s="66"/>
      <c r="AM521" s="66"/>
      <c r="AN521" s="66"/>
      <c r="AO521" s="66"/>
      <c r="AP521" s="66"/>
      <c r="AQ521" s="66"/>
      <c r="AR521" s="66"/>
      <c r="AS521" s="66"/>
      <c r="AT521" s="66"/>
      <c r="AU521" s="66"/>
      <c r="AV521" s="66"/>
      <c r="AW521" s="66"/>
    </row>
    <row r="522" spans="1:49" s="38" customFormat="1">
      <c r="A522" s="10" t="s">
        <v>16</v>
      </c>
      <c r="B522" s="35" t="s">
        <v>14</v>
      </c>
      <c r="C522" s="25">
        <f t="shared" si="29"/>
        <v>67</v>
      </c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  <c r="AL522" s="66"/>
      <c r="AM522" s="66"/>
      <c r="AN522" s="66"/>
      <c r="AO522" s="66"/>
      <c r="AP522" s="66"/>
      <c r="AQ522" s="66"/>
      <c r="AR522" s="66"/>
      <c r="AS522" s="66"/>
      <c r="AT522" s="66"/>
      <c r="AU522" s="66"/>
      <c r="AV522" s="66"/>
      <c r="AW522" s="66"/>
    </row>
    <row r="523" spans="1:49" s="38" customFormat="1">
      <c r="A523" s="12" t="s">
        <v>18</v>
      </c>
      <c r="B523" s="45" t="s">
        <v>13</v>
      </c>
      <c r="C523" s="60">
        <f t="shared" si="29"/>
        <v>67</v>
      </c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  <c r="AS523" s="66"/>
      <c r="AT523" s="66"/>
      <c r="AU523" s="66"/>
      <c r="AV523" s="66"/>
      <c r="AW523" s="66"/>
    </row>
    <row r="524" spans="1:49" s="38" customFormat="1">
      <c r="A524" s="11"/>
      <c r="B524" s="35" t="s">
        <v>14</v>
      </c>
      <c r="C524" s="60">
        <f t="shared" si="29"/>
        <v>67</v>
      </c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  <c r="AP524" s="66"/>
      <c r="AQ524" s="66"/>
      <c r="AR524" s="66"/>
      <c r="AS524" s="66"/>
      <c r="AT524" s="66"/>
      <c r="AU524" s="66"/>
      <c r="AV524" s="66"/>
      <c r="AW524" s="66"/>
    </row>
    <row r="525" spans="1:49" s="38" customFormat="1">
      <c r="A525" s="12" t="s">
        <v>27</v>
      </c>
      <c r="B525" s="45" t="s">
        <v>13</v>
      </c>
      <c r="C525" s="60">
        <f t="shared" si="29"/>
        <v>67</v>
      </c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  <c r="AP525" s="66"/>
      <c r="AQ525" s="66"/>
      <c r="AR525" s="66"/>
      <c r="AS525" s="66"/>
      <c r="AT525" s="66"/>
      <c r="AU525" s="66"/>
      <c r="AV525" s="66"/>
      <c r="AW525" s="66"/>
    </row>
    <row r="526" spans="1:49" s="38" customFormat="1">
      <c r="A526" s="11"/>
      <c r="B526" s="35" t="s">
        <v>14</v>
      </c>
      <c r="C526" s="60">
        <f t="shared" si="29"/>
        <v>67</v>
      </c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  <c r="AP526" s="66"/>
      <c r="AQ526" s="66"/>
      <c r="AR526" s="66"/>
      <c r="AS526" s="66"/>
      <c r="AT526" s="66"/>
      <c r="AU526" s="66"/>
      <c r="AV526" s="66"/>
      <c r="AW526" s="66"/>
    </row>
    <row r="527" spans="1:49" s="39" customFormat="1">
      <c r="A527" s="31" t="s">
        <v>23</v>
      </c>
      <c r="B527" s="59" t="s">
        <v>13</v>
      </c>
      <c r="C527" s="27">
        <f>C529+C535</f>
        <v>67</v>
      </c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</row>
    <row r="528" spans="1:49" s="39" customFormat="1">
      <c r="A528" s="65"/>
      <c r="B528" s="52" t="s">
        <v>14</v>
      </c>
      <c r="C528" s="27">
        <f>C530+C536</f>
        <v>67</v>
      </c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</row>
    <row r="529" spans="1:49" s="66" customFormat="1">
      <c r="A529" s="247" t="s">
        <v>146</v>
      </c>
      <c r="B529" s="53" t="s">
        <v>13</v>
      </c>
      <c r="C529" s="60">
        <f>C531+C533</f>
        <v>60</v>
      </c>
      <c r="D529" s="61"/>
      <c r="E529" s="61"/>
      <c r="F529" s="61"/>
      <c r="G529" s="61"/>
      <c r="H529" s="61"/>
      <c r="I529" s="61"/>
    </row>
    <row r="530" spans="1:49" s="66" customFormat="1">
      <c r="A530" s="248"/>
      <c r="B530" s="53" t="s">
        <v>14</v>
      </c>
      <c r="C530" s="60">
        <f>C532+C534</f>
        <v>60</v>
      </c>
      <c r="D530" s="61"/>
      <c r="E530" s="61"/>
      <c r="F530" s="61"/>
      <c r="G530" s="61"/>
      <c r="H530" s="61"/>
      <c r="I530" s="61"/>
    </row>
    <row r="531" spans="1:49" s="66" customFormat="1" ht="30">
      <c r="A531" s="249" t="s">
        <v>147</v>
      </c>
      <c r="B531" s="53" t="s">
        <v>13</v>
      </c>
      <c r="C531" s="60">
        <v>-110</v>
      </c>
      <c r="D531" s="61"/>
      <c r="E531" s="61"/>
      <c r="F531" s="61"/>
      <c r="G531" s="61"/>
      <c r="H531" s="61"/>
      <c r="I531" s="61"/>
    </row>
    <row r="532" spans="1:49" s="66" customFormat="1">
      <c r="A532" s="248"/>
      <c r="B532" s="53" t="s">
        <v>14</v>
      </c>
      <c r="C532" s="40">
        <v>-110</v>
      </c>
      <c r="D532" s="61"/>
      <c r="E532" s="61"/>
      <c r="F532" s="61"/>
      <c r="G532" s="61"/>
      <c r="H532" s="61"/>
      <c r="I532" s="61"/>
    </row>
    <row r="533" spans="1:49" s="66" customFormat="1" ht="15">
      <c r="A533" s="249" t="s">
        <v>148</v>
      </c>
      <c r="B533" s="53" t="s">
        <v>13</v>
      </c>
      <c r="C533" s="60">
        <v>170</v>
      </c>
      <c r="D533" s="61"/>
      <c r="E533" s="61"/>
      <c r="F533" s="61"/>
      <c r="G533" s="61"/>
      <c r="H533" s="61"/>
      <c r="I533" s="61"/>
    </row>
    <row r="534" spans="1:49" s="66" customFormat="1">
      <c r="A534" s="248"/>
      <c r="B534" s="53" t="s">
        <v>14</v>
      </c>
      <c r="C534" s="40">
        <v>170</v>
      </c>
      <c r="D534" s="61"/>
      <c r="E534" s="61"/>
      <c r="F534" s="61"/>
      <c r="G534" s="61"/>
      <c r="H534" s="61"/>
      <c r="I534" s="61"/>
    </row>
    <row r="535" spans="1:49" s="66" customFormat="1">
      <c r="A535" s="133" t="s">
        <v>123</v>
      </c>
      <c r="B535" s="69" t="s">
        <v>13</v>
      </c>
      <c r="C535" s="60">
        <f>C537+C539</f>
        <v>7</v>
      </c>
      <c r="D535" s="61"/>
      <c r="E535" s="61"/>
      <c r="F535" s="61"/>
      <c r="G535" s="61"/>
      <c r="H535" s="61"/>
      <c r="I535" s="61"/>
    </row>
    <row r="536" spans="1:49" s="66" customFormat="1">
      <c r="A536" s="56"/>
      <c r="B536" s="58" t="s">
        <v>14</v>
      </c>
      <c r="C536" s="60">
        <f>C538+C540</f>
        <v>7</v>
      </c>
      <c r="D536" s="61"/>
      <c r="E536" s="61"/>
      <c r="F536" s="61"/>
      <c r="G536" s="61"/>
      <c r="H536" s="61"/>
      <c r="I536" s="61"/>
    </row>
    <row r="537" spans="1:49" s="66" customFormat="1" ht="15">
      <c r="A537" s="138" t="s">
        <v>149</v>
      </c>
      <c r="B537" s="69" t="s">
        <v>13</v>
      </c>
      <c r="C537" s="60">
        <v>-20</v>
      </c>
      <c r="D537" s="61"/>
      <c r="E537" s="61"/>
      <c r="F537" s="61"/>
      <c r="G537" s="61"/>
      <c r="H537" s="61"/>
      <c r="I537" s="61"/>
    </row>
    <row r="538" spans="1:49" s="66" customFormat="1" ht="14.25">
      <c r="A538" s="125"/>
      <c r="B538" s="58" t="s">
        <v>14</v>
      </c>
      <c r="C538" s="40">
        <v>-20</v>
      </c>
      <c r="D538" s="61"/>
      <c r="E538" s="61"/>
      <c r="F538" s="61"/>
      <c r="G538" s="61"/>
      <c r="H538" s="61"/>
      <c r="I538" s="61"/>
    </row>
    <row r="539" spans="1:49" s="66" customFormat="1" ht="15">
      <c r="A539" s="231" t="s">
        <v>150</v>
      </c>
      <c r="B539" s="69" t="s">
        <v>13</v>
      </c>
      <c r="C539" s="60">
        <v>27</v>
      </c>
      <c r="D539" s="61"/>
      <c r="E539" s="61"/>
      <c r="F539" s="61"/>
      <c r="G539" s="61"/>
      <c r="H539" s="61"/>
      <c r="I539" s="61"/>
    </row>
    <row r="540" spans="1:49" s="66" customFormat="1">
      <c r="A540" s="56"/>
      <c r="B540" s="58" t="s">
        <v>14</v>
      </c>
      <c r="C540" s="40">
        <v>27</v>
      </c>
      <c r="D540" s="61"/>
      <c r="E540" s="61"/>
      <c r="F540" s="61"/>
      <c r="G540" s="61"/>
      <c r="H540" s="61"/>
      <c r="I540" s="61"/>
    </row>
    <row r="541" spans="1:49" s="38" customFormat="1">
      <c r="B541" s="179"/>
      <c r="C541" s="37"/>
      <c r="D541" s="37"/>
      <c r="E541" s="61"/>
      <c r="F541" s="61"/>
      <c r="G541" s="61"/>
      <c r="H541" s="61"/>
      <c r="I541" s="61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  <c r="AP541" s="66"/>
      <c r="AQ541" s="66"/>
      <c r="AR541" s="66"/>
      <c r="AS541" s="66"/>
      <c r="AT541" s="66"/>
      <c r="AU541" s="66"/>
      <c r="AV541" s="66"/>
      <c r="AW541" s="66"/>
    </row>
    <row r="542" spans="1:49" s="15" customFormat="1">
      <c r="B542" s="89"/>
      <c r="C542" s="36"/>
      <c r="D542" s="36"/>
      <c r="E542" s="57"/>
      <c r="F542" s="57"/>
      <c r="G542" s="57"/>
      <c r="H542" s="57"/>
      <c r="I542" s="57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</row>
    <row r="543" spans="1:49" s="15" customFormat="1">
      <c r="B543" s="89"/>
      <c r="C543" s="36"/>
      <c r="D543" s="36"/>
      <c r="E543" s="57"/>
      <c r="F543" s="57"/>
      <c r="G543" s="57"/>
      <c r="H543" s="57"/>
      <c r="I543" s="57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</row>
    <row r="544" spans="1:49" s="15" customFormat="1">
      <c r="B544" s="89"/>
      <c r="C544" s="36"/>
      <c r="D544" s="36"/>
      <c r="E544" s="57"/>
      <c r="F544" s="57"/>
      <c r="G544" s="57"/>
      <c r="H544" s="57"/>
      <c r="I544" s="57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</row>
    <row r="545" spans="1:53">
      <c r="A545" s="252"/>
      <c r="B545" s="253"/>
      <c r="C545" s="253"/>
    </row>
    <row r="546" spans="1:53">
      <c r="A546" s="252"/>
      <c r="B546" s="253"/>
      <c r="C546" s="253"/>
    </row>
    <row r="547" spans="1:53">
      <c r="A547" s="82"/>
      <c r="B547" s="83"/>
      <c r="C547" s="83"/>
    </row>
    <row r="548" spans="1:53">
      <c r="A548" s="82"/>
      <c r="B548" s="83"/>
      <c r="C548" s="83"/>
    </row>
    <row r="549" spans="1:53">
      <c r="A549" s="82"/>
      <c r="B549" s="83"/>
      <c r="C549" s="83"/>
    </row>
    <row r="550" spans="1:53">
      <c r="A550" s="38"/>
    </row>
    <row r="551" spans="1:53">
      <c r="A551" s="38"/>
    </row>
    <row r="552" spans="1:53">
      <c r="A552" s="38"/>
    </row>
    <row r="559" spans="1:53" s="1" customFormat="1">
      <c r="A559" s="15"/>
      <c r="C559"/>
      <c r="D559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/>
      <c r="AY559"/>
      <c r="AZ559"/>
      <c r="BA559"/>
    </row>
    <row r="560" spans="1:53" s="1" customFormat="1">
      <c r="A560" s="15"/>
      <c r="C560"/>
      <c r="D560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  <c r="AO560" s="47"/>
      <c r="AP560" s="47"/>
      <c r="AQ560" s="47"/>
      <c r="AR560" s="47"/>
      <c r="AS560" s="47"/>
      <c r="AT560" s="47"/>
      <c r="AU560" s="47"/>
      <c r="AV560" s="47"/>
      <c r="AW560" s="47"/>
      <c r="AX560"/>
      <c r="AY560"/>
      <c r="AZ560"/>
      <c r="BA560"/>
    </row>
  </sheetData>
  <mergeCells count="23">
    <mergeCell ref="A327:C327"/>
    <mergeCell ref="A1:C1"/>
    <mergeCell ref="A2:C2"/>
    <mergeCell ref="A7:C7"/>
    <mergeCell ref="C9:C11"/>
    <mergeCell ref="A62:C62"/>
    <mergeCell ref="A77:C77"/>
    <mergeCell ref="A106:C106"/>
    <mergeCell ref="A119:C119"/>
    <mergeCell ref="A136:C136"/>
    <mergeCell ref="A238:C238"/>
    <mergeCell ref="A251:A252"/>
    <mergeCell ref="A210:C210"/>
    <mergeCell ref="A491:C491"/>
    <mergeCell ref="A504:C504"/>
    <mergeCell ref="A545:C545"/>
    <mergeCell ref="A546:C546"/>
    <mergeCell ref="A370:C370"/>
    <mergeCell ref="A391:C391"/>
    <mergeCell ref="A392:C392"/>
    <mergeCell ref="A409:C409"/>
    <mergeCell ref="A432:C432"/>
    <mergeCell ref="A476:C476"/>
  </mergeCells>
  <pageMargins left="0.70866141732283472" right="0.70866141732283472" top="0.55118110236220474" bottom="0.55118110236220474" header="0.31496062992125984" footer="0.31496062992125984"/>
  <pageSetup paperSize="9" scale="97" orientation="portrait" r:id="rId1"/>
  <headerFooter>
    <oddFooter>Page &amp;P</oddFooter>
  </headerFooter>
  <rowBreaks count="10" manualBreakCount="10">
    <brk id="53" max="16383" man="1"/>
    <brk id="105" max="16383" man="1"/>
    <brk id="150" max="16383" man="1"/>
    <brk id="199" max="16383" man="1"/>
    <brk id="248" max="16383" man="1"/>
    <brk id="343" max="16383" man="1"/>
    <brk id="394" max="16383" man="1"/>
    <brk id="440" max="16383" man="1"/>
    <brk id="486" max="52" man="1"/>
    <brk id="5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F8665-E3E7-4F83-A4BE-1BC15D521EF0}"/>
</file>

<file path=customXml/itemProps2.xml><?xml version="1.0" encoding="utf-8"?>
<ds:datastoreItem xmlns:ds="http://schemas.openxmlformats.org/officeDocument/2006/customXml" ds:itemID="{D24357EE-2969-4279-A06F-5F288FC9512C}"/>
</file>

<file path=customXml/itemProps3.xml><?xml version="1.0" encoding="utf-8"?>
<ds:datastoreItem xmlns:ds="http://schemas.openxmlformats.org/officeDocument/2006/customXml" ds:itemID="{F8798D6F-8A4E-4E0D-86F1-79DE6CDD1B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Ministerul Finantelor Publice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P.</dc:creator>
  <cp:keywords/>
  <dc:description/>
  <cp:lastModifiedBy/>
  <cp:revision/>
  <dcterms:created xsi:type="dcterms:W3CDTF">2003-05-13T09:24:28Z</dcterms:created>
  <dcterms:modified xsi:type="dcterms:W3CDTF">2025-10-27T10:27:14Z</dcterms:modified>
  <cp:category/>
  <cp:contentStatus/>
</cp:coreProperties>
</file>