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826\EXCELCNV\712118fb-0d4d-4009-b79a-bb957ca1f39a\"/>
    </mc:Choice>
  </mc:AlternateContent>
  <xr:revisionPtr revIDLastSave="0" documentId="8_{7DC4B707-1EFD-439D-BFA7-2285D3CF6DA7}" xr6:coauthVersionLast="47" xr6:coauthVersionMax="47" xr10:uidLastSave="{00000000-0000-0000-0000-000000000000}"/>
  <bookViews>
    <workbookView xWindow="-60" yWindow="-60" windowWidth="15480" windowHeight="11640" xr2:uid="{AD940958-8667-4556-8769-DD118C6DD9A8}"/>
  </bookViews>
  <sheets>
    <sheet name="sheet" sheetId="9" r:id="rId1"/>
  </sheets>
  <definedNames>
    <definedName name="_Hlk206502160" localSheetId="0">sheet!$B$81</definedName>
    <definedName name="_xlnm.Print_Titles" localSheetId="0">sheet!$12:$13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9" l="1"/>
  <c r="E56" i="9"/>
  <c r="D57" i="9"/>
  <c r="D56" i="9" s="1"/>
  <c r="E96" i="9"/>
  <c r="E95" i="9"/>
  <c r="E94" i="9"/>
  <c r="E116" i="9"/>
  <c r="E115" i="9"/>
  <c r="D117" i="9"/>
  <c r="D116" i="9"/>
  <c r="D115" i="9"/>
  <c r="E106" i="9"/>
  <c r="E105" i="9"/>
  <c r="D107" i="9"/>
  <c r="E100" i="9"/>
  <c r="D101" i="9"/>
  <c r="E28" i="9"/>
  <c r="D28" i="9"/>
  <c r="E20" i="9"/>
  <c r="D20" i="9"/>
  <c r="D17" i="9"/>
  <c r="E72" i="9"/>
  <c r="D87" i="9"/>
  <c r="E88" i="9"/>
  <c r="E73" i="9"/>
  <c r="E36" i="9" s="1"/>
  <c r="E86" i="9"/>
  <c r="E85" i="9"/>
  <c r="D88" i="9"/>
  <c r="D86" i="9"/>
  <c r="D85" i="9"/>
  <c r="E90" i="9"/>
  <c r="E89" i="9"/>
  <c r="D91" i="9"/>
  <c r="D90" i="9"/>
  <c r="D89" i="9"/>
  <c r="E42" i="9"/>
  <c r="E41" i="9"/>
  <c r="E40" i="9"/>
  <c r="D43" i="9"/>
  <c r="D42" i="9"/>
  <c r="D41" i="9"/>
  <c r="D40" i="9"/>
  <c r="E30" i="9"/>
  <c r="D30" i="9"/>
  <c r="E29" i="9"/>
  <c r="E27" i="9"/>
  <c r="D27" i="9"/>
  <c r="E24" i="9"/>
  <c r="D24" i="9"/>
  <c r="E19" i="9"/>
  <c r="D19" i="9"/>
  <c r="E18" i="9"/>
  <c r="D18" i="9"/>
  <c r="E15" i="9"/>
  <c r="E14" i="9"/>
  <c r="D15" i="9"/>
  <c r="E37" i="9"/>
  <c r="E98" i="9"/>
  <c r="E111" i="9"/>
  <c r="E113" i="9"/>
  <c r="E110" i="9"/>
  <c r="D114" i="9"/>
  <c r="D113" i="9"/>
  <c r="D112" i="9"/>
  <c r="D111" i="9"/>
  <c r="D109" i="9"/>
  <c r="D96" i="9"/>
  <c r="D108" i="9"/>
  <c r="E103" i="9"/>
  <c r="D104" i="9"/>
  <c r="D103" i="9"/>
  <c r="D102" i="9"/>
  <c r="D95" i="9"/>
  <c r="E51" i="9"/>
  <c r="E54" i="9"/>
  <c r="E66" i="9"/>
  <c r="E68" i="9"/>
  <c r="E65" i="9"/>
  <c r="E63" i="9"/>
  <c r="D64" i="9"/>
  <c r="D63" i="9"/>
  <c r="E75" i="9"/>
  <c r="E77" i="9"/>
  <c r="E76" i="9"/>
  <c r="D78" i="9"/>
  <c r="D77" i="9"/>
  <c r="D76" i="9"/>
  <c r="D25" i="9"/>
  <c r="D16" i="9"/>
  <c r="E46" i="9"/>
  <c r="E45" i="9"/>
  <c r="E44" i="9"/>
  <c r="D48" i="9"/>
  <c r="D37" i="9"/>
  <c r="D47" i="9"/>
  <c r="D46" i="9"/>
  <c r="D45" i="9"/>
  <c r="D44" i="9"/>
  <c r="E83" i="9"/>
  <c r="E74" i="9"/>
  <c r="E80" i="9"/>
  <c r="E71" i="9"/>
  <c r="E79" i="9"/>
  <c r="E70" i="9"/>
  <c r="D81" i="9"/>
  <c r="D72" i="9"/>
  <c r="D69" i="9"/>
  <c r="D68" i="9"/>
  <c r="D82" i="9"/>
  <c r="D73" i="9"/>
  <c r="E58" i="9"/>
  <c r="E55" i="9" s="1"/>
  <c r="D59" i="9"/>
  <c r="D58" i="9"/>
  <c r="D55" i="9" s="1"/>
  <c r="D26" i="9"/>
  <c r="D32" i="9"/>
  <c r="D22" i="9"/>
  <c r="D84" i="9"/>
  <c r="D67" i="9"/>
  <c r="D66" i="9"/>
  <c r="D65" i="9" s="1"/>
  <c r="D51" i="9"/>
  <c r="E61" i="9"/>
  <c r="E50" i="9" s="1"/>
  <c r="E60" i="9"/>
  <c r="E49" i="9" s="1"/>
  <c r="D62" i="9"/>
  <c r="D52" i="9" s="1"/>
  <c r="D36" i="9" s="1"/>
  <c r="D61" i="9"/>
  <c r="D50" i="9" s="1"/>
  <c r="D60" i="9"/>
  <c r="D31" i="9"/>
  <c r="D29" i="9"/>
  <c r="D21" i="9"/>
  <c r="E97" i="9"/>
  <c r="D106" i="9"/>
  <c r="D105" i="9"/>
  <c r="E99" i="9"/>
  <c r="E92" i="9"/>
  <c r="D53" i="9"/>
  <c r="D75" i="9"/>
  <c r="E39" i="9"/>
  <c r="D23" i="9"/>
  <c r="E33" i="9"/>
  <c r="D80" i="9"/>
  <c r="D71" i="9"/>
  <c r="D100" i="9"/>
  <c r="E23" i="9"/>
  <c r="D54" i="9"/>
  <c r="E35" i="9"/>
  <c r="D49" i="9"/>
  <c r="D93" i="9"/>
  <c r="D99" i="9"/>
  <c r="D97" i="9"/>
  <c r="D110" i="9"/>
  <c r="E53" i="9"/>
  <c r="E38" i="9"/>
  <c r="E120" i="9"/>
  <c r="D83" i="9"/>
  <c r="D74" i="9"/>
  <c r="D38" i="9"/>
  <c r="D120" i="9"/>
  <c r="D98" i="9"/>
  <c r="D39" i="9"/>
  <c r="D94" i="9"/>
  <c r="D35" i="9"/>
  <c r="E93" i="9"/>
  <c r="D34" i="9"/>
  <c r="D119" i="9"/>
  <c r="D121" i="9"/>
  <c r="D92" i="9"/>
  <c r="D79" i="9"/>
  <c r="D70" i="9"/>
  <c r="D33" i="9"/>
  <c r="E34" i="9" l="1"/>
  <c r="E119" i="9" s="1"/>
  <c r="E121" i="9" s="1"/>
  <c r="D14" i="9"/>
</calcChain>
</file>

<file path=xl/sharedStrings.xml><?xml version="1.0" encoding="utf-8"?>
<sst xmlns="http://schemas.openxmlformats.org/spreadsheetml/2006/main" count="172" uniqueCount="83">
  <si>
    <t>CONSILIUL JUDETEAN ARGES</t>
  </si>
  <si>
    <t>Anexa nr.2 la HCJ nr.        /30.10.2025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</si>
  <si>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</si>
  <si>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</si>
  <si>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</si>
  <si>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</si>
  <si>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</si>
  <si>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</si>
  <si>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</si>
  <si>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</si>
  <si>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IV</t>
  </si>
  <si>
    <t>3=4</t>
  </si>
  <si>
    <t>TOTAL VENITURI</t>
  </si>
  <si>
    <t>Venituri din prestari de servicii</t>
  </si>
  <si>
    <t>33.10.08</t>
  </si>
  <si>
    <t>Venituri din serbari si spectacole scolare, manifestari culturale, artistice si sportive</t>
  </si>
  <si>
    <t>33.10.19</t>
  </si>
  <si>
    <t>Donatii si sponsorizari</t>
  </si>
  <si>
    <t>37.10.01</t>
  </si>
  <si>
    <t>Varsaminte din sectiunea de functionare pentru finantarea sectiunii de dezvoltare a bugetului local</t>
  </si>
  <si>
    <t>37.10.03</t>
  </si>
  <si>
    <t>Varsaminte din sectiunea de functionare</t>
  </si>
  <si>
    <t>37.10.04</t>
  </si>
  <si>
    <t xml:space="preserve">Subventii pentru institutii publice </t>
  </si>
  <si>
    <t>43.10.09</t>
  </si>
  <si>
    <t>Subventii din bugetele locale pentru finantarea cheltuielilor de capital din domeniul sanatatii</t>
  </si>
  <si>
    <t>43.10.14</t>
  </si>
  <si>
    <t>Subventii pentru institutii publice destinate sectiunii de dezvoltare</t>
  </si>
  <si>
    <t>43.10.19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</si>
  <si>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</si>
  <si>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</si>
  <si>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</si>
  <si>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</si>
  <si>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</si>
  <si>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de personal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</si>
  <si>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</si>
  <si>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</si>
  <si>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</si>
  <si>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</si>
  <si>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</si>
  <si>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>ALTE SERVICII PUBLICE GENERALE</t>
  </si>
  <si>
    <t>54.10</t>
  </si>
  <si>
    <t>I.1</t>
  </si>
  <si>
    <t>DIRECTIA GENERALA PENTRU EVIDENTA PERSOANELOR ARGES</t>
  </si>
  <si>
    <t>II</t>
  </si>
  <si>
    <t>ORDINE PUBLICA SI SIGURANTA NATIONALA</t>
  </si>
  <si>
    <t>61.10</t>
  </si>
  <si>
    <t>II.1</t>
  </si>
  <si>
    <t>SERVICIUL PUBLIC JUDETEAN DE PAZA SI ORDINE ARGES</t>
  </si>
  <si>
    <t>III</t>
  </si>
  <si>
    <t>SANATATE</t>
  </si>
  <si>
    <t>66.10</t>
  </si>
  <si>
    <t>III.1</t>
  </si>
  <si>
    <t>SPITALUL JUDETEAN DE URGENTA PITESTI</t>
  </si>
  <si>
    <t>III.2</t>
  </si>
  <si>
    <t>SPITALUL DE RECUPERARE RESPIRATORIE SI PNEUMOLOGIE "SF. ANDREI" VALEA IASULUI</t>
  </si>
  <si>
    <t>III.3</t>
  </si>
  <si>
    <t>SPITALUL DE BOLI CRONICE CALINESTI</t>
  </si>
  <si>
    <t>IV</t>
  </si>
  <si>
    <t>CULTURA, RECREERE SI RELIGIE</t>
  </si>
  <si>
    <t>67.10</t>
  </si>
  <si>
    <t>IV.1</t>
  </si>
  <si>
    <t>MUZEUL JUDETEAN ARGES</t>
  </si>
  <si>
    <t>IV.2</t>
  </si>
  <si>
    <t>TEATRUL AL. DAVILA PITESTI</t>
  </si>
  <si>
    <t>IV.3</t>
  </si>
  <si>
    <t>CENTRUL " DOINA ARGESULUI"</t>
  </si>
  <si>
    <t>IV.4</t>
  </si>
  <si>
    <t>MUZEUL VITICULTURII SI POMICULTURII GOLESTI</t>
  </si>
  <si>
    <t>V</t>
  </si>
  <si>
    <t>ASIGURARI SI ASISTENTA SOCIALA</t>
  </si>
  <si>
    <t>68.10</t>
  </si>
  <si>
    <t>V.1</t>
  </si>
  <si>
    <t>UNITATEA DE ASISTENTA MEDICO-SOCIALA CALINESTI</t>
  </si>
  <si>
    <t>V.2</t>
  </si>
  <si>
    <t>UNITATEA DE ASISTENTA MEDICO-SOCIALA SUICI</t>
  </si>
  <si>
    <t>V.3</t>
  </si>
  <si>
    <t>UNITATEA DE ASISTENTA MEDICO-SOCIALA RUCAR</t>
  </si>
  <si>
    <t>V.4</t>
  </si>
  <si>
    <t>UNITATEA DE ASISTENTA MEDICO-SOCIALA DOMNESTI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</si>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</sst>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b/>
      <sz val="11"/>
      <color rgb="FF9C0006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00610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2" fillId="0" borderId="0"/>
    <xf numFmtId="0" fontId="1" fillId="0" borderId="0"/>
  </cellStyleXfs>
  <cellXfs count="107">
    <xf numFmtId="0" fontId="0" fillId="0" borderId="0" xfId="0"/>
    <xf numFmtId="0" fontId="4" fillId="0" borderId="0" xfId="0" applyFont="1"/>
    <xf numFmtId="0" fontId="3" fillId="0" borderId="0" xfId="0" applyFont="1"/>
    <xf numFmtId="0" fontId="10" fillId="6" borderId="0" xfId="0" applyFont="1" applyFill="1"/>
    <xf numFmtId="0" fontId="11" fillId="6" borderId="0" xfId="0" applyFont="1" applyFill="1"/>
    <xf numFmtId="0" fontId="11" fillId="0" borderId="0" xfId="0" applyFont="1"/>
    <xf numFmtId="0" fontId="10" fillId="6" borderId="0" xfId="0" applyFont="1" applyFill="1" applyAlignment="1">
      <alignment horizontal="center"/>
    </xf>
    <xf numFmtId="0" fontId="12" fillId="6" borderId="0" xfId="0" applyFont="1" applyFill="1"/>
    <xf numFmtId="0" fontId="13" fillId="6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7" borderId="1" xfId="3" applyFont="1" applyFill="1" applyBorder="1" applyAlignment="1">
      <alignment horizontal="center"/>
    </xf>
    <xf numFmtId="0" fontId="12" fillId="7" borderId="1" xfId="3" applyFont="1" applyFill="1" applyBorder="1" applyAlignment="1">
      <alignment horizontal="center"/>
    </xf>
    <xf numFmtId="0" fontId="13" fillId="6" borderId="1" xfId="3" applyFont="1" applyFill="1" applyBorder="1" applyAlignment="1">
      <alignment horizontal="center"/>
    </xf>
    <xf numFmtId="0" fontId="5" fillId="0" borderId="1" xfId="5" applyFont="1" applyBorder="1"/>
    <xf numFmtId="49" fontId="5" fillId="0" borderId="1" xfId="5" applyNumberFormat="1" applyFont="1" applyBorder="1" applyAlignment="1">
      <alignment horizontal="center"/>
    </xf>
    <xf numFmtId="0" fontId="5" fillId="0" borderId="1" xfId="6" applyFont="1" applyBorder="1" applyAlignment="1">
      <alignment horizontal="left" wrapText="1"/>
    </xf>
    <xf numFmtId="0" fontId="5" fillId="0" borderId="1" xfId="6" applyFont="1" applyBorder="1" applyAlignment="1">
      <alignment wrapText="1"/>
    </xf>
    <xf numFmtId="0" fontId="12" fillId="7" borderId="1" xfId="3" applyFont="1" applyFill="1" applyBorder="1" applyAlignment="1">
      <alignment horizontal="center" wrapText="1"/>
    </xf>
    <xf numFmtId="49" fontId="6" fillId="7" borderId="1" xfId="5" applyNumberFormat="1" applyFont="1" applyFill="1" applyBorder="1" applyAlignment="1">
      <alignment horizontal="center"/>
    </xf>
    <xf numFmtId="0" fontId="14" fillId="4" borderId="1" xfId="3" applyFont="1" applyBorder="1" applyAlignment="1">
      <alignment horizontal="center"/>
    </xf>
    <xf numFmtId="0" fontId="12" fillId="6" borderId="1" xfId="3" applyFont="1" applyFill="1" applyBorder="1"/>
    <xf numFmtId="0" fontId="13" fillId="6" borderId="1" xfId="3" applyFont="1" applyFill="1" applyBorder="1"/>
    <xf numFmtId="0" fontId="12" fillId="6" borderId="1" xfId="3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0" borderId="1" xfId="3" applyFont="1" applyFill="1" applyBorder="1"/>
    <xf numFmtId="2" fontId="14" fillId="4" borderId="1" xfId="3" applyNumberFormat="1" applyFont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0" fontId="12" fillId="6" borderId="1" xfId="0" applyFont="1" applyFill="1" applyBorder="1"/>
    <xf numFmtId="0" fontId="12" fillId="0" borderId="2" xfId="1" applyFont="1" applyFill="1" applyBorder="1" applyAlignment="1">
      <alignment horizontal="center"/>
    </xf>
    <xf numFmtId="0" fontId="14" fillId="4" borderId="1" xfId="3" applyFont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15" fillId="3" borderId="1" xfId="1" applyFont="1" applyBorder="1" applyAlignment="1">
      <alignment horizontal="center"/>
    </xf>
    <xf numFmtId="0" fontId="15" fillId="3" borderId="1" xfId="1" applyFont="1" applyBorder="1" applyAlignment="1">
      <alignment horizontal="center" wrapText="1"/>
    </xf>
    <xf numFmtId="4" fontId="15" fillId="3" borderId="1" xfId="1" applyNumberFormat="1" applyFont="1" applyBorder="1" applyAlignment="1">
      <alignment horizontal="center"/>
    </xf>
    <xf numFmtId="0" fontId="12" fillId="7" borderId="1" xfId="3" applyFont="1" applyFill="1" applyBorder="1" applyAlignment="1">
      <alignment wrapText="1"/>
    </xf>
    <xf numFmtId="0" fontId="12" fillId="7" borderId="1" xfId="1" applyFont="1" applyFill="1" applyBorder="1" applyAlignment="1">
      <alignment horizontal="center"/>
    </xf>
    <xf numFmtId="0" fontId="12" fillId="6" borderId="1" xfId="1" applyFont="1" applyFill="1" applyBorder="1" applyAlignment="1">
      <alignment horizontal="center"/>
    </xf>
    <xf numFmtId="49" fontId="5" fillId="0" borderId="1" xfId="5" applyNumberFormat="1" applyFont="1" applyBorder="1" applyAlignment="1">
      <alignment horizontal="left"/>
    </xf>
    <xf numFmtId="0" fontId="12" fillId="7" borderId="1" xfId="3" applyFont="1" applyFill="1" applyBorder="1" applyAlignment="1">
      <alignment horizontal="left" wrapText="1"/>
    </xf>
    <xf numFmtId="0" fontId="12" fillId="6" borderId="0" xfId="0" applyFont="1" applyFill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6" borderId="1" xfId="0" applyFont="1" applyFill="1" applyBorder="1"/>
    <xf numFmtId="0" fontId="17" fillId="6" borderId="1" xfId="0" applyFont="1" applyFill="1" applyBorder="1" applyAlignment="1">
      <alignment horizontal="center"/>
    </xf>
    <xf numFmtId="0" fontId="12" fillId="7" borderId="2" xfId="1" applyFont="1" applyFill="1" applyBorder="1" applyAlignment="1">
      <alignment horizontal="center"/>
    </xf>
    <xf numFmtId="0" fontId="10" fillId="7" borderId="1" xfId="3" applyFont="1" applyFill="1" applyBorder="1" applyAlignment="1">
      <alignment horizontal="left" wrapText="1"/>
    </xf>
    <xf numFmtId="0" fontId="11" fillId="6" borderId="1" xfId="3" applyFont="1" applyFill="1" applyBorder="1" applyAlignment="1">
      <alignment horizontal="center"/>
    </xf>
    <xf numFmtId="0" fontId="11" fillId="6" borderId="1" xfId="3" applyFont="1" applyFill="1" applyBorder="1" applyAlignment="1">
      <alignment horizontal="left" wrapText="1"/>
    </xf>
    <xf numFmtId="0" fontId="11" fillId="6" borderId="1" xfId="3" applyFont="1" applyFill="1" applyBorder="1" applyAlignment="1">
      <alignment horizontal="left"/>
    </xf>
    <xf numFmtId="0" fontId="18" fillId="4" borderId="1" xfId="3" applyFont="1" applyBorder="1" applyAlignment="1">
      <alignment horizontal="center"/>
    </xf>
    <xf numFmtId="0" fontId="18" fillId="4" borderId="1" xfId="3" applyFont="1" applyBorder="1" applyAlignment="1">
      <alignment horizontal="center" wrapText="1"/>
    </xf>
    <xf numFmtId="4" fontId="18" fillId="4" borderId="1" xfId="3" applyNumberFormat="1" applyFont="1" applyBorder="1" applyAlignment="1">
      <alignment horizontal="center"/>
    </xf>
    <xf numFmtId="0" fontId="10" fillId="6" borderId="1" xfId="4" applyFont="1" applyFill="1" applyBorder="1" applyAlignment="1">
      <alignment horizontal="center"/>
    </xf>
    <xf numFmtId="0" fontId="11" fillId="6" borderId="1" xfId="4" applyFont="1" applyFill="1" applyBorder="1" applyAlignment="1">
      <alignment horizontal="left"/>
    </xf>
    <xf numFmtId="0" fontId="11" fillId="6" borderId="1" xfId="4" applyFont="1" applyFill="1" applyBorder="1" applyAlignment="1">
      <alignment horizontal="center"/>
    </xf>
    <xf numFmtId="4" fontId="11" fillId="6" borderId="1" xfId="4" applyNumberFormat="1" applyFont="1" applyFill="1" applyBorder="1" applyAlignment="1">
      <alignment horizontal="center"/>
    </xf>
    <xf numFmtId="0" fontId="11" fillId="6" borderId="1" xfId="4" applyFont="1" applyFill="1" applyBorder="1"/>
    <xf numFmtId="0" fontId="11" fillId="6" borderId="1" xfId="4" applyFont="1" applyFill="1" applyBorder="1" applyAlignment="1">
      <alignment horizontal="left" wrapText="1"/>
    </xf>
    <xf numFmtId="0" fontId="14" fillId="6" borderId="1" xfId="3" applyFont="1" applyFill="1" applyBorder="1" applyAlignment="1">
      <alignment horizontal="center"/>
    </xf>
    <xf numFmtId="0" fontId="12" fillId="7" borderId="1" xfId="3" applyFont="1" applyFill="1" applyBorder="1" applyAlignment="1">
      <alignment horizontal="left"/>
    </xf>
    <xf numFmtId="2" fontId="12" fillId="7" borderId="1" xfId="3" applyNumberFormat="1" applyFont="1" applyFill="1" applyBorder="1" applyAlignment="1">
      <alignment horizontal="center"/>
    </xf>
    <xf numFmtId="49" fontId="3" fillId="6" borderId="1" xfId="5" applyNumberFormat="1" applyFont="1" applyFill="1" applyBorder="1" applyAlignment="1">
      <alignment horizontal="center"/>
    </xf>
    <xf numFmtId="0" fontId="18" fillId="4" borderId="2" xfId="3" applyFont="1" applyBorder="1" applyAlignment="1">
      <alignment horizontal="center"/>
    </xf>
    <xf numFmtId="0" fontId="10" fillId="7" borderId="1" xfId="3" applyFont="1" applyFill="1" applyBorder="1" applyAlignment="1">
      <alignment horizontal="center" wrapText="1"/>
    </xf>
    <xf numFmtId="0" fontId="13" fillId="0" borderId="1" xfId="3" applyFont="1" applyFill="1" applyBorder="1" applyAlignment="1">
      <alignment horizontal="left" wrapText="1"/>
    </xf>
    <xf numFmtId="49" fontId="5" fillId="0" borderId="1" xfId="5" applyNumberFormat="1" applyFont="1" applyBorder="1" applyAlignment="1">
      <alignment horizontal="left" wrapText="1"/>
    </xf>
    <xf numFmtId="0" fontId="5" fillId="0" borderId="1" xfId="5" applyFont="1" applyBorder="1" applyAlignment="1">
      <alignment horizontal="left" wrapText="1"/>
    </xf>
    <xf numFmtId="0" fontId="19" fillId="6" borderId="1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4" fontId="10" fillId="7" borderId="1" xfId="1" applyNumberFormat="1" applyFont="1" applyFill="1" applyBorder="1" applyAlignment="1">
      <alignment horizontal="center"/>
    </xf>
    <xf numFmtId="4" fontId="11" fillId="6" borderId="1" xfId="1" applyNumberFormat="1" applyFont="1" applyFill="1" applyBorder="1" applyAlignment="1">
      <alignment horizontal="center"/>
    </xf>
    <xf numFmtId="4" fontId="14" fillId="4" borderId="1" xfId="3" applyNumberFormat="1" applyFont="1" applyBorder="1" applyAlignment="1">
      <alignment horizontal="center"/>
    </xf>
    <xf numFmtId="2" fontId="12" fillId="7" borderId="1" xfId="1" applyNumberFormat="1" applyFont="1" applyFill="1" applyBorder="1" applyAlignment="1">
      <alignment horizontal="center"/>
    </xf>
    <xf numFmtId="2" fontId="13" fillId="0" borderId="1" xfId="1" applyNumberFormat="1" applyFont="1" applyFill="1" applyBorder="1" applyAlignment="1">
      <alignment horizontal="center"/>
    </xf>
    <xf numFmtId="2" fontId="13" fillId="6" borderId="1" xfId="1" applyNumberFormat="1" applyFont="1" applyFill="1" applyBorder="1" applyAlignment="1">
      <alignment horizontal="center"/>
    </xf>
    <xf numFmtId="2" fontId="11" fillId="6" borderId="1" xfId="3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13" fillId="0" borderId="2" xfId="1" applyNumberFormat="1" applyFont="1" applyFill="1" applyBorder="1" applyAlignment="1">
      <alignment horizontal="center"/>
    </xf>
    <xf numFmtId="2" fontId="10" fillId="7" borderId="2" xfId="1" applyNumberFormat="1" applyFont="1" applyFill="1" applyBorder="1" applyAlignment="1">
      <alignment horizontal="center"/>
    </xf>
    <xf numFmtId="2" fontId="18" fillId="4" borderId="2" xfId="3" applyNumberFormat="1" applyFont="1" applyBorder="1" applyAlignment="1">
      <alignment horizontal="center"/>
    </xf>
    <xf numFmtId="2" fontId="16" fillId="6" borderId="1" xfId="0" applyNumberFormat="1" applyFont="1" applyFill="1" applyBorder="1" applyAlignment="1">
      <alignment horizontal="center"/>
    </xf>
    <xf numFmtId="4" fontId="11" fillId="6" borderId="1" xfId="3" applyNumberFormat="1" applyFont="1" applyFill="1" applyBorder="1" applyAlignment="1">
      <alignment horizontal="center"/>
    </xf>
    <xf numFmtId="164" fontId="5" fillId="0" borderId="1" xfId="2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4" fontId="12" fillId="7" borderId="1" xfId="3" applyNumberFormat="1" applyFont="1" applyFill="1" applyBorder="1" applyAlignment="1">
      <alignment horizontal="center"/>
    </xf>
    <xf numFmtId="2" fontId="6" fillId="7" borderId="1" xfId="2" applyNumberFormat="1" applyFont="1" applyFill="1" applyBorder="1" applyAlignment="1">
      <alignment horizontal="center"/>
    </xf>
    <xf numFmtId="2" fontId="3" fillId="6" borderId="1" xfId="2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1" fillId="6" borderId="1" xfId="3" applyFont="1" applyFill="1" applyBorder="1"/>
    <xf numFmtId="0" fontId="11" fillId="0" borderId="1" xfId="3" applyFont="1" applyFill="1" applyBorder="1" applyAlignment="1">
      <alignment horizontal="center"/>
    </xf>
    <xf numFmtId="2" fontId="11" fillId="0" borderId="2" xfId="1" applyNumberFormat="1" applyFont="1" applyFill="1" applyBorder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left" wrapText="1"/>
    </xf>
    <xf numFmtId="2" fontId="11" fillId="6" borderId="1" xfId="1" applyNumberFormat="1" applyFont="1" applyFill="1" applyBorder="1" applyAlignment="1">
      <alignment horizontal="center"/>
    </xf>
    <xf numFmtId="0" fontId="10" fillId="7" borderId="1" xfId="4" applyFont="1" applyFill="1" applyBorder="1" applyAlignment="1">
      <alignment horizontal="center"/>
    </xf>
    <xf numFmtId="0" fontId="10" fillId="7" borderId="1" xfId="4" applyFont="1" applyFill="1" applyBorder="1" applyAlignment="1">
      <alignment horizontal="left" wrapText="1"/>
    </xf>
    <xf numFmtId="4" fontId="10" fillId="7" borderId="1" xfId="4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/>
    </xf>
  </cellXfs>
  <cellStyles count="7">
    <cellStyle name="Bun" xfId="3" builtinId="26"/>
    <cellStyle name="Eronat" xfId="1" builtinId="27"/>
    <cellStyle name="Neutru" xfId="4" builtinId="28"/>
    <cellStyle name="Normal" xfId="0" builtinId="0"/>
    <cellStyle name="Normal 2" xfId="5" xr:uid="{56CDE41C-6676-4167-9F48-64DD40619A7F}"/>
    <cellStyle name="Normal 2 2" xfId="6" xr:uid="{5F506C7B-9BC5-4DB6-94C3-252422BB0B81}"/>
    <cellStyle name="Virgulă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574D-1AA9-4A53-99C8-BF97116615BE}">
  <dimension ref="A1:V121"/>
  <sheetViews>
    <sheetView tabSelected="1" topLeftCell="A31" zoomScaleNormal="100" workbookViewId="0">
      <selection activeCell="E47" sqref="E47"/>
    </sheetView>
  </sheetViews>
  <sheetFormatPr defaultRowHeight="15"/>
  <cols>
    <col min="1" max="1" width="4.42578125" style="7" customWidth="1"/>
    <col min="2" max="2" width="48.85546875" style="8" customWidth="1"/>
    <col min="3" max="3" width="12.5703125" style="8" customWidth="1"/>
    <col min="4" max="4" width="13" style="8" customWidth="1"/>
    <col min="5" max="5" width="13.5703125" style="9" customWidth="1"/>
    <col min="6" max="16384" width="9.140625" style="2"/>
  </cols>
  <sheetData>
    <row r="1" spans="1:22">
      <c r="A1" s="7" t="s">
        <v>0</v>
      </c>
    </row>
    <row r="2" spans="1:22">
      <c r="C2" s="7"/>
      <c r="D2" s="10" t="s">
        <v>1</v>
      </c>
      <c r="E2" s="10"/>
    </row>
    <row r="3" spans="1:22">
      <c r="C3" s="7"/>
      <c r="D3" s="10"/>
      <c r="E3" s="10"/>
    </row>
    <row r="4" spans="1:22">
      <c r="C4" s="7"/>
      <c r="D4" s="7"/>
    </row>
    <row r="5" spans="1:22">
      <c r="B5" s="101" t="s">
        <v>2</v>
      </c>
      <c r="C5" s="101"/>
      <c r="D5" s="101"/>
      <c r="E5" s="101"/>
    </row>
    <row r="6" spans="1:22">
      <c r="B6" s="101" t="s">
        <v>3</v>
      </c>
      <c r="C6" s="101"/>
      <c r="D6" s="101"/>
      <c r="E6" s="101"/>
      <c r="R6" s="3"/>
      <c r="S6" s="4"/>
      <c r="T6" s="6"/>
      <c r="U6" s="6"/>
      <c r="V6" s="5"/>
    </row>
    <row r="7" spans="1:22">
      <c r="A7" s="101" t="s">
        <v>4</v>
      </c>
      <c r="B7" s="101"/>
      <c r="C7" s="101"/>
      <c r="D7" s="101"/>
      <c r="E7" s="101"/>
      <c r="R7" s="3"/>
      <c r="S7" s="106"/>
      <c r="T7" s="106"/>
      <c r="U7" s="106"/>
      <c r="V7" s="106"/>
    </row>
    <row r="8" spans="1:22">
      <c r="A8" s="43"/>
      <c r="B8" s="43"/>
      <c r="C8" s="43"/>
      <c r="D8" s="43"/>
      <c r="E8" s="43"/>
      <c r="R8" s="3"/>
      <c r="S8" s="106"/>
      <c r="T8" s="106"/>
      <c r="U8" s="106"/>
      <c r="V8" s="106"/>
    </row>
    <row r="9" spans="1:22">
      <c r="A9" s="43"/>
      <c r="R9" s="106"/>
      <c r="S9" s="106"/>
      <c r="T9" s="106"/>
      <c r="U9" s="106"/>
      <c r="V9" s="106"/>
    </row>
    <row r="10" spans="1:22">
      <c r="E10" s="10" t="s">
        <v>5</v>
      </c>
      <c r="R10" s="6"/>
      <c r="S10" s="6"/>
      <c r="T10" s="6"/>
      <c r="U10" s="6"/>
      <c r="V10" s="6"/>
    </row>
    <row r="11" spans="1:22">
      <c r="A11" s="104" t="s">
        <v>6</v>
      </c>
      <c r="B11" s="102" t="s">
        <v>7</v>
      </c>
      <c r="C11" s="102" t="s">
        <v>8</v>
      </c>
      <c r="D11" s="104" t="s">
        <v>9</v>
      </c>
      <c r="E11" s="104" t="s">
        <v>10</v>
      </c>
    </row>
    <row r="12" spans="1:22" ht="34.5" customHeight="1">
      <c r="A12" s="105"/>
      <c r="B12" s="103"/>
      <c r="C12" s="103"/>
      <c r="D12" s="105"/>
      <c r="E12" s="105"/>
    </row>
    <row r="13" spans="1:22" s="1" customFormat="1" ht="15.75" customHeight="1">
      <c r="A13" s="11">
        <v>0</v>
      </c>
      <c r="B13" s="11">
        <v>1</v>
      </c>
      <c r="C13" s="11">
        <v>2</v>
      </c>
      <c r="D13" s="11" t="s">
        <v>11</v>
      </c>
      <c r="E13" s="12">
        <v>4</v>
      </c>
    </row>
    <row r="14" spans="1:22" ht="32.25" customHeight="1">
      <c r="A14" s="13"/>
      <c r="B14" s="14" t="s">
        <v>12</v>
      </c>
      <c r="C14" s="14"/>
      <c r="D14" s="88">
        <f>D15+D16+D17+D18+D19+D20+D21+D22</f>
        <v>3567.87</v>
      </c>
      <c r="E14" s="88">
        <f>E15+E16+E17+E18+E19+E20+E21+E22</f>
        <v>3567.87</v>
      </c>
    </row>
    <row r="15" spans="1:22" ht="32.25" customHeight="1">
      <c r="A15" s="15"/>
      <c r="B15" s="51" t="s">
        <v>13</v>
      </c>
      <c r="C15" s="49" t="s">
        <v>14</v>
      </c>
      <c r="D15" s="84">
        <f t="shared" ref="D15:D22" si="0">E15</f>
        <v>320</v>
      </c>
      <c r="E15" s="84">
        <f>200+120</f>
        <v>320</v>
      </c>
    </row>
    <row r="16" spans="1:22" ht="36" customHeight="1">
      <c r="A16" s="15"/>
      <c r="B16" s="50" t="s">
        <v>15</v>
      </c>
      <c r="C16" s="49" t="s">
        <v>16</v>
      </c>
      <c r="D16" s="84">
        <f t="shared" si="0"/>
        <v>30</v>
      </c>
      <c r="E16" s="84">
        <v>30</v>
      </c>
    </row>
    <row r="17" spans="1:5" ht="24.75" customHeight="1">
      <c r="A17" s="15"/>
      <c r="B17" s="16" t="s">
        <v>17</v>
      </c>
      <c r="C17" s="17" t="s">
        <v>18</v>
      </c>
      <c r="D17" s="84">
        <f t="shared" si="0"/>
        <v>26</v>
      </c>
      <c r="E17" s="86">
        <v>26</v>
      </c>
    </row>
    <row r="18" spans="1:5" ht="34.5" customHeight="1">
      <c r="A18" s="15"/>
      <c r="B18" s="69" t="s">
        <v>19</v>
      </c>
      <c r="C18" s="17" t="s">
        <v>20</v>
      </c>
      <c r="D18" s="87">
        <f>E18</f>
        <v>-293</v>
      </c>
      <c r="E18" s="86">
        <f>-120-173</f>
        <v>-293</v>
      </c>
    </row>
    <row r="19" spans="1:5" ht="24" customHeight="1">
      <c r="A19" s="15"/>
      <c r="B19" s="16" t="s">
        <v>21</v>
      </c>
      <c r="C19" s="17" t="s">
        <v>22</v>
      </c>
      <c r="D19" s="87">
        <f>E19</f>
        <v>293</v>
      </c>
      <c r="E19" s="86">
        <f>120+173</f>
        <v>293</v>
      </c>
    </row>
    <row r="20" spans="1:5" ht="24" customHeight="1">
      <c r="A20" s="15"/>
      <c r="B20" s="19" t="s">
        <v>23</v>
      </c>
      <c r="C20" s="17" t="s">
        <v>24</v>
      </c>
      <c r="D20" s="87">
        <f t="shared" si="0"/>
        <v>-430</v>
      </c>
      <c r="E20" s="86">
        <f>750-50-120-330-680</f>
        <v>-430</v>
      </c>
    </row>
    <row r="21" spans="1:5" ht="35.25" customHeight="1">
      <c r="A21" s="15"/>
      <c r="B21" s="33" t="s">
        <v>25</v>
      </c>
      <c r="C21" s="34" t="s">
        <v>26</v>
      </c>
      <c r="D21" s="87">
        <f t="shared" si="0"/>
        <v>-17</v>
      </c>
      <c r="E21" s="86">
        <v>-17</v>
      </c>
    </row>
    <row r="22" spans="1:5" ht="37.5" customHeight="1">
      <c r="A22" s="15"/>
      <c r="B22" s="33" t="s">
        <v>27</v>
      </c>
      <c r="C22" s="34" t="s">
        <v>28</v>
      </c>
      <c r="D22" s="85">
        <f t="shared" si="0"/>
        <v>3638.87</v>
      </c>
      <c r="E22" s="86">
        <v>3638.87</v>
      </c>
    </row>
    <row r="23" spans="1:5" ht="33" customHeight="1">
      <c r="A23" s="13"/>
      <c r="B23" s="20" t="s">
        <v>29</v>
      </c>
      <c r="C23" s="14"/>
      <c r="D23" s="88">
        <f>D24+D25+D26+D27+D28</f>
        <v>-347</v>
      </c>
      <c r="E23" s="88">
        <f>E24+E25+E26+E27+E28</f>
        <v>-347</v>
      </c>
    </row>
    <row r="24" spans="1:5" ht="33" customHeight="1">
      <c r="A24" s="15"/>
      <c r="B24" s="50" t="s">
        <v>13</v>
      </c>
      <c r="C24" s="49" t="s">
        <v>14</v>
      </c>
      <c r="D24" s="84">
        <f>E24</f>
        <v>320</v>
      </c>
      <c r="E24" s="84">
        <f>200+120</f>
        <v>320</v>
      </c>
    </row>
    <row r="25" spans="1:5" ht="33" customHeight="1">
      <c r="A25" s="15"/>
      <c r="B25" s="50" t="s">
        <v>15</v>
      </c>
      <c r="C25" s="49" t="s">
        <v>16</v>
      </c>
      <c r="D25" s="84">
        <f>E25</f>
        <v>30</v>
      </c>
      <c r="E25" s="84">
        <v>30</v>
      </c>
    </row>
    <row r="26" spans="1:5" ht="25.5" customHeight="1">
      <c r="A26" s="15"/>
      <c r="B26" s="41" t="s">
        <v>17</v>
      </c>
      <c r="C26" s="17" t="s">
        <v>18</v>
      </c>
      <c r="D26" s="86">
        <f>E26</f>
        <v>26</v>
      </c>
      <c r="E26" s="86">
        <v>26</v>
      </c>
    </row>
    <row r="27" spans="1:5" ht="36" customHeight="1">
      <c r="A27" s="15"/>
      <c r="B27" s="68" t="s">
        <v>19</v>
      </c>
      <c r="C27" s="17" t="s">
        <v>20</v>
      </c>
      <c r="D27" s="86">
        <f>E27</f>
        <v>-293</v>
      </c>
      <c r="E27" s="86">
        <f>-120-173</f>
        <v>-293</v>
      </c>
    </row>
    <row r="28" spans="1:5" ht="24.75" customHeight="1">
      <c r="A28" s="15"/>
      <c r="B28" s="18" t="s">
        <v>23</v>
      </c>
      <c r="C28" s="17" t="s">
        <v>24</v>
      </c>
      <c r="D28" s="86">
        <f>E28</f>
        <v>-430</v>
      </c>
      <c r="E28" s="86">
        <f>750-50-120-330-680</f>
        <v>-430</v>
      </c>
    </row>
    <row r="29" spans="1:5" ht="31.5" customHeight="1">
      <c r="A29" s="13"/>
      <c r="B29" s="20" t="s">
        <v>30</v>
      </c>
      <c r="C29" s="21"/>
      <c r="D29" s="89">
        <f>D30+D31+D32</f>
        <v>3914.87</v>
      </c>
      <c r="E29" s="89">
        <f>E30+E31+E32</f>
        <v>3914.87</v>
      </c>
    </row>
    <row r="30" spans="1:5" ht="24.75" customHeight="1">
      <c r="A30" s="15"/>
      <c r="B30" s="50" t="s">
        <v>21</v>
      </c>
      <c r="C30" s="64" t="s">
        <v>22</v>
      </c>
      <c r="D30" s="90">
        <f>E30</f>
        <v>293</v>
      </c>
      <c r="E30" s="90">
        <f>120+173</f>
        <v>293</v>
      </c>
    </row>
    <row r="31" spans="1:5" ht="38.25" customHeight="1">
      <c r="A31" s="15"/>
      <c r="B31" s="33" t="s">
        <v>25</v>
      </c>
      <c r="C31" s="34" t="s">
        <v>26</v>
      </c>
      <c r="D31" s="86">
        <f>E31</f>
        <v>-17</v>
      </c>
      <c r="E31" s="86">
        <v>-17</v>
      </c>
    </row>
    <row r="32" spans="1:5" ht="40.5" customHeight="1">
      <c r="A32" s="15"/>
      <c r="B32" s="33" t="s">
        <v>27</v>
      </c>
      <c r="C32" s="34" t="s">
        <v>28</v>
      </c>
      <c r="D32" s="86">
        <f>E32</f>
        <v>3638.87</v>
      </c>
      <c r="E32" s="86">
        <v>3638.87</v>
      </c>
    </row>
    <row r="33" spans="1:5" ht="29.25" customHeight="1">
      <c r="A33" s="35"/>
      <c r="B33" s="36" t="s">
        <v>31</v>
      </c>
      <c r="C33" s="37" t="s">
        <v>32</v>
      </c>
      <c r="D33" s="37">
        <f>D49+D70+D44+D92+D40</f>
        <v>3567.87</v>
      </c>
      <c r="E33" s="37">
        <f>E49+E70+E44+E92+E40</f>
        <v>3567.87</v>
      </c>
    </row>
    <row r="34" spans="1:5" ht="22.5" customHeight="1">
      <c r="A34" s="35"/>
      <c r="B34" s="35" t="s">
        <v>33</v>
      </c>
      <c r="C34" s="35"/>
      <c r="D34" s="37">
        <f>D50+D71+D93+D42</f>
        <v>-347</v>
      </c>
      <c r="E34" s="37">
        <f>E50+E71+E93+E42</f>
        <v>-347</v>
      </c>
    </row>
    <row r="35" spans="1:5" ht="23.25" customHeight="1">
      <c r="A35" s="35"/>
      <c r="B35" s="35" t="s">
        <v>34</v>
      </c>
      <c r="C35" s="35">
        <v>10</v>
      </c>
      <c r="D35" s="37">
        <f>D47+D51+D72+D43+D94</f>
        <v>-757.84</v>
      </c>
      <c r="E35" s="37">
        <f>E47+E51+E72+E43+E94</f>
        <v>-757.84</v>
      </c>
    </row>
    <row r="36" spans="1:5" ht="23.25" customHeight="1">
      <c r="A36" s="35"/>
      <c r="B36" s="35" t="s">
        <v>35</v>
      </c>
      <c r="C36" s="35">
        <v>20</v>
      </c>
      <c r="D36" s="37">
        <f>D52+D73+D95</f>
        <v>536.1</v>
      </c>
      <c r="E36" s="37">
        <f>E52+E73+E95</f>
        <v>536.1</v>
      </c>
    </row>
    <row r="37" spans="1:5" ht="33.75" customHeight="1">
      <c r="A37" s="35"/>
      <c r="B37" s="36" t="s">
        <v>36</v>
      </c>
      <c r="C37" s="35">
        <v>85</v>
      </c>
      <c r="D37" s="37">
        <f>D48+D96</f>
        <v>-125.25999999999999</v>
      </c>
      <c r="E37" s="37">
        <f>E48+E96</f>
        <v>-125.25999999999999</v>
      </c>
    </row>
    <row r="38" spans="1:5" ht="24.75" customHeight="1">
      <c r="A38" s="35"/>
      <c r="B38" s="35" t="s">
        <v>37</v>
      </c>
      <c r="C38" s="35"/>
      <c r="D38" s="37">
        <f>D53+D74+D97</f>
        <v>3914.87</v>
      </c>
      <c r="E38" s="37">
        <f>E53+E74+E97</f>
        <v>3914.87</v>
      </c>
    </row>
    <row r="39" spans="1:5" ht="24" customHeight="1">
      <c r="A39" s="35"/>
      <c r="B39" s="35" t="s">
        <v>38</v>
      </c>
      <c r="C39" s="35">
        <v>70</v>
      </c>
      <c r="D39" s="37">
        <f>D54+D75+D98</f>
        <v>3914.87</v>
      </c>
      <c r="E39" s="37">
        <f>E54+E75+E98</f>
        <v>3914.87</v>
      </c>
    </row>
    <row r="40" spans="1:5" ht="30.75" customHeight="1">
      <c r="A40" s="52" t="s">
        <v>39</v>
      </c>
      <c r="B40" s="52" t="s">
        <v>40</v>
      </c>
      <c r="C40" s="52" t="s">
        <v>41</v>
      </c>
      <c r="D40" s="54">
        <f t="shared" ref="D40:E42" si="1">D41</f>
        <v>-330</v>
      </c>
      <c r="E40" s="54">
        <f t="shared" si="1"/>
        <v>-330</v>
      </c>
    </row>
    <row r="41" spans="1:5" ht="38.25" customHeight="1">
      <c r="A41" s="98" t="s">
        <v>42</v>
      </c>
      <c r="B41" s="96" t="s">
        <v>43</v>
      </c>
      <c r="C41" s="71" t="s">
        <v>41</v>
      </c>
      <c r="D41" s="72">
        <f t="shared" si="1"/>
        <v>-330</v>
      </c>
      <c r="E41" s="72">
        <f t="shared" si="1"/>
        <v>-330</v>
      </c>
    </row>
    <row r="42" spans="1:5" ht="30" customHeight="1">
      <c r="A42" s="70"/>
      <c r="B42" s="56" t="s">
        <v>33</v>
      </c>
      <c r="C42" s="57"/>
      <c r="D42" s="73">
        <f t="shared" si="1"/>
        <v>-330</v>
      </c>
      <c r="E42" s="73">
        <f t="shared" si="1"/>
        <v>-330</v>
      </c>
    </row>
    <row r="43" spans="1:5" ht="28.5" customHeight="1">
      <c r="A43" s="70"/>
      <c r="B43" s="59" t="s">
        <v>34</v>
      </c>
      <c r="C43" s="57">
        <v>10</v>
      </c>
      <c r="D43" s="73">
        <f>E43</f>
        <v>-330</v>
      </c>
      <c r="E43" s="73">
        <v>-330</v>
      </c>
    </row>
    <row r="44" spans="1:5" ht="36" customHeight="1">
      <c r="A44" s="52" t="s">
        <v>44</v>
      </c>
      <c r="B44" s="53" t="s">
        <v>45</v>
      </c>
      <c r="C44" s="52" t="s">
        <v>46</v>
      </c>
      <c r="D44" s="54">
        <f>D45</f>
        <v>0</v>
      </c>
      <c r="E44" s="54">
        <f>E45</f>
        <v>0</v>
      </c>
    </row>
    <row r="45" spans="1:5" ht="41.25" customHeight="1">
      <c r="A45" s="98" t="s">
        <v>47</v>
      </c>
      <c r="B45" s="99" t="s">
        <v>48</v>
      </c>
      <c r="C45" s="98" t="s">
        <v>46</v>
      </c>
      <c r="D45" s="100">
        <f>D46</f>
        <v>0</v>
      </c>
      <c r="E45" s="100">
        <f>E46</f>
        <v>0</v>
      </c>
    </row>
    <row r="46" spans="1:5" ht="24" customHeight="1">
      <c r="A46" s="55"/>
      <c r="B46" s="56" t="s">
        <v>33</v>
      </c>
      <c r="C46" s="57"/>
      <c r="D46" s="58">
        <f>D47+D48</f>
        <v>0</v>
      </c>
      <c r="E46" s="58">
        <f>E47+E48</f>
        <v>0</v>
      </c>
    </row>
    <row r="47" spans="1:5" ht="24" customHeight="1">
      <c r="A47" s="55"/>
      <c r="B47" s="59" t="s">
        <v>34</v>
      </c>
      <c r="C47" s="57">
        <v>10</v>
      </c>
      <c r="D47" s="58">
        <f>E47</f>
        <v>92.16</v>
      </c>
      <c r="E47" s="58">
        <v>92.16</v>
      </c>
    </row>
    <row r="48" spans="1:5" ht="32.25" customHeight="1">
      <c r="A48" s="55"/>
      <c r="B48" s="60" t="s">
        <v>36</v>
      </c>
      <c r="C48" s="57">
        <v>85</v>
      </c>
      <c r="D48" s="58">
        <f>E48</f>
        <v>-92.16</v>
      </c>
      <c r="E48" s="58">
        <v>-92.16</v>
      </c>
    </row>
    <row r="49" spans="1:5" ht="27.75" customHeight="1">
      <c r="A49" s="22" t="s">
        <v>49</v>
      </c>
      <c r="B49" s="22" t="s">
        <v>50</v>
      </c>
      <c r="C49" s="22" t="s">
        <v>51</v>
      </c>
      <c r="D49" s="74">
        <f>D55+D60+D65</f>
        <v>9</v>
      </c>
      <c r="E49" s="74">
        <f>E55+E60+E65</f>
        <v>9</v>
      </c>
    </row>
    <row r="50" spans="1:5" ht="21.75" customHeight="1">
      <c r="A50" s="22"/>
      <c r="B50" s="22" t="s">
        <v>33</v>
      </c>
      <c r="C50" s="22"/>
      <c r="D50" s="74">
        <f>D61+D66+D56</f>
        <v>-44</v>
      </c>
      <c r="E50" s="74">
        <f>E61+E66+E56</f>
        <v>-44</v>
      </c>
    </row>
    <row r="51" spans="1:5" ht="21.75" customHeight="1">
      <c r="A51" s="32"/>
      <c r="B51" s="52" t="s">
        <v>34</v>
      </c>
      <c r="C51" s="52">
        <v>10</v>
      </c>
      <c r="D51" s="74">
        <f>D67</f>
        <v>-70</v>
      </c>
      <c r="E51" s="74">
        <f>E67</f>
        <v>-70</v>
      </c>
    </row>
    <row r="52" spans="1:5" ht="26.25" customHeight="1">
      <c r="A52" s="32"/>
      <c r="B52" s="52" t="s">
        <v>35</v>
      </c>
      <c r="C52" s="52">
        <v>20</v>
      </c>
      <c r="D52" s="74">
        <f>D62+D57</f>
        <v>26</v>
      </c>
      <c r="E52" s="74">
        <f>E62+E57</f>
        <v>26</v>
      </c>
    </row>
    <row r="53" spans="1:5" ht="23.25" customHeight="1">
      <c r="A53" s="22"/>
      <c r="B53" s="22" t="s">
        <v>37</v>
      </c>
      <c r="C53" s="22"/>
      <c r="D53" s="74">
        <f>D58+D63+D68</f>
        <v>53</v>
      </c>
      <c r="E53" s="74">
        <f>E58+E63+E68</f>
        <v>53</v>
      </c>
    </row>
    <row r="54" spans="1:5" ht="26.25" customHeight="1">
      <c r="A54" s="22"/>
      <c r="B54" s="22" t="s">
        <v>38</v>
      </c>
      <c r="C54" s="22">
        <v>70</v>
      </c>
      <c r="D54" s="74">
        <f>D59+D64+D69</f>
        <v>53</v>
      </c>
      <c r="E54" s="74">
        <f>E59+E64+E69</f>
        <v>53</v>
      </c>
    </row>
    <row r="55" spans="1:5" ht="31.5" customHeight="1">
      <c r="A55" s="14" t="s">
        <v>52</v>
      </c>
      <c r="B55" s="38" t="s">
        <v>53</v>
      </c>
      <c r="C55" s="14" t="s">
        <v>51</v>
      </c>
      <c r="D55" s="75">
        <f>D58+D56</f>
        <v>0</v>
      </c>
      <c r="E55" s="75">
        <f>E58+E56</f>
        <v>0</v>
      </c>
    </row>
    <row r="56" spans="1:5" ht="26.25" customHeight="1">
      <c r="A56" s="25"/>
      <c r="B56" s="24" t="s">
        <v>33</v>
      </c>
      <c r="C56" s="25"/>
      <c r="D56" s="97">
        <f>D57</f>
        <v>25</v>
      </c>
      <c r="E56" s="97">
        <f>E57</f>
        <v>25</v>
      </c>
    </row>
    <row r="57" spans="1:5" ht="24" customHeight="1">
      <c r="A57" s="25"/>
      <c r="B57" s="24" t="s">
        <v>35</v>
      </c>
      <c r="C57" s="15">
        <v>20</v>
      </c>
      <c r="D57" s="97">
        <f>E57</f>
        <v>25</v>
      </c>
      <c r="E57" s="97">
        <v>25</v>
      </c>
    </row>
    <row r="58" spans="1:5" ht="29.25" customHeight="1">
      <c r="A58" s="23"/>
      <c r="B58" s="27" t="s">
        <v>37</v>
      </c>
      <c r="C58" s="26"/>
      <c r="D58" s="76">
        <f>D59</f>
        <v>-25</v>
      </c>
      <c r="E58" s="76">
        <f>E59</f>
        <v>-25</v>
      </c>
    </row>
    <row r="59" spans="1:5" ht="30" customHeight="1">
      <c r="A59" s="23"/>
      <c r="B59" s="27" t="s">
        <v>38</v>
      </c>
      <c r="C59" s="26">
        <v>70</v>
      </c>
      <c r="D59" s="76">
        <f>E59</f>
        <v>-25</v>
      </c>
      <c r="E59" s="76">
        <v>-25</v>
      </c>
    </row>
    <row r="60" spans="1:5" ht="54" customHeight="1">
      <c r="A60" s="14" t="s">
        <v>54</v>
      </c>
      <c r="B60" s="38" t="s">
        <v>55</v>
      </c>
      <c r="C60" s="14" t="s">
        <v>51</v>
      </c>
      <c r="D60" s="75">
        <f>D61+D63</f>
        <v>9</v>
      </c>
      <c r="E60" s="75">
        <f>E61+E63</f>
        <v>9</v>
      </c>
    </row>
    <row r="61" spans="1:5" ht="24" customHeight="1">
      <c r="A61" s="23"/>
      <c r="B61" s="24" t="s">
        <v>33</v>
      </c>
      <c r="C61" s="25"/>
      <c r="D61" s="76">
        <f>D62</f>
        <v>1</v>
      </c>
      <c r="E61" s="76">
        <f>E62</f>
        <v>1</v>
      </c>
    </row>
    <row r="62" spans="1:5" ht="24" customHeight="1">
      <c r="A62" s="23"/>
      <c r="B62" s="24" t="s">
        <v>35</v>
      </c>
      <c r="C62" s="15">
        <v>20</v>
      </c>
      <c r="D62" s="76">
        <f>E62</f>
        <v>1</v>
      </c>
      <c r="E62" s="76">
        <v>1</v>
      </c>
    </row>
    <row r="63" spans="1:5" ht="24" customHeight="1">
      <c r="A63" s="23"/>
      <c r="B63" s="27" t="s">
        <v>37</v>
      </c>
      <c r="C63" s="26"/>
      <c r="D63" s="76">
        <f>D64</f>
        <v>8</v>
      </c>
      <c r="E63" s="76">
        <f>E64</f>
        <v>8</v>
      </c>
    </row>
    <row r="64" spans="1:5" ht="24" customHeight="1">
      <c r="A64" s="23"/>
      <c r="B64" s="27" t="s">
        <v>38</v>
      </c>
      <c r="C64" s="26">
        <v>70</v>
      </c>
      <c r="D64" s="76">
        <f>E64</f>
        <v>8</v>
      </c>
      <c r="E64" s="76">
        <v>8</v>
      </c>
    </row>
    <row r="65" spans="1:5" ht="31.5" customHeight="1">
      <c r="A65" s="39" t="s">
        <v>56</v>
      </c>
      <c r="B65" s="38" t="s">
        <v>57</v>
      </c>
      <c r="C65" s="14" t="s">
        <v>51</v>
      </c>
      <c r="D65" s="75">
        <f>D66+D68</f>
        <v>0</v>
      </c>
      <c r="E65" s="75">
        <f>E66+E68</f>
        <v>0</v>
      </c>
    </row>
    <row r="66" spans="1:5" ht="28.5" customHeight="1">
      <c r="A66" s="26"/>
      <c r="B66" s="24" t="s">
        <v>33</v>
      </c>
      <c r="C66" s="29"/>
      <c r="D66" s="76">
        <f>D67</f>
        <v>-70</v>
      </c>
      <c r="E66" s="76">
        <f>E67</f>
        <v>-70</v>
      </c>
    </row>
    <row r="67" spans="1:5" ht="29.25" customHeight="1">
      <c r="A67" s="26"/>
      <c r="B67" s="24" t="s">
        <v>34</v>
      </c>
      <c r="C67" s="15">
        <v>10</v>
      </c>
      <c r="D67" s="76">
        <f>E67</f>
        <v>-70</v>
      </c>
      <c r="E67" s="76">
        <v>-70</v>
      </c>
    </row>
    <row r="68" spans="1:5" ht="26.25" customHeight="1">
      <c r="A68" s="26"/>
      <c r="B68" s="27" t="s">
        <v>37</v>
      </c>
      <c r="C68" s="26"/>
      <c r="D68" s="76">
        <f>D69</f>
        <v>70</v>
      </c>
      <c r="E68" s="76">
        <f>E69</f>
        <v>70</v>
      </c>
    </row>
    <row r="69" spans="1:5" ht="24" customHeight="1">
      <c r="A69" s="40"/>
      <c r="B69" s="27" t="s">
        <v>38</v>
      </c>
      <c r="C69" s="26">
        <v>70</v>
      </c>
      <c r="D69" s="76">
        <f>E69</f>
        <v>70</v>
      </c>
      <c r="E69" s="77">
        <v>70</v>
      </c>
    </row>
    <row r="70" spans="1:5" ht="31.5" customHeight="1">
      <c r="A70" s="22" t="s">
        <v>58</v>
      </c>
      <c r="B70" s="22" t="s">
        <v>59</v>
      </c>
      <c r="C70" s="22" t="s">
        <v>60</v>
      </c>
      <c r="D70" s="28">
        <f>D79+D85+D76+D89</f>
        <v>4568.87</v>
      </c>
      <c r="E70" s="28">
        <f>E79+E85+E76+E89</f>
        <v>4568.87</v>
      </c>
    </row>
    <row r="71" spans="1:5" ht="22.5" customHeight="1">
      <c r="A71" s="22"/>
      <c r="B71" s="22" t="s">
        <v>33</v>
      </c>
      <c r="C71" s="22"/>
      <c r="D71" s="28">
        <f>D80+D86+D90</f>
        <v>810</v>
      </c>
      <c r="E71" s="28">
        <f>E80+E86+E90</f>
        <v>810</v>
      </c>
    </row>
    <row r="72" spans="1:5" ht="21.75" customHeight="1">
      <c r="A72" s="22"/>
      <c r="B72" s="22" t="s">
        <v>34</v>
      </c>
      <c r="C72" s="22">
        <v>10</v>
      </c>
      <c r="D72" s="28">
        <f>D81+D87</f>
        <v>230</v>
      </c>
      <c r="E72" s="28">
        <f>E81+E87</f>
        <v>230</v>
      </c>
    </row>
    <row r="73" spans="1:5" ht="25.5" customHeight="1">
      <c r="A73" s="22"/>
      <c r="B73" s="22" t="s">
        <v>35</v>
      </c>
      <c r="C73" s="22">
        <v>20</v>
      </c>
      <c r="D73" s="28">
        <f>D82+D88+D91</f>
        <v>580</v>
      </c>
      <c r="E73" s="28">
        <f>E82+E88+E91</f>
        <v>580</v>
      </c>
    </row>
    <row r="74" spans="1:5" ht="21.75" customHeight="1">
      <c r="A74" s="22"/>
      <c r="B74" s="22" t="s">
        <v>37</v>
      </c>
      <c r="C74" s="22"/>
      <c r="D74" s="28">
        <f>D83+D77</f>
        <v>3758.87</v>
      </c>
      <c r="E74" s="28">
        <f>E83+E77</f>
        <v>3758.87</v>
      </c>
    </row>
    <row r="75" spans="1:5" ht="23.25" customHeight="1">
      <c r="A75" s="22"/>
      <c r="B75" s="22" t="s">
        <v>38</v>
      </c>
      <c r="C75" s="22">
        <v>70</v>
      </c>
      <c r="D75" s="28">
        <f>D84+D78</f>
        <v>3758.87</v>
      </c>
      <c r="E75" s="28">
        <f>E84+E78</f>
        <v>3758.87</v>
      </c>
    </row>
    <row r="76" spans="1:5" ht="30.75" customHeight="1">
      <c r="A76" s="39" t="s">
        <v>61</v>
      </c>
      <c r="B76" s="62" t="s">
        <v>62</v>
      </c>
      <c r="C76" s="39" t="s">
        <v>60</v>
      </c>
      <c r="D76" s="63">
        <f>D77</f>
        <v>120</v>
      </c>
      <c r="E76" s="63">
        <f>E77</f>
        <v>120</v>
      </c>
    </row>
    <row r="77" spans="1:5" ht="26.25" customHeight="1">
      <c r="A77" s="61"/>
      <c r="B77" s="27" t="s">
        <v>37</v>
      </c>
      <c r="C77" s="26"/>
      <c r="D77" s="78">
        <f>D78</f>
        <v>120</v>
      </c>
      <c r="E77" s="78">
        <f>E78</f>
        <v>120</v>
      </c>
    </row>
    <row r="78" spans="1:5" ht="26.25" customHeight="1">
      <c r="A78" s="61"/>
      <c r="B78" s="27" t="s">
        <v>38</v>
      </c>
      <c r="C78" s="26">
        <v>70</v>
      </c>
      <c r="D78" s="78">
        <f>E78</f>
        <v>120</v>
      </c>
      <c r="E78" s="78">
        <v>120</v>
      </c>
    </row>
    <row r="79" spans="1:5" ht="30.75" customHeight="1">
      <c r="A79" s="39" t="s">
        <v>63</v>
      </c>
      <c r="B79" s="42" t="s">
        <v>64</v>
      </c>
      <c r="C79" s="39" t="s">
        <v>60</v>
      </c>
      <c r="D79" s="79">
        <f>D80+D83</f>
        <v>4388.87</v>
      </c>
      <c r="E79" s="79">
        <f>E80+E83</f>
        <v>4388.87</v>
      </c>
    </row>
    <row r="80" spans="1:5" ht="25.5" customHeight="1">
      <c r="A80" s="31"/>
      <c r="B80" s="24" t="s">
        <v>33</v>
      </c>
      <c r="C80" s="25"/>
      <c r="D80" s="80">
        <f>D81+D82</f>
        <v>750</v>
      </c>
      <c r="E80" s="80">
        <f>E81+E82</f>
        <v>750</v>
      </c>
    </row>
    <row r="81" spans="1:5" ht="26.25" customHeight="1">
      <c r="A81" s="31"/>
      <c r="B81" s="24" t="s">
        <v>34</v>
      </c>
      <c r="C81" s="15">
        <v>10</v>
      </c>
      <c r="D81" s="80">
        <f>E81</f>
        <v>310</v>
      </c>
      <c r="E81" s="80">
        <v>310</v>
      </c>
    </row>
    <row r="82" spans="1:5" ht="27" customHeight="1">
      <c r="A82" s="31"/>
      <c r="B82" s="24" t="s">
        <v>35</v>
      </c>
      <c r="C82" s="15">
        <v>20</v>
      </c>
      <c r="D82" s="80">
        <f>E82</f>
        <v>440</v>
      </c>
      <c r="E82" s="80">
        <v>440</v>
      </c>
    </row>
    <row r="83" spans="1:5" ht="24.75" customHeight="1">
      <c r="A83" s="31"/>
      <c r="B83" s="27" t="s">
        <v>37</v>
      </c>
      <c r="C83" s="26"/>
      <c r="D83" s="80">
        <f>D84</f>
        <v>3638.87</v>
      </c>
      <c r="E83" s="80">
        <f>E84</f>
        <v>3638.87</v>
      </c>
    </row>
    <row r="84" spans="1:5" ht="26.25" customHeight="1">
      <c r="A84" s="31"/>
      <c r="B84" s="27" t="s">
        <v>38</v>
      </c>
      <c r="C84" s="26">
        <v>70</v>
      </c>
      <c r="D84" s="80">
        <f>E84</f>
        <v>3638.87</v>
      </c>
      <c r="E84" s="80">
        <v>3638.87</v>
      </c>
    </row>
    <row r="85" spans="1:5" ht="30.75" customHeight="1">
      <c r="A85" s="47" t="s">
        <v>65</v>
      </c>
      <c r="B85" s="48" t="s">
        <v>66</v>
      </c>
      <c r="C85" s="39" t="s">
        <v>60</v>
      </c>
      <c r="D85" s="81">
        <f>D86</f>
        <v>110</v>
      </c>
      <c r="E85" s="81">
        <f>E86</f>
        <v>110</v>
      </c>
    </row>
    <row r="86" spans="1:5" ht="25.5" customHeight="1">
      <c r="A86" s="31"/>
      <c r="B86" s="24" t="s">
        <v>33</v>
      </c>
      <c r="C86" s="29"/>
      <c r="D86" s="80">
        <f>D88+D87</f>
        <v>110</v>
      </c>
      <c r="E86" s="80">
        <f>E88+E87</f>
        <v>110</v>
      </c>
    </row>
    <row r="87" spans="1:5" ht="25.5" customHeight="1">
      <c r="A87" s="31"/>
      <c r="B87" s="24" t="s">
        <v>34</v>
      </c>
      <c r="C87" s="15">
        <v>10</v>
      </c>
      <c r="D87" s="80">
        <f>E87</f>
        <v>-80</v>
      </c>
      <c r="E87" s="80">
        <v>-80</v>
      </c>
    </row>
    <row r="88" spans="1:5" ht="22.5" customHeight="1">
      <c r="A88" s="31"/>
      <c r="B88" s="24" t="s">
        <v>35</v>
      </c>
      <c r="C88" s="15">
        <v>20</v>
      </c>
      <c r="D88" s="80">
        <f>E88</f>
        <v>190</v>
      </c>
      <c r="E88" s="80">
        <f>230-40</f>
        <v>190</v>
      </c>
    </row>
    <row r="89" spans="1:5" ht="36.75" customHeight="1">
      <c r="A89" s="95" t="s">
        <v>67</v>
      </c>
      <c r="B89" s="48" t="s">
        <v>68</v>
      </c>
      <c r="C89" s="71" t="s">
        <v>60</v>
      </c>
      <c r="D89" s="81">
        <f>D90</f>
        <v>-50</v>
      </c>
      <c r="E89" s="81">
        <f>E90</f>
        <v>-50</v>
      </c>
    </row>
    <row r="90" spans="1:5" ht="27" customHeight="1">
      <c r="A90" s="91"/>
      <c r="B90" s="92" t="s">
        <v>33</v>
      </c>
      <c r="C90" s="93"/>
      <c r="D90" s="94">
        <f>D91</f>
        <v>-50</v>
      </c>
      <c r="E90" s="94">
        <f>E91</f>
        <v>-50</v>
      </c>
    </row>
    <row r="91" spans="1:5" ht="27.75" customHeight="1">
      <c r="A91" s="91"/>
      <c r="B91" s="92" t="s">
        <v>35</v>
      </c>
      <c r="C91" s="49">
        <v>20</v>
      </c>
      <c r="D91" s="94">
        <f>E91</f>
        <v>-50</v>
      </c>
      <c r="E91" s="94">
        <v>-50</v>
      </c>
    </row>
    <row r="92" spans="1:5" ht="22.5" customHeight="1">
      <c r="A92" s="65" t="s">
        <v>69</v>
      </c>
      <c r="B92" s="52" t="s">
        <v>70</v>
      </c>
      <c r="C92" s="52" t="s">
        <v>71</v>
      </c>
      <c r="D92" s="82">
        <f>D99+D105+D110+D115</f>
        <v>-680</v>
      </c>
      <c r="E92" s="82">
        <f>E99+E105+E110+E115</f>
        <v>-680</v>
      </c>
    </row>
    <row r="93" spans="1:5" ht="22.5" customHeight="1">
      <c r="A93" s="65"/>
      <c r="B93" s="52" t="s">
        <v>33</v>
      </c>
      <c r="C93" s="52"/>
      <c r="D93" s="82">
        <f>D100+D106+D111+D116</f>
        <v>-783</v>
      </c>
      <c r="E93" s="82">
        <f>E100+E106+E111+E116</f>
        <v>-783</v>
      </c>
    </row>
    <row r="94" spans="1:5" ht="22.5" customHeight="1">
      <c r="A94" s="65"/>
      <c r="B94" s="22" t="s">
        <v>34</v>
      </c>
      <c r="C94" s="22">
        <v>10</v>
      </c>
      <c r="D94" s="82">
        <f>D101+D107+D117</f>
        <v>-680</v>
      </c>
      <c r="E94" s="82">
        <f>E101+E107+E117</f>
        <v>-680</v>
      </c>
    </row>
    <row r="95" spans="1:5" ht="22.5" customHeight="1">
      <c r="A95" s="65"/>
      <c r="B95" s="52" t="s">
        <v>35</v>
      </c>
      <c r="C95" s="52">
        <v>20</v>
      </c>
      <c r="D95" s="82">
        <f>D102+D108+D112</f>
        <v>-69.900000000000006</v>
      </c>
      <c r="E95" s="82">
        <f>E102+E108+E112</f>
        <v>-69.900000000000006</v>
      </c>
    </row>
    <row r="96" spans="1:5" ht="29.25" customHeight="1">
      <c r="A96" s="65"/>
      <c r="B96" s="53" t="s">
        <v>36</v>
      </c>
      <c r="C96" s="52">
        <v>85</v>
      </c>
      <c r="D96" s="82">
        <f>D109</f>
        <v>-33.1</v>
      </c>
      <c r="E96" s="82">
        <f>E109</f>
        <v>-33.1</v>
      </c>
    </row>
    <row r="97" spans="1:5" ht="22.5" customHeight="1">
      <c r="A97" s="65"/>
      <c r="B97" s="22" t="s">
        <v>37</v>
      </c>
      <c r="C97" s="22"/>
      <c r="D97" s="82">
        <f>D103+D113</f>
        <v>103</v>
      </c>
      <c r="E97" s="82">
        <f>E103+E113</f>
        <v>103</v>
      </c>
    </row>
    <row r="98" spans="1:5" ht="22.5" customHeight="1">
      <c r="A98" s="65"/>
      <c r="B98" s="52" t="s">
        <v>38</v>
      </c>
      <c r="C98" s="52">
        <v>70</v>
      </c>
      <c r="D98" s="82">
        <f>D104+D114</f>
        <v>103</v>
      </c>
      <c r="E98" s="82">
        <f>E104+E114</f>
        <v>103</v>
      </c>
    </row>
    <row r="99" spans="1:5" ht="35.25" customHeight="1">
      <c r="A99" s="47" t="s">
        <v>72</v>
      </c>
      <c r="B99" s="66" t="s">
        <v>73</v>
      </c>
      <c r="C99" s="39" t="s">
        <v>71</v>
      </c>
      <c r="D99" s="81">
        <f>D100+D103</f>
        <v>-430</v>
      </c>
      <c r="E99" s="81">
        <f>E100+E103</f>
        <v>-430</v>
      </c>
    </row>
    <row r="100" spans="1:5" ht="22.5" customHeight="1">
      <c r="A100" s="31"/>
      <c r="B100" s="24" t="s">
        <v>33</v>
      </c>
      <c r="C100" s="25"/>
      <c r="D100" s="80">
        <f>D102+D101</f>
        <v>-490</v>
      </c>
      <c r="E100" s="80">
        <f>E102+E101</f>
        <v>-490</v>
      </c>
    </row>
    <row r="101" spans="1:5" ht="22.5" customHeight="1">
      <c r="A101" s="31"/>
      <c r="B101" s="24" t="s">
        <v>34</v>
      </c>
      <c r="C101" s="15">
        <v>10</v>
      </c>
      <c r="D101" s="80">
        <f>E101</f>
        <v>-430</v>
      </c>
      <c r="E101" s="80">
        <v>-430</v>
      </c>
    </row>
    <row r="102" spans="1:5" ht="22.5" customHeight="1">
      <c r="A102" s="31"/>
      <c r="B102" s="24" t="s">
        <v>35</v>
      </c>
      <c r="C102" s="15">
        <v>20</v>
      </c>
      <c r="D102" s="80">
        <f>E102</f>
        <v>-60</v>
      </c>
      <c r="E102" s="80">
        <v>-60</v>
      </c>
    </row>
    <row r="103" spans="1:5" ht="22.5" customHeight="1">
      <c r="A103" s="31"/>
      <c r="B103" s="27" t="s">
        <v>37</v>
      </c>
      <c r="C103" s="26"/>
      <c r="D103" s="80">
        <f>D104</f>
        <v>60</v>
      </c>
      <c r="E103" s="80">
        <f>E104</f>
        <v>60</v>
      </c>
    </row>
    <row r="104" spans="1:5" ht="22.5" customHeight="1">
      <c r="A104" s="31"/>
      <c r="B104" s="27" t="s">
        <v>38</v>
      </c>
      <c r="C104" s="26">
        <v>70</v>
      </c>
      <c r="D104" s="80">
        <f>E104</f>
        <v>60</v>
      </c>
      <c r="E104" s="80">
        <v>60</v>
      </c>
    </row>
    <row r="105" spans="1:5" ht="36" customHeight="1">
      <c r="A105" s="47" t="s">
        <v>74</v>
      </c>
      <c r="B105" s="66" t="s">
        <v>75</v>
      </c>
      <c r="C105" s="39" t="s">
        <v>71</v>
      </c>
      <c r="D105" s="81">
        <f>D106</f>
        <v>-200</v>
      </c>
      <c r="E105" s="81">
        <f>E106</f>
        <v>-200</v>
      </c>
    </row>
    <row r="106" spans="1:5" ht="26.25" customHeight="1">
      <c r="A106" s="31"/>
      <c r="B106" s="24" t="s">
        <v>33</v>
      </c>
      <c r="C106" s="25"/>
      <c r="D106" s="80">
        <f>D107+D108+D109</f>
        <v>-200</v>
      </c>
      <c r="E106" s="80">
        <f>E107+E108+E109</f>
        <v>-200</v>
      </c>
    </row>
    <row r="107" spans="1:5" ht="26.25" customHeight="1">
      <c r="A107" s="31"/>
      <c r="B107" s="24" t="s">
        <v>34</v>
      </c>
      <c r="C107" s="15">
        <v>10</v>
      </c>
      <c r="D107" s="80">
        <f>E107</f>
        <v>-200</v>
      </c>
      <c r="E107" s="80">
        <v>-200</v>
      </c>
    </row>
    <row r="108" spans="1:5" ht="22.5" customHeight="1">
      <c r="A108" s="31"/>
      <c r="B108" s="24" t="s">
        <v>35</v>
      </c>
      <c r="C108" s="15">
        <v>20</v>
      </c>
      <c r="D108" s="80">
        <f>E108</f>
        <v>33.1</v>
      </c>
      <c r="E108" s="80">
        <v>33.1</v>
      </c>
    </row>
    <row r="109" spans="1:5" ht="33.75" customHeight="1">
      <c r="A109" s="31"/>
      <c r="B109" s="67" t="s">
        <v>36</v>
      </c>
      <c r="C109" s="26">
        <v>85</v>
      </c>
      <c r="D109" s="80">
        <f>E109</f>
        <v>-33.1</v>
      </c>
      <c r="E109" s="80">
        <v>-33.1</v>
      </c>
    </row>
    <row r="110" spans="1:5" ht="33.75" customHeight="1">
      <c r="A110" s="47" t="s">
        <v>76</v>
      </c>
      <c r="B110" s="66" t="s">
        <v>77</v>
      </c>
      <c r="C110" s="39" t="s">
        <v>71</v>
      </c>
      <c r="D110" s="81">
        <f>D111+D113</f>
        <v>0</v>
      </c>
      <c r="E110" s="81">
        <f>E111+E113</f>
        <v>0</v>
      </c>
    </row>
    <row r="111" spans="1:5" ht="22.5" customHeight="1">
      <c r="A111" s="31"/>
      <c r="B111" s="24" t="s">
        <v>33</v>
      </c>
      <c r="C111" s="25"/>
      <c r="D111" s="80">
        <f>D112</f>
        <v>-43</v>
      </c>
      <c r="E111" s="80">
        <f>E112</f>
        <v>-43</v>
      </c>
    </row>
    <row r="112" spans="1:5" ht="22.5" customHeight="1">
      <c r="A112" s="31"/>
      <c r="B112" s="24" t="s">
        <v>35</v>
      </c>
      <c r="C112" s="15">
        <v>20</v>
      </c>
      <c r="D112" s="80">
        <f>E112</f>
        <v>-43</v>
      </c>
      <c r="E112" s="80">
        <v>-43</v>
      </c>
    </row>
    <row r="113" spans="1:5" ht="22.5" customHeight="1">
      <c r="A113" s="31"/>
      <c r="B113" s="27" t="s">
        <v>37</v>
      </c>
      <c r="C113" s="26"/>
      <c r="D113" s="80">
        <f>D114</f>
        <v>43</v>
      </c>
      <c r="E113" s="80">
        <f>E114</f>
        <v>43</v>
      </c>
    </row>
    <row r="114" spans="1:5" ht="22.5" customHeight="1">
      <c r="A114" s="31"/>
      <c r="B114" s="27" t="s">
        <v>38</v>
      </c>
      <c r="C114" s="26">
        <v>70</v>
      </c>
      <c r="D114" s="80">
        <f>E114</f>
        <v>43</v>
      </c>
      <c r="E114" s="80">
        <v>43</v>
      </c>
    </row>
    <row r="115" spans="1:5" ht="33.75" customHeight="1">
      <c r="A115" s="47" t="s">
        <v>78</v>
      </c>
      <c r="B115" s="66" t="s">
        <v>79</v>
      </c>
      <c r="C115" s="39" t="s">
        <v>71</v>
      </c>
      <c r="D115" s="81">
        <f>D116</f>
        <v>-50</v>
      </c>
      <c r="E115" s="81">
        <f>E116</f>
        <v>-50</v>
      </c>
    </row>
    <row r="116" spans="1:5" ht="24.75" customHeight="1">
      <c r="A116" s="31"/>
      <c r="B116" s="24" t="s">
        <v>33</v>
      </c>
      <c r="C116" s="25"/>
      <c r="D116" s="80">
        <f>D117</f>
        <v>-50</v>
      </c>
      <c r="E116" s="80">
        <f>E117</f>
        <v>-50</v>
      </c>
    </row>
    <row r="117" spans="1:5" ht="23.25" customHeight="1">
      <c r="A117" s="31"/>
      <c r="B117" s="24" t="s">
        <v>34</v>
      </c>
      <c r="C117" s="15">
        <v>10</v>
      </c>
      <c r="D117" s="80">
        <f>E117</f>
        <v>-50</v>
      </c>
      <c r="E117" s="80">
        <v>-50</v>
      </c>
    </row>
    <row r="118" spans="1:5" ht="22.5" customHeight="1">
      <c r="A118" s="31"/>
      <c r="B118" s="24"/>
      <c r="C118" s="15"/>
      <c r="D118" s="80"/>
      <c r="E118" s="80"/>
    </row>
    <row r="119" spans="1:5" ht="18" customHeight="1">
      <c r="A119" s="30"/>
      <c r="B119" s="44" t="s">
        <v>80</v>
      </c>
      <c r="C119" s="45"/>
      <c r="D119" s="83">
        <f>D23-D34</f>
        <v>0</v>
      </c>
      <c r="E119" s="83">
        <f>E23-E34</f>
        <v>0</v>
      </c>
    </row>
    <row r="120" spans="1:5" ht="21" customHeight="1">
      <c r="A120" s="30"/>
      <c r="B120" s="44" t="s">
        <v>81</v>
      </c>
      <c r="C120" s="45"/>
      <c r="D120" s="83">
        <f>D29-D38</f>
        <v>0</v>
      </c>
      <c r="E120" s="83">
        <f>E29-E38</f>
        <v>0</v>
      </c>
    </row>
    <row r="121" spans="1:5" ht="18" customHeight="1">
      <c r="A121" s="30"/>
      <c r="B121" s="46" t="s">
        <v>82</v>
      </c>
      <c r="C121" s="45"/>
      <c r="D121" s="83">
        <f>D119+D120</f>
        <v>0</v>
      </c>
      <c r="E121" s="83">
        <f>E119+E120</f>
        <v>0</v>
      </c>
    </row>
  </sheetData>
  <mergeCells count="11">
    <mergeCell ref="S7:V7"/>
    <mergeCell ref="S8:V8"/>
    <mergeCell ref="R9:V9"/>
    <mergeCell ref="E11:E12"/>
    <mergeCell ref="A11:A12"/>
    <mergeCell ref="B5:E5"/>
    <mergeCell ref="B6:E6"/>
    <mergeCell ref="A7:E7"/>
    <mergeCell ref="B11:B12"/>
    <mergeCell ref="C11:C12"/>
    <mergeCell ref="D11:D12"/>
  </mergeCells>
  <pageMargins left="0.64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08AC4-4BF3-4658-AB87-32157DFD757A}"/>
</file>

<file path=customXml/itemProps2.xml><?xml version="1.0" encoding="utf-8"?>
<ds:datastoreItem xmlns:ds="http://schemas.openxmlformats.org/officeDocument/2006/customXml" ds:itemID="{6F45DC0C-193D-4D08-876C-EB204EDFE9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2025-10-27T10:29:32Z</dcterms:modified>
  <cp:category/>
  <cp:contentStatus/>
</cp:coreProperties>
</file>