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jarges-my.sharepoint.com/personal/sabina_bocioaca_cjarges_ro/Documents/Desktop/"/>
    </mc:Choice>
  </mc:AlternateContent>
  <xr:revisionPtr revIDLastSave="0" documentId="8_{78F32639-6004-4A70-AD9C-066D7AAF83FD}" xr6:coauthVersionLast="47" xr6:coauthVersionMax="47" xr10:uidLastSave="{00000000-0000-0000-0000-000000000000}"/>
  <bookViews>
    <workbookView xWindow="-120" yWindow="-120" windowWidth="29040" windowHeight="15720" xr2:uid="{2EF5BDA6-6A4C-41C3-B0EF-C43C4B697C3E}"/>
  </bookViews>
  <sheets>
    <sheet name="25 septembrie 2025" sheetId="1" r:id="rId1"/>
  </sheets>
  <definedNames>
    <definedName name="_xlnm.Database" localSheetId="0">#REF!</definedName>
    <definedName name="_xlnm.Database">#REF!</definedName>
    <definedName name="_xlnm.Print_Titles" localSheetId="0">'25 septembrie 2025'!$9:$12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3" i="1" l="1"/>
  <c r="C372" i="1"/>
  <c r="C355" i="1"/>
  <c r="C353" i="1" s="1"/>
  <c r="C354" i="1"/>
  <c r="C352" i="1" s="1"/>
  <c r="C338" i="1"/>
  <c r="C337" i="1"/>
  <c r="C336" i="1"/>
  <c r="C334" i="1" s="1"/>
  <c r="C332" i="1" s="1"/>
  <c r="C330" i="1" s="1"/>
  <c r="C335" i="1"/>
  <c r="C333" i="1" s="1"/>
  <c r="C331" i="1" s="1"/>
  <c r="C329" i="1" s="1"/>
  <c r="C325" i="1"/>
  <c r="C324" i="1"/>
  <c r="C321" i="1"/>
  <c r="C320" i="1"/>
  <c r="C319" i="1"/>
  <c r="C317" i="1" s="1"/>
  <c r="C315" i="1" s="1"/>
  <c r="C313" i="1" s="1"/>
  <c r="C311" i="1" s="1"/>
  <c r="C318" i="1"/>
  <c r="C316" i="1" s="1"/>
  <c r="C314" i="1" s="1"/>
  <c r="C312" i="1" s="1"/>
  <c r="C310" i="1" s="1"/>
  <c r="C287" i="1"/>
  <c r="C273" i="1" s="1"/>
  <c r="C286" i="1"/>
  <c r="C272" i="1" s="1"/>
  <c r="C275" i="1"/>
  <c r="C274" i="1"/>
  <c r="C256" i="1"/>
  <c r="C254" i="1" s="1"/>
  <c r="C252" i="1" s="1"/>
  <c r="C250" i="1" s="1"/>
  <c r="C248" i="1" s="1"/>
  <c r="C255" i="1"/>
  <c r="C253" i="1" s="1"/>
  <c r="C251" i="1" s="1"/>
  <c r="C249" i="1" s="1"/>
  <c r="C247" i="1" s="1"/>
  <c r="C243" i="1"/>
  <c r="C242" i="1"/>
  <c r="C239" i="1"/>
  <c r="C231" i="1" s="1"/>
  <c r="C238" i="1"/>
  <c r="C230" i="1" s="1"/>
  <c r="C233" i="1"/>
  <c r="C232" i="1"/>
  <c r="C200" i="1"/>
  <c r="C199" i="1"/>
  <c r="C198" i="1"/>
  <c r="C197" i="1"/>
  <c r="C196" i="1"/>
  <c r="C195" i="1"/>
  <c r="C194" i="1"/>
  <c r="C192" i="1" s="1"/>
  <c r="C190" i="1" s="1"/>
  <c r="C193" i="1"/>
  <c r="C191" i="1" s="1"/>
  <c r="C189" i="1" s="1"/>
  <c r="C183" i="1"/>
  <c r="C182" i="1"/>
  <c r="C181" i="1"/>
  <c r="C180" i="1"/>
  <c r="C177" i="1"/>
  <c r="C176" i="1"/>
  <c r="C175" i="1"/>
  <c r="C111" i="1" s="1"/>
  <c r="C87" i="1" s="1"/>
  <c r="C36" i="1" s="1"/>
  <c r="C174" i="1"/>
  <c r="C110" i="1" s="1"/>
  <c r="C86" i="1" s="1"/>
  <c r="C35" i="1" s="1"/>
  <c r="C153" i="1"/>
  <c r="C152" i="1"/>
  <c r="C151" i="1"/>
  <c r="C149" i="1" s="1"/>
  <c r="C147" i="1" s="1"/>
  <c r="C145" i="1" s="1"/>
  <c r="C150" i="1"/>
  <c r="C148" i="1" s="1"/>
  <c r="C146" i="1" s="1"/>
  <c r="C144" i="1" s="1"/>
  <c r="C140" i="1"/>
  <c r="C138" i="1" s="1"/>
  <c r="C113" i="1" s="1"/>
  <c r="C139" i="1"/>
  <c r="C137" i="1" s="1"/>
  <c r="C112" i="1" s="1"/>
  <c r="C132" i="1"/>
  <c r="C124" i="1" s="1"/>
  <c r="C131" i="1"/>
  <c r="C126" i="1"/>
  <c r="C125" i="1"/>
  <c r="C123" i="1" s="1"/>
  <c r="D122" i="1"/>
  <c r="D107" i="1"/>
  <c r="C101" i="1"/>
  <c r="C100" i="1"/>
  <c r="C99" i="1"/>
  <c r="C98" i="1"/>
  <c r="C97" i="1"/>
  <c r="C95" i="1" s="1"/>
  <c r="C96" i="1"/>
  <c r="C94" i="1" s="1"/>
  <c r="D83" i="1"/>
  <c r="D75" i="1"/>
  <c r="C75" i="1"/>
  <c r="C74" i="1"/>
  <c r="C62" i="1"/>
  <c r="C61" i="1"/>
  <c r="C60" i="1"/>
  <c r="C49" i="1" s="1"/>
  <c r="C59" i="1"/>
  <c r="C48" i="1" s="1"/>
  <c r="C58" i="1"/>
  <c r="C56" i="1" s="1"/>
  <c r="C54" i="1" s="1"/>
  <c r="C52" i="1" s="1"/>
  <c r="C57" i="1"/>
  <c r="C55" i="1" s="1"/>
  <c r="C53" i="1" s="1"/>
  <c r="C51" i="1" s="1"/>
  <c r="D30" i="1"/>
  <c r="D22" i="1"/>
  <c r="C22" i="1"/>
  <c r="C21" i="1"/>
  <c r="C302" i="1" l="1"/>
  <c r="C300" i="1" s="1"/>
  <c r="C298" i="1" s="1"/>
  <c r="C351" i="1"/>
  <c r="C349" i="1" s="1"/>
  <c r="C347" i="1" s="1"/>
  <c r="C219" i="1"/>
  <c r="C217" i="1" s="1"/>
  <c r="C215" i="1" s="1"/>
  <c r="C213" i="1" s="1"/>
  <c r="C228" i="1"/>
  <c r="C226" i="1" s="1"/>
  <c r="C224" i="1" s="1"/>
  <c r="C222" i="1" s="1"/>
  <c r="C270" i="1"/>
  <c r="C268" i="1" s="1"/>
  <c r="C266" i="1" s="1"/>
  <c r="C211" i="1"/>
  <c r="C271" i="1"/>
  <c r="C269" i="1" s="1"/>
  <c r="C267" i="1" s="1"/>
  <c r="C212" i="1"/>
  <c r="C122" i="1"/>
  <c r="C120" i="1" s="1"/>
  <c r="C118" i="1" s="1"/>
  <c r="C116" i="1" s="1"/>
  <c r="C109" i="1"/>
  <c r="C31" i="1"/>
  <c r="C46" i="1"/>
  <c r="C44" i="1" s="1"/>
  <c r="C42" i="1" s="1"/>
  <c r="C40" i="1" s="1"/>
  <c r="C32" i="1"/>
  <c r="C47" i="1"/>
  <c r="C45" i="1" s="1"/>
  <c r="C43" i="1" s="1"/>
  <c r="C41" i="1" s="1"/>
  <c r="C121" i="1"/>
  <c r="C119" i="1" s="1"/>
  <c r="C117" i="1" s="1"/>
  <c r="C115" i="1" s="1"/>
  <c r="C108" i="1"/>
  <c r="C220" i="1"/>
  <c r="C218" i="1" s="1"/>
  <c r="C216" i="1" s="1"/>
  <c r="C214" i="1" s="1"/>
  <c r="C229" i="1"/>
  <c r="C227" i="1" s="1"/>
  <c r="C225" i="1" s="1"/>
  <c r="C223" i="1" s="1"/>
  <c r="C301" i="1"/>
  <c r="C299" i="1" s="1"/>
  <c r="C297" i="1" s="1"/>
  <c r="C350" i="1"/>
  <c r="C348" i="1" s="1"/>
  <c r="C346" i="1" s="1"/>
  <c r="C307" i="1"/>
  <c r="C305" i="1" s="1"/>
  <c r="C303" i="1" s="1"/>
  <c r="C308" i="1"/>
  <c r="C306" i="1" s="1"/>
  <c r="C304" i="1" s="1"/>
  <c r="C106" i="1" l="1"/>
  <c r="C104" i="1" s="1"/>
  <c r="C102" i="1" s="1"/>
  <c r="C92" i="1" s="1"/>
  <c r="C84" i="1"/>
  <c r="C296" i="1"/>
  <c r="C88" i="1"/>
  <c r="C37" i="1" s="1"/>
  <c r="C107" i="1"/>
  <c r="C105" i="1" s="1"/>
  <c r="C103" i="1" s="1"/>
  <c r="C93" i="1" s="1"/>
  <c r="C85" i="1"/>
  <c r="C89" i="1"/>
  <c r="C38" i="1" s="1"/>
  <c r="C77" i="1"/>
  <c r="C210" i="1"/>
  <c r="C208" i="1" s="1"/>
  <c r="C206" i="1" s="1"/>
  <c r="C295" i="1"/>
  <c r="C209" i="1"/>
  <c r="C207" i="1" s="1"/>
  <c r="C205" i="1" s="1"/>
  <c r="C76" i="1"/>
  <c r="C72" i="1" l="1"/>
  <c r="C70" i="1" s="1"/>
  <c r="C68" i="1" s="1"/>
  <c r="C23" i="1"/>
  <c r="C19" i="1" s="1"/>
  <c r="C17" i="1" s="1"/>
  <c r="C15" i="1" s="1"/>
  <c r="C82" i="1"/>
  <c r="C80" i="1" s="1"/>
  <c r="C78" i="1" s="1"/>
  <c r="C33" i="1"/>
  <c r="C29" i="1" s="1"/>
  <c r="C27" i="1" s="1"/>
  <c r="C25" i="1" s="1"/>
  <c r="C83" i="1"/>
  <c r="C81" i="1" s="1"/>
  <c r="C79" i="1" s="1"/>
  <c r="C34" i="1"/>
  <c r="C30" i="1" s="1"/>
  <c r="C28" i="1" s="1"/>
  <c r="C26" i="1" s="1"/>
  <c r="C24" i="1"/>
  <c r="C20" i="1" s="1"/>
  <c r="C18" i="1" s="1"/>
  <c r="C16" i="1" s="1"/>
  <c r="C14" i="1" s="1"/>
  <c r="C73" i="1"/>
  <c r="C71" i="1" s="1"/>
  <c r="C69" i="1" s="1"/>
  <c r="C67" i="1" s="1"/>
  <c r="C13" i="1" l="1"/>
  <c r="C66" i="1"/>
</calcChain>
</file>

<file path=xl/sharedStrings.xml><?xml version="1.0" encoding="utf-8"?>
<sst xmlns="http://schemas.openxmlformats.org/spreadsheetml/2006/main" count="594" uniqueCount="107">
  <si>
    <t xml:space="preserve">                                                                                       ANEXA nr. 3 la HCJ nr.</t>
  </si>
  <si>
    <t xml:space="preserve">CONSILIUL JUDETEAN ARGES                                                                </t>
  </si>
  <si>
    <t xml:space="preserve">     I - Credite de angajament</t>
  </si>
  <si>
    <t xml:space="preserve">    II - Credite bugetare</t>
  </si>
  <si>
    <t xml:space="preserve">  INFLUENTE LA PROGRAMUL DE INVESTIŢII PUBLICE 
PE GRUPE DE INVESTITII SI SURSE DE FINANTARE
</t>
  </si>
  <si>
    <t>- mii lei -</t>
  </si>
  <si>
    <t>CAPITOL/</t>
  </si>
  <si>
    <t>I/II</t>
  </si>
  <si>
    <t>ANUL 2025</t>
  </si>
  <si>
    <t>GRUPA/</t>
  </si>
  <si>
    <t>SURSA</t>
  </si>
  <si>
    <t xml:space="preserve"> Total surse de finanţare</t>
  </si>
  <si>
    <t>I</t>
  </si>
  <si>
    <t>II</t>
  </si>
  <si>
    <t>02 Buget local</t>
  </si>
  <si>
    <t xml:space="preserve">     din care</t>
  </si>
  <si>
    <t>71 Active nefinanciare</t>
  </si>
  <si>
    <t>71.01.Active fixe</t>
  </si>
  <si>
    <t>71.01.02.Masini, echipamente si mijloace de transport</t>
  </si>
  <si>
    <t>71.01.30 Alte active fixe</t>
  </si>
  <si>
    <t>10 Venituri proprii</t>
  </si>
  <si>
    <t>71.01 Active fixe</t>
  </si>
  <si>
    <t>71.01.01.Constructii</t>
  </si>
  <si>
    <t>71.01.03.Mobilier, aparatura birotica si alte active corporale</t>
  </si>
  <si>
    <t>A. Obiective (proiecte) de investiţii în continuare</t>
  </si>
  <si>
    <t>Total surse de finanţare</t>
  </si>
  <si>
    <t xml:space="preserve">10 Venituri proprii </t>
  </si>
  <si>
    <t>71.01. Active fixe</t>
  </si>
  <si>
    <t>CAPITOLUL 66.10 SANATATE</t>
  </si>
  <si>
    <t>TOTAL GENERAL</t>
  </si>
  <si>
    <t>din care</t>
  </si>
  <si>
    <t>Spitalul de Recuperare Bradet</t>
  </si>
  <si>
    <t>Amenajare parc agrement</t>
  </si>
  <si>
    <t xml:space="preserve">C. Alte cheltuieli de investiţii </t>
  </si>
  <si>
    <t>b. dotari independente</t>
  </si>
  <si>
    <t xml:space="preserve"> 1. Total surse de finanţare</t>
  </si>
  <si>
    <t xml:space="preserve"> 02 Buget local</t>
  </si>
  <si>
    <t xml:space="preserve">     din care:</t>
  </si>
  <si>
    <t>71.01.30.Alte active fixe</t>
  </si>
  <si>
    <t>1. Spitalul de Boli Cronice Calinesti</t>
  </si>
  <si>
    <t>Nebulizator</t>
  </si>
  <si>
    <t>Masina de spalat pardoseli</t>
  </si>
  <si>
    <t>2. Spitalul de Recuperare Bradet</t>
  </si>
  <si>
    <t>Masina de curatat cartofi</t>
  </si>
  <si>
    <t>Frigider bloc alimentar</t>
  </si>
  <si>
    <t>Spitalul de Boli Cronice Calinesti</t>
  </si>
  <si>
    <t>Program informatic Test MMSE2</t>
  </si>
  <si>
    <t>CAPITOLUL 67.10 CULTURA,RECREERE SI RELIGIE</t>
  </si>
  <si>
    <t>Teatrul "Al. Davila" Pitesti</t>
  </si>
  <si>
    <t>Sistem iluminat scenă Sala Așchiuță</t>
  </si>
  <si>
    <t>Sistem sonorizare scenă Sala Așchiuță</t>
  </si>
  <si>
    <t>Sistem mecanică scenă Sala Așchiuță</t>
  </si>
  <si>
    <t>Sistem intercom Sala Așchiuță</t>
  </si>
  <si>
    <t>Sistem iluminat scenă Grădina de Vară</t>
  </si>
  <si>
    <t>Sistem sonorizare scenă Grădina de Vară</t>
  </si>
  <si>
    <t>Totem exterior două fețe</t>
  </si>
  <si>
    <t>Kit suport fundal Croma</t>
  </si>
  <si>
    <t>UPS</t>
  </si>
  <si>
    <t>Switch 24-48 porturi rack</t>
  </si>
  <si>
    <t>Muzeul Judetean Arges</t>
  </si>
  <si>
    <t>Seif certificat antiefractie</t>
  </si>
  <si>
    <t xml:space="preserve">LICENTA MICROSOFT WINDOWS 10 PROFESSIONAL </t>
  </si>
  <si>
    <t>LICENTA MICROSOFT WINDOWS 11</t>
  </si>
  <si>
    <t>CAPITOLUL 68 ASISTENTA SOCIALA</t>
  </si>
  <si>
    <t>Directia Generala de Asistenta Sociala si Protectia Copilului Arges</t>
  </si>
  <si>
    <t>Achizitie si montaj server</t>
  </si>
  <si>
    <t>c. cheltuieli aferente studiilor de fezabilitate si alte studii</t>
  </si>
  <si>
    <t xml:space="preserve"> 10 Venituri proprii</t>
  </si>
  <si>
    <t>1. Spitalul Judetean de Urgenta Pitesti</t>
  </si>
  <si>
    <t>Servicii de intocmire a documentatiei tehnice necesare obtinerii  autorizatiei de securitatea la incendiu si obtinerea autorizatiei de  securitate la incendiu  pentru obiectivul " Extinderea si dotarea Ambulatoriului Integrat al Spitalului Judetean de Urgenta Pitesti"</t>
  </si>
  <si>
    <t>Servicii de intocmire a documentatiei tehnice necesare obtinerii autorizatiei de  securitatea la incendiu si obtinerea autorizatiei de  securitate la incendiu  pentru obiectivul " Extindere si dotare spatii  Urgenta si amenajari incinta  Spitalului Judetean de Urgenta Pitesti"</t>
  </si>
  <si>
    <t>2. Spitalul de Boli Cronice Calinesti</t>
  </si>
  <si>
    <t>Documentatie tehnica pentru obtinerea certificatului de urbanism, studii de teren, alte studii de specialitate, documentatii pentru obtinere avize/acorduri solicitate prin certificatul de urbanism, Documentatie de avizare a lucrarilor interventii si Verificare tehnica de calitate - Modernizare, Reabilitare, Dotare Spitalul de Boli Cronice Calinesti"</t>
  </si>
  <si>
    <t>3. Spitalul de Recuperare Bradet</t>
  </si>
  <si>
    <t>Proiect, avize, autorizatii si asistenta tehnica amenajare parc agrement</t>
  </si>
  <si>
    <t xml:space="preserve"> Muzeul Judetean Arges</t>
  </si>
  <si>
    <t>Studiul de Fezabilitate (SF) si Proiect tehnic (PT) pentru Digitalizarea muzeului Judetean Arges</t>
  </si>
  <si>
    <t>Documentație de avizare a lucrărilor de intervenție ( D.A.L.I) pentru proiectul „Reabilitarea și eficientizarea energetică a Muzeului Județean Argeș</t>
  </si>
  <si>
    <t>Documentatie pentru obtinerea autorizatiei ISU la Muzeul Judetean Arges - Palat Administrativ"</t>
  </si>
  <si>
    <t>Documentatie pentru obtinerea autorizatiei ISU la Galeria de arta Rudolph Schweitzer- Cumpana</t>
  </si>
  <si>
    <t xml:space="preserve">CAPITOLUL68 ASISTENTA SOCIALA </t>
  </si>
  <si>
    <t>1. Directia Generala de Asistenta Sociala si Protectia Copilului Arges</t>
  </si>
  <si>
    <t xml:space="preserve">Proiectare sistem supraveghere video si alarmare la efractie </t>
  </si>
  <si>
    <t>Servicii de intocmire a documentatiei tehnice necesara obtinerii autorizatiei de securitate la incendiu pentru obiectivul "Complex de Servicii Sociale, mun.Campulung, Judet Arges</t>
  </si>
  <si>
    <t xml:space="preserve">Autorizatie ISU pentru proiectul Modernizarea si dotarea Centrului de Zi pentru Persoane Adulte cu Dizabilitati Pitesti                                                                                                                                                                                                                         </t>
  </si>
  <si>
    <t>2. Centre adulti</t>
  </si>
  <si>
    <t>Proiectare sistem de alarmare la efractie</t>
  </si>
  <si>
    <t xml:space="preserve">Proiectare sistem supraveghere video </t>
  </si>
  <si>
    <t xml:space="preserve">Elaborare documentație faza DALI  - CIA Bascovele (întocmire și obținere documentații pentru obținerea Certificatului de Urbanism; întocmire Studiu topografic vizat de OCPI; elaborare Expertiză tehnică pentru cerința A1 – rezistență și stabilitate; întocmire Studiu geotehnic; elaborare Audit energetic)                             </t>
  </si>
  <si>
    <t>e. alte cheltuieli asimilate investitiilor</t>
  </si>
  <si>
    <t>Statie de clorinare</t>
  </si>
  <si>
    <t>Lucrari de construire in vederea conformarii imobilului la cerinta esentiala de calitate "Securitate la incendiu"</t>
  </si>
  <si>
    <t>INSTALATIE PROPAN</t>
  </si>
  <si>
    <t>Achizitie si montaj centrala termica pe peleti/combustibil lemnos</t>
  </si>
  <si>
    <t>Achizitie si montaj gard electric la "Cetatea Poenari"</t>
  </si>
  <si>
    <t>Extindere și montaj sistem de supraveghere video</t>
  </si>
  <si>
    <t>Achiziție și montaj sistem de alarmare la efracție</t>
  </si>
  <si>
    <t xml:space="preserve">Achiziție și montaj sistem de control acces </t>
  </si>
  <si>
    <t xml:space="preserve">Extindere și montaj sistem de supraveghere video </t>
  </si>
  <si>
    <t xml:space="preserve">Extindere și montaj  sistem de alarmare la efracție </t>
  </si>
  <si>
    <t xml:space="preserve">Achiziție și montaj butoane de panica </t>
  </si>
  <si>
    <t xml:space="preserve">Achizitie si montaj usa tip UME 2 </t>
  </si>
  <si>
    <t xml:space="preserve">Achiziție și montaj sistem de alarmare la efracție </t>
  </si>
  <si>
    <t xml:space="preserve">Extindere si relocare sistem supraveghere video </t>
  </si>
  <si>
    <t xml:space="preserve">Extindere si relocare sistem antiefractie </t>
  </si>
  <si>
    <t xml:space="preserve">Achizitie si montaj sistem control acces de tip interfon </t>
  </si>
  <si>
    <t xml:space="preserve">Achiziție și montaj sistem de detecție la  incendiu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</si>
</sst>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Times New Roman"/>
      <family val="1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rgb="FFFF0000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191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quotePrefix="1" applyFont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2" borderId="2" xfId="0" applyFont="1" applyFill="1" applyBorder="1"/>
    <xf numFmtId="0" fontId="4" fillId="2" borderId="2" xfId="0" applyFont="1" applyFill="1" applyBorder="1" applyAlignment="1">
      <alignment horizontal="center"/>
    </xf>
    <xf numFmtId="4" fontId="6" fillId="2" borderId="5" xfId="0" applyNumberFormat="1" applyFont="1" applyFill="1" applyBorder="1" applyAlignment="1">
      <alignment horizontal="right"/>
    </xf>
    <xf numFmtId="4" fontId="0" fillId="0" borderId="0" xfId="0" applyNumberFormat="1"/>
    <xf numFmtId="0" fontId="4" fillId="2" borderId="4" xfId="0" applyFont="1" applyFill="1" applyBorder="1"/>
    <xf numFmtId="0" fontId="4" fillId="2" borderId="4" xfId="0" applyFont="1" applyFill="1" applyBorder="1" applyAlignment="1">
      <alignment horizontal="center"/>
    </xf>
    <xf numFmtId="0" fontId="7" fillId="0" borderId="3" xfId="0" applyFont="1" applyBorder="1"/>
    <xf numFmtId="0" fontId="8" fillId="0" borderId="2" xfId="0" applyFont="1" applyBorder="1" applyAlignment="1">
      <alignment horizontal="center"/>
    </xf>
    <xf numFmtId="4" fontId="8" fillId="0" borderId="5" xfId="0" applyNumberFormat="1" applyFont="1" applyBorder="1" applyAlignment="1">
      <alignment horizontal="right"/>
    </xf>
    <xf numFmtId="0" fontId="2" fillId="0" borderId="4" xfId="0" applyFont="1" applyBorder="1"/>
    <xf numFmtId="0" fontId="8" fillId="0" borderId="4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4" fontId="0" fillId="0" borderId="5" xfId="0" applyNumberFormat="1" applyBorder="1" applyAlignment="1">
      <alignment horizontal="right"/>
    </xf>
    <xf numFmtId="0" fontId="9" fillId="0" borderId="4" xfId="0" applyFont="1" applyBorder="1"/>
    <xf numFmtId="0" fontId="3" fillId="0" borderId="2" xfId="0" applyFont="1" applyBorder="1"/>
    <xf numFmtId="0" fontId="0" fillId="0" borderId="4" xfId="0" applyBorder="1"/>
    <xf numFmtId="0" fontId="3" fillId="0" borderId="3" xfId="0" applyFont="1" applyBorder="1" applyAlignment="1">
      <alignment wrapText="1"/>
    </xf>
    <xf numFmtId="0" fontId="9" fillId="0" borderId="2" xfId="0" applyFont="1" applyBorder="1"/>
    <xf numFmtId="0" fontId="2" fillId="0" borderId="3" xfId="0" applyFont="1" applyBorder="1" applyAlignment="1">
      <alignment horizontal="center"/>
    </xf>
    <xf numFmtId="4" fontId="2" fillId="3" borderId="5" xfId="0" applyNumberFormat="1" applyFont="1" applyFill="1" applyBorder="1" applyAlignment="1">
      <alignment horizontal="right"/>
    </xf>
    <xf numFmtId="0" fontId="8" fillId="0" borderId="0" xfId="0" applyFont="1"/>
    <xf numFmtId="0" fontId="7" fillId="0" borderId="4" xfId="0" applyFont="1" applyBorder="1"/>
    <xf numFmtId="0" fontId="2" fillId="0" borderId="4" xfId="0" applyFont="1" applyBorder="1" applyAlignment="1">
      <alignment horizontal="center"/>
    </xf>
    <xf numFmtId="4" fontId="8" fillId="3" borderId="5" xfId="0" applyNumberFormat="1" applyFont="1" applyFill="1" applyBorder="1" applyAlignment="1">
      <alignment horizontal="right"/>
    </xf>
    <xf numFmtId="0" fontId="2" fillId="0" borderId="0" xfId="0" applyFont="1"/>
    <xf numFmtId="4" fontId="2" fillId="0" borderId="0" xfId="0" applyNumberFormat="1" applyFont="1" applyAlignment="1">
      <alignment horizontal="right"/>
    </xf>
    <xf numFmtId="0" fontId="3" fillId="0" borderId="2" xfId="0" applyFont="1" applyBorder="1" applyAlignment="1">
      <alignment horizontal="center"/>
    </xf>
    <xf numFmtId="4" fontId="2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4" fontId="10" fillId="0" borderId="2" xfId="0" applyNumberFormat="1" applyFont="1" applyBorder="1" applyAlignment="1">
      <alignment horizontal="right"/>
    </xf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4" fillId="2" borderId="5" xfId="0" applyFont="1" applyFill="1" applyBorder="1"/>
    <xf numFmtId="0" fontId="0" fillId="4" borderId="0" xfId="0" applyFill="1"/>
    <xf numFmtId="0" fontId="11" fillId="0" borderId="2" xfId="0" applyFont="1" applyBorder="1"/>
    <xf numFmtId="0" fontId="2" fillId="0" borderId="2" xfId="0" applyFont="1" applyBorder="1" applyAlignment="1">
      <alignment horizontal="center"/>
    </xf>
    <xf numFmtId="4" fontId="10" fillId="0" borderId="5" xfId="0" applyNumberFormat="1" applyFont="1" applyBorder="1" applyAlignment="1">
      <alignment horizontal="right"/>
    </xf>
    <xf numFmtId="0" fontId="4" fillId="0" borderId="4" xfId="0" applyFont="1" applyBorder="1"/>
    <xf numFmtId="0" fontId="7" fillId="0" borderId="2" xfId="0" applyFont="1" applyBorder="1"/>
    <xf numFmtId="4" fontId="3" fillId="3" borderId="5" xfId="0" applyNumberFormat="1" applyFont="1" applyFill="1" applyBorder="1" applyAlignment="1">
      <alignment horizontal="right"/>
    </xf>
    <xf numFmtId="0" fontId="3" fillId="0" borderId="3" xfId="0" applyFont="1" applyBorder="1"/>
    <xf numFmtId="0" fontId="2" fillId="3" borderId="0" xfId="0" applyFont="1" applyFill="1"/>
    <xf numFmtId="0" fontId="8" fillId="0" borderId="2" xfId="0" applyFont="1" applyBorder="1"/>
    <xf numFmtId="2" fontId="2" fillId="0" borderId="0" xfId="0" applyNumberFormat="1" applyFont="1"/>
    <xf numFmtId="0" fontId="12" fillId="3" borderId="2" xfId="1" applyFont="1" applyFill="1" applyBorder="1" applyAlignment="1">
      <alignment wrapText="1"/>
    </xf>
    <xf numFmtId="0" fontId="6" fillId="3" borderId="2" xfId="0" applyFont="1" applyFill="1" applyBorder="1" applyAlignment="1">
      <alignment horizontal="center"/>
    </xf>
    <xf numFmtId="4" fontId="6" fillId="0" borderId="5" xfId="0" applyNumberFormat="1" applyFont="1" applyBorder="1" applyAlignment="1">
      <alignment horizontal="right"/>
    </xf>
    <xf numFmtId="0" fontId="8" fillId="3" borderId="0" xfId="0" applyFont="1" applyFill="1"/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/>
    </xf>
    <xf numFmtId="0" fontId="13" fillId="0" borderId="5" xfId="0" applyFont="1" applyBorder="1" applyAlignment="1">
      <alignment vertical="center" wrapText="1"/>
    </xf>
    <xf numFmtId="0" fontId="10" fillId="3" borderId="2" xfId="0" applyFont="1" applyFill="1" applyBorder="1" applyAlignment="1">
      <alignment horizontal="center"/>
    </xf>
    <xf numFmtId="4" fontId="10" fillId="3" borderId="5" xfId="0" applyNumberFormat="1" applyFont="1" applyFill="1" applyBorder="1" applyAlignment="1">
      <alignment horizontal="right"/>
    </xf>
    <xf numFmtId="0" fontId="10" fillId="3" borderId="4" xfId="0" applyFont="1" applyFill="1" applyBorder="1"/>
    <xf numFmtId="0" fontId="10" fillId="3" borderId="4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left"/>
    </xf>
    <xf numFmtId="4" fontId="6" fillId="3" borderId="5" xfId="0" applyNumberFormat="1" applyFont="1" applyFill="1" applyBorder="1" applyAlignment="1">
      <alignment horizontal="right"/>
    </xf>
    <xf numFmtId="0" fontId="0" fillId="3" borderId="0" xfId="0" applyFill="1"/>
    <xf numFmtId="0" fontId="6" fillId="3" borderId="4" xfId="0" applyFont="1" applyFill="1" applyBorder="1"/>
    <xf numFmtId="0" fontId="14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5" fillId="0" borderId="2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5" fillId="0" borderId="4" xfId="0" applyFont="1" applyBorder="1"/>
    <xf numFmtId="0" fontId="10" fillId="0" borderId="3" xfId="0" applyFont="1" applyBorder="1" applyAlignment="1">
      <alignment wrapText="1"/>
    </xf>
    <xf numFmtId="0" fontId="15" fillId="0" borderId="2" xfId="0" applyFont="1" applyBorder="1"/>
    <xf numFmtId="0" fontId="14" fillId="0" borderId="4" xfId="0" applyFont="1" applyBorder="1"/>
    <xf numFmtId="0" fontId="6" fillId="5" borderId="6" xfId="0" applyFont="1" applyFill="1" applyBorder="1"/>
    <xf numFmtId="0" fontId="6" fillId="5" borderId="5" xfId="0" applyFont="1" applyFill="1" applyBorder="1"/>
    <xf numFmtId="0" fontId="6" fillId="5" borderId="8" xfId="0" applyFont="1" applyFill="1" applyBorder="1"/>
    <xf numFmtId="0" fontId="6" fillId="0" borderId="2" xfId="0" applyFont="1" applyBorder="1"/>
    <xf numFmtId="0" fontId="10" fillId="0" borderId="5" xfId="0" applyFont="1" applyBorder="1" applyAlignment="1">
      <alignment horizontal="center"/>
    </xf>
    <xf numFmtId="0" fontId="8" fillId="0" borderId="9" xfId="0" applyFont="1" applyBorder="1"/>
    <xf numFmtId="0" fontId="10" fillId="3" borderId="2" xfId="0" applyFont="1" applyFill="1" applyBorder="1"/>
    <xf numFmtId="4" fontId="2" fillId="3" borderId="0" xfId="0" applyNumberFormat="1" applyFont="1" applyFill="1" applyAlignment="1">
      <alignment horizontal="right"/>
    </xf>
    <xf numFmtId="0" fontId="10" fillId="0" borderId="2" xfId="2" applyFont="1" applyBorder="1"/>
    <xf numFmtId="0" fontId="10" fillId="0" borderId="4" xfId="2" applyFont="1" applyBorder="1"/>
    <xf numFmtId="0" fontId="6" fillId="0" borderId="3" xfId="0" applyFont="1" applyBorder="1"/>
    <xf numFmtId="0" fontId="6" fillId="0" borderId="4" xfId="0" applyFont="1" applyBorder="1"/>
    <xf numFmtId="0" fontId="6" fillId="3" borderId="2" xfId="1" applyFont="1" applyFill="1" applyBorder="1" applyAlignment="1">
      <alignment vertical="center"/>
    </xf>
    <xf numFmtId="4" fontId="13" fillId="3" borderId="2" xfId="0" applyNumberFormat="1" applyFont="1" applyFill="1" applyBorder="1" applyAlignment="1">
      <alignment horizontal="left" vertical="center"/>
    </xf>
    <xf numFmtId="0" fontId="16" fillId="0" borderId="0" xfId="0" applyFont="1"/>
    <xf numFmtId="0" fontId="6" fillId="3" borderId="2" xfId="1" applyFont="1" applyFill="1" applyBorder="1" applyAlignment="1">
      <alignment wrapText="1"/>
    </xf>
    <xf numFmtId="0" fontId="10" fillId="0" borderId="2" xfId="3" applyFont="1" applyBorder="1" applyAlignment="1">
      <alignment wrapText="1"/>
    </xf>
    <xf numFmtId="0" fontId="13" fillId="3" borderId="2" xfId="3" applyFont="1" applyFill="1" applyBorder="1" applyAlignment="1">
      <alignment vertical="center" wrapText="1"/>
    </xf>
    <xf numFmtId="0" fontId="6" fillId="0" borderId="3" xfId="0" applyFont="1" applyBorder="1" applyAlignment="1">
      <alignment wrapText="1"/>
    </xf>
    <xf numFmtId="0" fontId="4" fillId="0" borderId="0" xfId="0" applyFont="1"/>
    <xf numFmtId="0" fontId="17" fillId="3" borderId="3" xfId="0" applyFont="1" applyFill="1" applyBorder="1" applyAlignment="1">
      <alignment horizontal="left" vertical="center" wrapText="1"/>
    </xf>
    <xf numFmtId="0" fontId="13" fillId="3" borderId="2" xfId="4" applyFont="1" applyFill="1" applyBorder="1" applyAlignment="1">
      <alignment vertical="center" wrapText="1"/>
    </xf>
    <xf numFmtId="0" fontId="16" fillId="3" borderId="0" xfId="0" applyFont="1" applyFill="1"/>
    <xf numFmtId="0" fontId="13" fillId="3" borderId="3" xfId="4" applyFont="1" applyFill="1" applyBorder="1" applyAlignment="1">
      <alignment wrapText="1"/>
    </xf>
    <xf numFmtId="0" fontId="13" fillId="3" borderId="3" xfId="4" applyFont="1" applyFill="1" applyBorder="1" applyAlignment="1">
      <alignment vertical="center" wrapText="1"/>
    </xf>
    <xf numFmtId="0" fontId="13" fillId="3" borderId="3" xfId="0" applyFont="1" applyFill="1" applyBorder="1" applyAlignment="1">
      <alignment wrapText="1"/>
    </xf>
    <xf numFmtId="0" fontId="6" fillId="0" borderId="3" xfId="0" applyFont="1" applyBorder="1" applyAlignment="1">
      <alignment horizontal="center"/>
    </xf>
    <xf numFmtId="0" fontId="10" fillId="0" borderId="0" xfId="0" applyFont="1"/>
    <xf numFmtId="0" fontId="10" fillId="3" borderId="0" xfId="0" applyFont="1" applyFill="1"/>
    <xf numFmtId="0" fontId="13" fillId="0" borderId="3" xfId="0" applyFont="1" applyBorder="1" applyAlignment="1">
      <alignment vertical="center" wrapText="1"/>
    </xf>
    <xf numFmtId="0" fontId="18" fillId="0" borderId="5" xfId="4" applyFont="1" applyBorder="1" applyAlignment="1">
      <alignment wrapText="1"/>
    </xf>
    <xf numFmtId="0" fontId="18" fillId="0" borderId="6" xfId="0" applyFont="1" applyBorder="1"/>
    <xf numFmtId="0" fontId="6" fillId="2" borderId="5" xfId="0" applyFont="1" applyFill="1" applyBorder="1"/>
    <xf numFmtId="0" fontId="6" fillId="2" borderId="7" xfId="0" applyFont="1" applyFill="1" applyBorder="1"/>
    <xf numFmtId="0" fontId="14" fillId="6" borderId="2" xfId="0" applyFont="1" applyFill="1" applyBorder="1"/>
    <xf numFmtId="4" fontId="6" fillId="0" borderId="2" xfId="0" applyNumberFormat="1" applyFont="1" applyBorder="1" applyAlignment="1">
      <alignment horizontal="right"/>
    </xf>
    <xf numFmtId="0" fontId="10" fillId="6" borderId="4" xfId="0" applyFont="1" applyFill="1" applyBorder="1"/>
    <xf numFmtId="0" fontId="6" fillId="0" borderId="2" xfId="0" applyFont="1" applyBorder="1" applyAlignment="1">
      <alignment wrapText="1"/>
    </xf>
    <xf numFmtId="0" fontId="6" fillId="3" borderId="3" xfId="0" applyFont="1" applyFill="1" applyBorder="1" applyAlignment="1">
      <alignment vertical="top" wrapText="1"/>
    </xf>
    <xf numFmtId="0" fontId="10" fillId="3" borderId="3" xfId="0" applyFont="1" applyFill="1" applyBorder="1" applyAlignment="1">
      <alignment horizontal="center"/>
    </xf>
    <xf numFmtId="0" fontId="14" fillId="3" borderId="3" xfId="0" applyFont="1" applyFill="1" applyBorder="1"/>
    <xf numFmtId="0" fontId="10" fillId="3" borderId="10" xfId="0" applyFont="1" applyFill="1" applyBorder="1" applyAlignment="1">
      <alignment horizontal="center"/>
    </xf>
    <xf numFmtId="0" fontId="15" fillId="0" borderId="3" xfId="0" applyFont="1" applyBorder="1" applyAlignment="1">
      <alignment horizontal="left"/>
    </xf>
    <xf numFmtId="0" fontId="10" fillId="0" borderId="3" xfId="0" applyFont="1" applyBorder="1"/>
    <xf numFmtId="0" fontId="6" fillId="3" borderId="3" xfId="0" applyFont="1" applyFill="1" applyBorder="1"/>
    <xf numFmtId="0" fontId="6" fillId="3" borderId="2" xfId="0" applyFont="1" applyFill="1" applyBorder="1" applyAlignment="1">
      <alignment vertical="center"/>
    </xf>
    <xf numFmtId="0" fontId="2" fillId="3" borderId="4" xfId="0" applyFont="1" applyFill="1" applyBorder="1"/>
    <xf numFmtId="0" fontId="2" fillId="3" borderId="4" xfId="0" applyFont="1" applyFill="1" applyBorder="1" applyAlignment="1">
      <alignment horizontal="center"/>
    </xf>
    <xf numFmtId="0" fontId="18" fillId="3" borderId="2" xfId="4" applyFont="1" applyFill="1" applyBorder="1" applyAlignment="1">
      <alignment wrapText="1"/>
    </xf>
    <xf numFmtId="0" fontId="2" fillId="0" borderId="5" xfId="0" applyFont="1" applyBorder="1" applyAlignment="1">
      <alignment horizontal="center"/>
    </xf>
    <xf numFmtId="0" fontId="18" fillId="3" borderId="2" xfId="4" applyFont="1" applyFill="1" applyBorder="1" applyAlignment="1">
      <alignment vertical="center" wrapText="1"/>
    </xf>
    <xf numFmtId="0" fontId="10" fillId="3" borderId="2" xfId="3" applyFont="1" applyFill="1" applyBorder="1" applyAlignment="1">
      <alignment vertical="center" wrapText="1"/>
    </xf>
    <xf numFmtId="0" fontId="13" fillId="0" borderId="5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10" fillId="0" borderId="6" xfId="0" applyFont="1" applyBorder="1" applyAlignment="1">
      <alignment vertical="center" wrapText="1"/>
    </xf>
    <xf numFmtId="0" fontId="6" fillId="3" borderId="2" xfId="0" applyFont="1" applyFill="1" applyBorder="1" applyAlignment="1">
      <alignment vertical="top" wrapText="1"/>
    </xf>
    <xf numFmtId="0" fontId="10" fillId="3" borderId="2" xfId="4" applyFont="1" applyFill="1" applyBorder="1" applyAlignment="1">
      <alignment vertical="center" wrapText="1"/>
    </xf>
    <xf numFmtId="4" fontId="10" fillId="3" borderId="2" xfId="4" applyNumberFormat="1" applyFont="1" applyFill="1" applyBorder="1" applyAlignment="1">
      <alignment vertical="center" wrapText="1"/>
    </xf>
    <xf numFmtId="0" fontId="10" fillId="3" borderId="2" xfId="0" applyFont="1" applyFill="1" applyBorder="1" applyAlignment="1">
      <alignment vertical="center" wrapText="1"/>
    </xf>
    <xf numFmtId="0" fontId="6" fillId="5" borderId="10" xfId="0" applyFont="1" applyFill="1" applyBorder="1"/>
    <xf numFmtId="0" fontId="14" fillId="0" borderId="2" xfId="0" applyFont="1" applyBorder="1"/>
    <xf numFmtId="4" fontId="10" fillId="0" borderId="2" xfId="0" applyNumberFormat="1" applyFont="1" applyBorder="1" applyAlignment="1">
      <alignment horizontal="left" vertical="center"/>
    </xf>
    <xf numFmtId="0" fontId="19" fillId="3" borderId="0" xfId="0" applyFont="1" applyFill="1"/>
    <xf numFmtId="0" fontId="3" fillId="3" borderId="0" xfId="0" applyFont="1" applyFill="1"/>
    <xf numFmtId="0" fontId="6" fillId="0" borderId="2" xfId="1" applyFont="1" applyBorder="1" applyAlignment="1">
      <alignment wrapText="1"/>
    </xf>
    <xf numFmtId="0" fontId="10" fillId="0" borderId="2" xfId="0" applyFont="1" applyBorder="1" applyAlignment="1">
      <alignment vertical="center" wrapText="1"/>
    </xf>
    <xf numFmtId="0" fontId="21" fillId="0" borderId="2" xfId="0" applyFont="1" applyBorder="1"/>
    <xf numFmtId="0" fontId="21" fillId="0" borderId="2" xfId="0" applyFont="1" applyBorder="1" applyAlignment="1">
      <alignment horizontal="center"/>
    </xf>
    <xf numFmtId="4" fontId="21" fillId="0" borderId="5" xfId="0" applyNumberFormat="1" applyFont="1" applyBorder="1" applyAlignment="1">
      <alignment horizontal="right"/>
    </xf>
    <xf numFmtId="0" fontId="21" fillId="0" borderId="4" xfId="0" applyFont="1" applyBorder="1"/>
    <xf numFmtId="0" fontId="21" fillId="0" borderId="4" xfId="0" applyFont="1" applyBorder="1" applyAlignment="1">
      <alignment horizontal="center"/>
    </xf>
    <xf numFmtId="0" fontId="22" fillId="0" borderId="3" xfId="0" applyFont="1" applyBorder="1"/>
    <xf numFmtId="4" fontId="20" fillId="0" borderId="5" xfId="0" applyNumberFormat="1" applyFont="1" applyBorder="1" applyAlignment="1">
      <alignment horizontal="right"/>
    </xf>
    <xf numFmtId="0" fontId="13" fillId="0" borderId="2" xfId="0" applyFont="1" applyBorder="1" applyAlignment="1">
      <alignment vertical="center"/>
    </xf>
    <xf numFmtId="0" fontId="13" fillId="0" borderId="2" xfId="4" applyFont="1" applyBorder="1" applyAlignment="1">
      <alignment vertical="center" wrapText="1"/>
    </xf>
    <xf numFmtId="0" fontId="13" fillId="0" borderId="3" xfId="0" applyFont="1" applyBorder="1"/>
    <xf numFmtId="0" fontId="10" fillId="0" borderId="2" xfId="4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18" fillId="3" borderId="2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6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8" fillId="2" borderId="6" xfId="0" applyFont="1" applyFill="1" applyBorder="1" applyAlignment="1">
      <alignment horizontal="left" wrapText="1"/>
    </xf>
    <xf numFmtId="0" fontId="8" fillId="2" borderId="7" xfId="0" applyFont="1" applyFill="1" applyBorder="1" applyAlignment="1">
      <alignment horizontal="left" wrapText="1"/>
    </xf>
    <xf numFmtId="0" fontId="8" fillId="2" borderId="8" xfId="0" applyFont="1" applyFill="1" applyBorder="1" applyAlignment="1">
      <alignment horizontal="left" wrapText="1"/>
    </xf>
    <xf numFmtId="0" fontId="6" fillId="5" borderId="6" xfId="0" applyFont="1" applyFill="1" applyBorder="1" applyAlignment="1">
      <alignment horizontal="left"/>
    </xf>
    <xf numFmtId="0" fontId="6" fillId="5" borderId="7" xfId="0" applyFont="1" applyFill="1" applyBorder="1" applyAlignment="1">
      <alignment horizontal="left"/>
    </xf>
    <xf numFmtId="0" fontId="6" fillId="5" borderId="8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 wrapText="1"/>
    </xf>
    <xf numFmtId="0" fontId="10" fillId="0" borderId="2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6" fillId="5" borderId="5" xfId="0" applyFont="1" applyFill="1" applyBorder="1" applyAlignment="1">
      <alignment horizontal="left"/>
    </xf>
    <xf numFmtId="0" fontId="6" fillId="0" borderId="5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2" borderId="5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0" fontId="0" fillId="0" borderId="0" xfId="0" applyAlignment="1"/>
    <xf numFmtId="0" fontId="3" fillId="0" borderId="0" xfId="0" applyFont="1" applyAlignment="1"/>
  </cellXfs>
  <cellStyles count="5">
    <cellStyle name="Normal" xfId="0" builtinId="0"/>
    <cellStyle name="Normal 2" xfId="2" xr:uid="{E45A9A2B-F97F-413A-8032-1A872B42DAD3}"/>
    <cellStyle name="Normal 3 2 2 2" xfId="4" xr:uid="{C4906669-5077-4F87-A20F-87E93E25B8F6}"/>
    <cellStyle name="Normal 5 4 4 2 2" xfId="3" xr:uid="{1267BDC3-DBF3-4401-A5C6-2F680900FF00}"/>
    <cellStyle name="Normal 5 4 7 2 2" xfId="1" xr:uid="{CFD0C588-E879-491C-88DE-1B86F5202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F57BD-9619-4350-946F-99381FBFEF7E}">
  <dimension ref="A1:BA405"/>
  <sheetViews>
    <sheetView tabSelected="1" zoomScaleNormal="100" workbookViewId="0">
      <selection sqref="A1:C1"/>
    </sheetView>
  </sheetViews>
  <sheetFormatPr defaultRowHeight="12.75"/>
  <cols>
    <col min="1" max="1" width="60" customWidth="1"/>
    <col min="2" max="2" width="6.85546875" style="3" customWidth="1"/>
    <col min="3" max="3" width="17" customWidth="1"/>
    <col min="4" max="4" width="0" hidden="1" customWidth="1"/>
    <col min="6" max="9" width="0" hidden="1" customWidth="1"/>
  </cols>
  <sheetData>
    <row r="1" spans="1:11">
      <c r="A1" s="169" t="s">
        <v>0</v>
      </c>
      <c r="B1" s="189"/>
      <c r="C1" s="189"/>
    </row>
    <row r="2" spans="1:11">
      <c r="A2" s="190" t="s">
        <v>1</v>
      </c>
      <c r="B2" s="189"/>
      <c r="C2" s="189"/>
    </row>
    <row r="3" spans="1:11">
      <c r="A3" s="2" t="s">
        <v>2</v>
      </c>
    </row>
    <row r="4" spans="1:11">
      <c r="A4" t="s">
        <v>3</v>
      </c>
    </row>
    <row r="7" spans="1:11" ht="35.25" customHeight="1">
      <c r="A7" s="170" t="s">
        <v>4</v>
      </c>
      <c r="B7" s="170"/>
      <c r="C7" s="170"/>
    </row>
    <row r="8" spans="1:11" ht="16.5" customHeight="1">
      <c r="B8" s="4"/>
      <c r="C8" s="5" t="s">
        <v>5</v>
      </c>
    </row>
    <row r="9" spans="1:11">
      <c r="A9" s="6" t="s">
        <v>6</v>
      </c>
      <c r="B9" s="7" t="s">
        <v>7</v>
      </c>
      <c r="C9" s="171" t="s">
        <v>8</v>
      </c>
    </row>
    <row r="10" spans="1:11">
      <c r="A10" s="8" t="s">
        <v>9</v>
      </c>
      <c r="B10" s="9"/>
      <c r="C10" s="172"/>
    </row>
    <row r="11" spans="1:11">
      <c r="A11" s="8" t="s">
        <v>10</v>
      </c>
      <c r="B11" s="9"/>
      <c r="C11" s="173"/>
    </row>
    <row r="12" spans="1:11">
      <c r="A12" s="10">
        <v>0</v>
      </c>
      <c r="B12" s="10">
        <v>1</v>
      </c>
      <c r="C12" s="11">
        <v>2</v>
      </c>
    </row>
    <row r="13" spans="1:11" ht="15.75">
      <c r="A13" s="12" t="s">
        <v>11</v>
      </c>
      <c r="B13" s="13" t="s">
        <v>12</v>
      </c>
      <c r="C13" s="14">
        <f>C15+C25</f>
        <v>279</v>
      </c>
      <c r="K13" s="15"/>
    </row>
    <row r="14" spans="1:11" ht="15">
      <c r="A14" s="16"/>
      <c r="B14" s="17" t="s">
        <v>13</v>
      </c>
      <c r="C14" s="14">
        <f>C16+C26</f>
        <v>279</v>
      </c>
    </row>
    <row r="15" spans="1:11">
      <c r="A15" s="18" t="s">
        <v>14</v>
      </c>
      <c r="B15" s="19" t="s">
        <v>12</v>
      </c>
      <c r="C15" s="20">
        <f t="shared" ref="C15:C18" si="0">C17</f>
        <v>0</v>
      </c>
    </row>
    <row r="16" spans="1:11">
      <c r="A16" s="21" t="s">
        <v>15</v>
      </c>
      <c r="B16" s="22" t="s">
        <v>13</v>
      </c>
      <c r="C16" s="20">
        <f t="shared" si="0"/>
        <v>0</v>
      </c>
    </row>
    <row r="17" spans="1:9">
      <c r="A17" s="23" t="s">
        <v>16</v>
      </c>
      <c r="B17" s="9" t="s">
        <v>12</v>
      </c>
      <c r="C17" s="24">
        <f t="shared" si="0"/>
        <v>0</v>
      </c>
    </row>
    <row r="18" spans="1:9">
      <c r="A18" s="25"/>
      <c r="B18" s="11" t="s">
        <v>13</v>
      </c>
      <c r="C18" s="24">
        <f t="shared" si="0"/>
        <v>0</v>
      </c>
    </row>
    <row r="19" spans="1:9">
      <c r="A19" s="26" t="s">
        <v>17</v>
      </c>
      <c r="B19" s="7" t="s">
        <v>12</v>
      </c>
      <c r="C19" s="24">
        <f>C21+C23</f>
        <v>0</v>
      </c>
    </row>
    <row r="20" spans="1:9">
      <c r="A20" s="27"/>
      <c r="B20" s="11" t="s">
        <v>13</v>
      </c>
      <c r="C20" s="24">
        <f>C22+C24</f>
        <v>0</v>
      </c>
    </row>
    <row r="21" spans="1:9">
      <c r="A21" s="28" t="s">
        <v>18</v>
      </c>
      <c r="B21" s="9" t="s">
        <v>12</v>
      </c>
      <c r="C21" s="24">
        <f>C74</f>
        <v>55</v>
      </c>
    </row>
    <row r="22" spans="1:9">
      <c r="A22" s="27"/>
      <c r="B22" s="11" t="s">
        <v>13</v>
      </c>
      <c r="C22" s="24">
        <f>C75</f>
        <v>55</v>
      </c>
      <c r="D22" s="24" t="e">
        <f>#REF!+#REF!+#REF!+#REF!</f>
        <v>#REF!</v>
      </c>
    </row>
    <row r="23" spans="1:9" s="32" customFormat="1">
      <c r="A23" s="29" t="s">
        <v>19</v>
      </c>
      <c r="B23" s="30" t="s">
        <v>12</v>
      </c>
      <c r="C23" s="31">
        <f>C76</f>
        <v>-55.000000000000014</v>
      </c>
    </row>
    <row r="24" spans="1:9" s="32" customFormat="1">
      <c r="A24" s="33"/>
      <c r="B24" s="34" t="s">
        <v>13</v>
      </c>
      <c r="C24" s="31">
        <f>C77</f>
        <v>-55.000000000000014</v>
      </c>
    </row>
    <row r="25" spans="1:9" s="36" customFormat="1">
      <c r="A25" s="18" t="s">
        <v>20</v>
      </c>
      <c r="B25" s="19" t="s">
        <v>12</v>
      </c>
      <c r="C25" s="35">
        <f>C27</f>
        <v>279</v>
      </c>
    </row>
    <row r="26" spans="1:9" s="36" customFormat="1">
      <c r="A26" s="21" t="s">
        <v>15</v>
      </c>
      <c r="B26" s="22" t="s">
        <v>13</v>
      </c>
      <c r="C26" s="35">
        <f>C28</f>
        <v>279</v>
      </c>
    </row>
    <row r="27" spans="1:9" s="36" customFormat="1">
      <c r="A27" s="29" t="s">
        <v>16</v>
      </c>
      <c r="B27" s="30" t="s">
        <v>12</v>
      </c>
      <c r="C27" s="20">
        <f t="shared" ref="C27:C28" si="1">C29</f>
        <v>279</v>
      </c>
      <c r="D27" s="37"/>
      <c r="E27" s="37"/>
      <c r="F27" s="37"/>
      <c r="G27" s="37"/>
      <c r="H27" s="37"/>
      <c r="I27" s="37"/>
    </row>
    <row r="28" spans="1:9" s="36" customFormat="1">
      <c r="A28" s="25"/>
      <c r="B28" s="34" t="s">
        <v>13</v>
      </c>
      <c r="C28" s="20">
        <f t="shared" si="1"/>
        <v>279</v>
      </c>
      <c r="D28" s="37"/>
      <c r="E28" s="37"/>
      <c r="F28" s="37"/>
      <c r="G28" s="37"/>
      <c r="H28" s="37"/>
      <c r="I28" s="37"/>
    </row>
    <row r="29" spans="1:9" s="36" customFormat="1">
      <c r="A29" s="23" t="s">
        <v>21</v>
      </c>
      <c r="B29" s="38" t="s">
        <v>12</v>
      </c>
      <c r="C29" s="39">
        <f>C31+C33+C35+C37</f>
        <v>279</v>
      </c>
    </row>
    <row r="30" spans="1:9" s="36" customFormat="1">
      <c r="A30" s="21"/>
      <c r="B30" s="40" t="s">
        <v>13</v>
      </c>
      <c r="C30" s="39">
        <f>C32+C34+C36+C38</f>
        <v>279</v>
      </c>
      <c r="D30" s="39" t="e">
        <f>#REF!</f>
        <v>#REF!</v>
      </c>
    </row>
    <row r="31" spans="1:9" s="36" customFormat="1">
      <c r="A31" s="26" t="s">
        <v>22</v>
      </c>
      <c r="B31" s="38" t="s">
        <v>12</v>
      </c>
      <c r="C31" s="31">
        <f>C48</f>
        <v>-96</v>
      </c>
    </row>
    <row r="32" spans="1:9" s="36" customFormat="1">
      <c r="A32" s="41"/>
      <c r="B32" s="40" t="s">
        <v>13</v>
      </c>
      <c r="C32" s="31">
        <f>C49</f>
        <v>-96</v>
      </c>
    </row>
    <row r="33" spans="1:53" s="36" customFormat="1">
      <c r="A33" s="28" t="s">
        <v>18</v>
      </c>
      <c r="B33" s="30" t="s">
        <v>12</v>
      </c>
      <c r="C33" s="39">
        <f t="shared" ref="C33:C38" si="2">C84</f>
        <v>51</v>
      </c>
    </row>
    <row r="34" spans="1:53" s="36" customFormat="1">
      <c r="A34" s="21"/>
      <c r="B34" s="34" t="s">
        <v>13</v>
      </c>
      <c r="C34" s="39">
        <f t="shared" si="2"/>
        <v>51</v>
      </c>
    </row>
    <row r="35" spans="1:53" ht="14.25">
      <c r="A35" s="42" t="s">
        <v>23</v>
      </c>
      <c r="B35" s="43" t="s">
        <v>12</v>
      </c>
      <c r="C35" s="44">
        <f t="shared" si="2"/>
        <v>-36</v>
      </c>
    </row>
    <row r="36" spans="1:53" ht="14.25">
      <c r="A36" s="45"/>
      <c r="B36" s="46" t="s">
        <v>13</v>
      </c>
      <c r="C36" s="44">
        <f t="shared" si="2"/>
        <v>-36</v>
      </c>
    </row>
    <row r="37" spans="1:53" s="32" customFormat="1">
      <c r="A37" s="29" t="s">
        <v>19</v>
      </c>
      <c r="B37" s="30" t="s">
        <v>12</v>
      </c>
      <c r="C37" s="31">
        <f t="shared" si="2"/>
        <v>360</v>
      </c>
    </row>
    <row r="38" spans="1:53" s="32" customFormat="1">
      <c r="A38" s="33"/>
      <c r="B38" s="34" t="s">
        <v>13</v>
      </c>
      <c r="C38" s="31">
        <f t="shared" si="2"/>
        <v>360</v>
      </c>
    </row>
    <row r="39" spans="1:53" s="48" customFormat="1">
      <c r="A39" s="47" t="s">
        <v>24</v>
      </c>
      <c r="B39" s="47"/>
      <c r="C39" s="47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</row>
    <row r="40" spans="1:53" ht="15">
      <c r="A40" s="49" t="s">
        <v>25</v>
      </c>
      <c r="B40" s="50" t="s">
        <v>12</v>
      </c>
      <c r="C40" s="51">
        <f>C42</f>
        <v>-96</v>
      </c>
    </row>
    <row r="41" spans="1:53" ht="14.25">
      <c r="A41" s="52"/>
      <c r="B41" s="34" t="s">
        <v>13</v>
      </c>
      <c r="C41" s="51">
        <f>C43</f>
        <v>-96</v>
      </c>
    </row>
    <row r="42" spans="1:53">
      <c r="A42" s="53" t="s">
        <v>26</v>
      </c>
      <c r="B42" s="7" t="s">
        <v>12</v>
      </c>
      <c r="C42" s="54">
        <f>C44</f>
        <v>-96</v>
      </c>
    </row>
    <row r="43" spans="1:53">
      <c r="A43" s="21" t="s">
        <v>15</v>
      </c>
      <c r="B43" s="11" t="s">
        <v>13</v>
      </c>
      <c r="C43" s="54">
        <f>C45</f>
        <v>-96</v>
      </c>
    </row>
    <row r="44" spans="1:53" s="36" customFormat="1">
      <c r="A44" s="29" t="s">
        <v>16</v>
      </c>
      <c r="B44" s="30" t="s">
        <v>12</v>
      </c>
      <c r="C44" s="54">
        <f t="shared" ref="C44:C47" si="3">C46</f>
        <v>-96</v>
      </c>
    </row>
    <row r="45" spans="1:53" s="36" customFormat="1">
      <c r="A45" s="25"/>
      <c r="B45" s="34" t="s">
        <v>13</v>
      </c>
      <c r="C45" s="54">
        <f t="shared" si="3"/>
        <v>-96</v>
      </c>
    </row>
    <row r="46" spans="1:53" s="36" customFormat="1">
      <c r="A46" s="55" t="s">
        <v>27</v>
      </c>
      <c r="B46" s="38" t="s">
        <v>12</v>
      </c>
      <c r="C46" s="54">
        <f t="shared" si="3"/>
        <v>-96</v>
      </c>
    </row>
    <row r="47" spans="1:53" s="36" customFormat="1">
      <c r="A47" s="55"/>
      <c r="B47" s="40" t="s">
        <v>13</v>
      </c>
      <c r="C47" s="54">
        <f t="shared" si="3"/>
        <v>-96</v>
      </c>
    </row>
    <row r="48" spans="1:53" s="36" customFormat="1">
      <c r="A48" s="26" t="s">
        <v>22</v>
      </c>
      <c r="B48" s="38" t="s">
        <v>12</v>
      </c>
      <c r="C48" s="54">
        <f>C59</f>
        <v>-96</v>
      </c>
    </row>
    <row r="49" spans="1:5" s="36" customFormat="1">
      <c r="A49" s="55"/>
      <c r="B49" s="40" t="s">
        <v>13</v>
      </c>
      <c r="C49" s="54">
        <f>C60</f>
        <v>-96</v>
      </c>
    </row>
    <row r="50" spans="1:5" s="56" customFormat="1">
      <c r="A50" s="174" t="s">
        <v>28</v>
      </c>
      <c r="B50" s="175"/>
      <c r="C50" s="176"/>
    </row>
    <row r="51" spans="1:5" s="36" customFormat="1">
      <c r="A51" s="57" t="s">
        <v>29</v>
      </c>
      <c r="B51" s="50" t="s">
        <v>12</v>
      </c>
      <c r="C51" s="39">
        <f>C53</f>
        <v>-96</v>
      </c>
      <c r="E51" s="58"/>
    </row>
    <row r="52" spans="1:5" s="36" customFormat="1">
      <c r="A52" s="21" t="s">
        <v>30</v>
      </c>
      <c r="B52" s="34" t="s">
        <v>13</v>
      </c>
      <c r="C52" s="39">
        <f>C54</f>
        <v>-96</v>
      </c>
    </row>
    <row r="53" spans="1:5">
      <c r="A53" s="53" t="s">
        <v>26</v>
      </c>
      <c r="B53" s="7" t="s">
        <v>12</v>
      </c>
      <c r="C53" s="54">
        <f>C55</f>
        <v>-96</v>
      </c>
    </row>
    <row r="54" spans="1:5">
      <c r="A54" s="21" t="s">
        <v>15</v>
      </c>
      <c r="B54" s="11" t="s">
        <v>13</v>
      </c>
      <c r="C54" s="54">
        <f>C56</f>
        <v>-96</v>
      </c>
    </row>
    <row r="55" spans="1:5" s="36" customFormat="1">
      <c r="A55" s="29" t="s">
        <v>16</v>
      </c>
      <c r="B55" s="30" t="s">
        <v>12</v>
      </c>
      <c r="C55" s="54">
        <f t="shared" ref="C55:C58" si="4">C57</f>
        <v>-96</v>
      </c>
    </row>
    <row r="56" spans="1:5" s="36" customFormat="1">
      <c r="A56" s="25"/>
      <c r="B56" s="34" t="s">
        <v>13</v>
      </c>
      <c r="C56" s="54">
        <f t="shared" si="4"/>
        <v>-96</v>
      </c>
    </row>
    <row r="57" spans="1:5" s="36" customFormat="1">
      <c r="A57" s="55" t="s">
        <v>27</v>
      </c>
      <c r="B57" s="38" t="s">
        <v>12</v>
      </c>
      <c r="C57" s="54">
        <f t="shared" si="4"/>
        <v>-96</v>
      </c>
    </row>
    <row r="58" spans="1:5" s="36" customFormat="1">
      <c r="A58" s="55"/>
      <c r="B58" s="40" t="s">
        <v>13</v>
      </c>
      <c r="C58" s="54">
        <f t="shared" si="4"/>
        <v>-96</v>
      </c>
    </row>
    <row r="59" spans="1:5" s="36" customFormat="1">
      <c r="A59" s="26" t="s">
        <v>22</v>
      </c>
      <c r="B59" s="38" t="s">
        <v>12</v>
      </c>
      <c r="C59" s="54">
        <f>C61</f>
        <v>-96</v>
      </c>
    </row>
    <row r="60" spans="1:5" s="36" customFormat="1">
      <c r="A60" s="55"/>
      <c r="B60" s="40" t="s">
        <v>13</v>
      </c>
      <c r="C60" s="54">
        <f>C62</f>
        <v>-96</v>
      </c>
    </row>
    <row r="61" spans="1:5" s="62" customFormat="1" ht="15">
      <c r="A61" s="59" t="s">
        <v>31</v>
      </c>
      <c r="B61" s="60" t="s">
        <v>12</v>
      </c>
      <c r="C61" s="61">
        <f>C63</f>
        <v>-96</v>
      </c>
    </row>
    <row r="62" spans="1:5" s="62" customFormat="1" ht="15">
      <c r="A62" s="63"/>
      <c r="B62" s="64" t="s">
        <v>13</v>
      </c>
      <c r="C62" s="61">
        <f>C64</f>
        <v>-96</v>
      </c>
    </row>
    <row r="63" spans="1:5" s="56" customFormat="1" ht="19.5" customHeight="1">
      <c r="A63" s="65" t="s">
        <v>32</v>
      </c>
      <c r="B63" s="66" t="s">
        <v>12</v>
      </c>
      <c r="C63" s="67">
        <v>-96</v>
      </c>
    </row>
    <row r="64" spans="1:5" s="56" customFormat="1" ht="14.25">
      <c r="A64" s="68"/>
      <c r="B64" s="69" t="s">
        <v>13</v>
      </c>
      <c r="C64" s="67">
        <v>-96</v>
      </c>
    </row>
    <row r="65" spans="1:9" ht="15">
      <c r="A65" s="177" t="s">
        <v>33</v>
      </c>
      <c r="B65" s="178"/>
      <c r="C65" s="179"/>
    </row>
    <row r="66" spans="1:9" s="72" customFormat="1" ht="15">
      <c r="A66" s="70" t="s">
        <v>11</v>
      </c>
      <c r="B66" s="60" t="s">
        <v>12</v>
      </c>
      <c r="C66" s="71">
        <f>C68+C78</f>
        <v>375</v>
      </c>
    </row>
    <row r="67" spans="1:9" ht="15">
      <c r="A67" s="73"/>
      <c r="B67" s="64" t="s">
        <v>13</v>
      </c>
      <c r="C67" s="71">
        <f>C69+C79</f>
        <v>375</v>
      </c>
    </row>
    <row r="68" spans="1:9" ht="15">
      <c r="A68" s="74" t="s">
        <v>14</v>
      </c>
      <c r="B68" s="75" t="s">
        <v>12</v>
      </c>
      <c r="C68" s="61">
        <f t="shared" ref="C68:C71" si="5">C70</f>
        <v>0</v>
      </c>
    </row>
    <row r="69" spans="1:9" ht="15">
      <c r="A69" s="45" t="s">
        <v>15</v>
      </c>
      <c r="B69" s="76" t="s">
        <v>13</v>
      </c>
      <c r="C69" s="61">
        <f t="shared" si="5"/>
        <v>0</v>
      </c>
    </row>
    <row r="70" spans="1:9" ht="14.25">
      <c r="A70" s="77" t="s">
        <v>16</v>
      </c>
      <c r="B70" s="78" t="s">
        <v>12</v>
      </c>
      <c r="C70" s="51">
        <f t="shared" si="5"/>
        <v>0</v>
      </c>
    </row>
    <row r="71" spans="1:9" ht="14.25">
      <c r="A71" s="79"/>
      <c r="B71" s="46" t="s">
        <v>13</v>
      </c>
      <c r="C71" s="51">
        <f t="shared" si="5"/>
        <v>0</v>
      </c>
    </row>
    <row r="72" spans="1:9" ht="14.25">
      <c r="A72" s="42" t="s">
        <v>17</v>
      </c>
      <c r="B72" s="43" t="s">
        <v>12</v>
      </c>
      <c r="C72" s="51">
        <f>C74+C76</f>
        <v>0</v>
      </c>
    </row>
    <row r="73" spans="1:9" ht="14.25">
      <c r="A73" s="45"/>
      <c r="B73" s="46" t="s">
        <v>13</v>
      </c>
      <c r="C73" s="51">
        <f>C75+C77</f>
        <v>0</v>
      </c>
    </row>
    <row r="74" spans="1:9" ht="14.25">
      <c r="A74" s="80" t="s">
        <v>18</v>
      </c>
      <c r="B74" s="78" t="s">
        <v>12</v>
      </c>
      <c r="C74" s="51">
        <f>C100</f>
        <v>55</v>
      </c>
    </row>
    <row r="75" spans="1:9" ht="14.25">
      <c r="A75" s="45"/>
      <c r="B75" s="46" t="s">
        <v>13</v>
      </c>
      <c r="C75" s="51">
        <f>C101</f>
        <v>55</v>
      </c>
      <c r="D75" s="24" t="e">
        <f>#REF!+#REF!+#REF!+#REF!</f>
        <v>#REF!</v>
      </c>
    </row>
    <row r="76" spans="1:9" s="32" customFormat="1" ht="14.25">
      <c r="A76" s="81" t="s">
        <v>19</v>
      </c>
      <c r="B76" s="78" t="s">
        <v>12</v>
      </c>
      <c r="C76" s="67">
        <f>C211+C301</f>
        <v>-55.000000000000014</v>
      </c>
    </row>
    <row r="77" spans="1:9" s="32" customFormat="1" ht="14.25">
      <c r="A77" s="82"/>
      <c r="B77" s="46" t="s">
        <v>13</v>
      </c>
      <c r="C77" s="67">
        <f>C212+C302</f>
        <v>-55.000000000000014</v>
      </c>
    </row>
    <row r="78" spans="1:9" s="36" customFormat="1" ht="15">
      <c r="A78" s="74" t="s">
        <v>20</v>
      </c>
      <c r="B78" s="75" t="s">
        <v>12</v>
      </c>
      <c r="C78" s="71">
        <f>C80</f>
        <v>375</v>
      </c>
    </row>
    <row r="79" spans="1:9" s="36" customFormat="1" ht="15">
      <c r="A79" s="45" t="s">
        <v>15</v>
      </c>
      <c r="B79" s="76" t="s">
        <v>13</v>
      </c>
      <c r="C79" s="71">
        <f>C81</f>
        <v>375</v>
      </c>
    </row>
    <row r="80" spans="1:9" s="36" customFormat="1" ht="14.25">
      <c r="A80" s="81" t="s">
        <v>16</v>
      </c>
      <c r="B80" s="78" t="s">
        <v>12</v>
      </c>
      <c r="C80" s="51">
        <f>C82</f>
        <v>375</v>
      </c>
      <c r="D80" s="37"/>
      <c r="E80" s="37"/>
      <c r="F80" s="37"/>
      <c r="G80" s="37"/>
      <c r="H80" s="37"/>
      <c r="I80" s="37"/>
    </row>
    <row r="81" spans="1:11" s="36" customFormat="1" ht="14.25">
      <c r="A81" s="79"/>
      <c r="B81" s="46" t="s">
        <v>13</v>
      </c>
      <c r="C81" s="51">
        <f>C83</f>
        <v>375</v>
      </c>
      <c r="D81" s="37"/>
      <c r="E81" s="37"/>
      <c r="F81" s="37"/>
      <c r="G81" s="37"/>
      <c r="H81" s="37"/>
      <c r="I81" s="37"/>
    </row>
    <row r="82" spans="1:11" s="36" customFormat="1" ht="14.25">
      <c r="A82" s="77" t="s">
        <v>21</v>
      </c>
      <c r="B82" s="43" t="s">
        <v>12</v>
      </c>
      <c r="C82" s="51">
        <f>C84+C86+C88</f>
        <v>375</v>
      </c>
    </row>
    <row r="83" spans="1:11" s="36" customFormat="1" ht="14.25">
      <c r="A83" s="45"/>
      <c r="B83" s="46" t="s">
        <v>13</v>
      </c>
      <c r="C83" s="51">
        <f>C85+C87+C89</f>
        <v>375</v>
      </c>
      <c r="D83" s="39">
        <f>D85</f>
        <v>0</v>
      </c>
    </row>
    <row r="84" spans="1:11" s="36" customFormat="1" ht="14.25">
      <c r="A84" s="80" t="s">
        <v>18</v>
      </c>
      <c r="B84" s="78" t="s">
        <v>12</v>
      </c>
      <c r="C84" s="51">
        <f>C108</f>
        <v>51</v>
      </c>
    </row>
    <row r="85" spans="1:11" s="36" customFormat="1" ht="14.25">
      <c r="A85" s="45"/>
      <c r="B85" s="46" t="s">
        <v>13</v>
      </c>
      <c r="C85" s="51">
        <f>C109</f>
        <v>51</v>
      </c>
    </row>
    <row r="86" spans="1:11" ht="14.25">
      <c r="A86" s="42" t="s">
        <v>23</v>
      </c>
      <c r="B86" s="43" t="s">
        <v>12</v>
      </c>
      <c r="C86" s="44">
        <f>C110</f>
        <v>-36</v>
      </c>
    </row>
    <row r="87" spans="1:11" ht="14.25">
      <c r="A87" s="45"/>
      <c r="B87" s="46" t="s">
        <v>13</v>
      </c>
      <c r="C87" s="44">
        <f>C111</f>
        <v>-36</v>
      </c>
    </row>
    <row r="88" spans="1:11" s="32" customFormat="1" ht="14.25">
      <c r="A88" s="81" t="s">
        <v>19</v>
      </c>
      <c r="B88" s="78" t="s">
        <v>12</v>
      </c>
      <c r="C88" s="67">
        <f>C112+C219+C307</f>
        <v>360</v>
      </c>
    </row>
    <row r="89" spans="1:11" s="32" customFormat="1" ht="14.25">
      <c r="A89" s="82"/>
      <c r="B89" s="46" t="s">
        <v>13</v>
      </c>
      <c r="C89" s="67">
        <f>C113+C220+C308</f>
        <v>360</v>
      </c>
    </row>
    <row r="90" spans="1:11" ht="15">
      <c r="A90" s="83" t="s">
        <v>34</v>
      </c>
      <c r="B90" s="84"/>
      <c r="C90" s="85"/>
      <c r="D90" s="32"/>
      <c r="E90" s="32"/>
      <c r="F90" s="32"/>
      <c r="G90" s="32"/>
      <c r="H90" s="32"/>
      <c r="I90" s="32"/>
      <c r="K90" s="36"/>
    </row>
    <row r="91" spans="1:11" ht="15">
      <c r="A91" s="86" t="s">
        <v>29</v>
      </c>
      <c r="B91" s="87"/>
      <c r="C91" s="51"/>
      <c r="D91" s="32"/>
      <c r="E91" s="32"/>
      <c r="F91" s="32"/>
      <c r="G91" s="32"/>
      <c r="H91" s="32"/>
      <c r="I91" s="88"/>
    </row>
    <row r="92" spans="1:11" s="72" customFormat="1" ht="14.25">
      <c r="A92" s="89" t="s">
        <v>35</v>
      </c>
      <c r="B92" s="66" t="s">
        <v>12</v>
      </c>
      <c r="C92" s="51">
        <f>C94+C102</f>
        <v>67</v>
      </c>
      <c r="D92" s="90"/>
      <c r="E92" s="90"/>
      <c r="F92" s="90"/>
      <c r="G92" s="90"/>
      <c r="H92" s="90"/>
      <c r="I92" s="90"/>
    </row>
    <row r="93" spans="1:11" ht="14.25">
      <c r="A93" s="45"/>
      <c r="B93" s="46" t="s">
        <v>13</v>
      </c>
      <c r="C93" s="51">
        <f>C95+C103</f>
        <v>67</v>
      </c>
      <c r="D93" s="37"/>
      <c r="E93" s="37"/>
      <c r="F93" s="37"/>
      <c r="G93" s="37"/>
      <c r="H93" s="37"/>
      <c r="I93" s="37"/>
    </row>
    <row r="94" spans="1:11" ht="15">
      <c r="A94" s="74" t="s">
        <v>36</v>
      </c>
      <c r="B94" s="78" t="s">
        <v>12</v>
      </c>
      <c r="C94" s="61">
        <f t="shared" ref="C94:C97" si="6">C96</f>
        <v>55</v>
      </c>
      <c r="D94" s="37"/>
      <c r="E94" s="37"/>
      <c r="F94" s="37"/>
      <c r="G94" s="37"/>
      <c r="H94" s="37"/>
      <c r="I94" s="37"/>
    </row>
    <row r="95" spans="1:11" ht="15">
      <c r="A95" s="45" t="s">
        <v>37</v>
      </c>
      <c r="B95" s="46" t="s">
        <v>13</v>
      </c>
      <c r="C95" s="61">
        <f t="shared" si="6"/>
        <v>55</v>
      </c>
      <c r="D95" s="37"/>
      <c r="E95" s="37"/>
      <c r="F95" s="37"/>
      <c r="G95" s="37"/>
      <c r="H95" s="37"/>
      <c r="I95" s="37"/>
    </row>
    <row r="96" spans="1:11" ht="14.25">
      <c r="A96" s="81" t="s">
        <v>16</v>
      </c>
      <c r="B96" s="78" t="s">
        <v>12</v>
      </c>
      <c r="C96" s="51">
        <f t="shared" si="6"/>
        <v>55</v>
      </c>
      <c r="D96" s="37"/>
      <c r="E96" s="37"/>
      <c r="F96" s="37"/>
      <c r="G96" s="37"/>
      <c r="H96" s="37"/>
      <c r="I96" s="37"/>
    </row>
    <row r="97" spans="1:9" ht="14.25">
      <c r="A97" s="79"/>
      <c r="B97" s="46" t="s">
        <v>13</v>
      </c>
      <c r="C97" s="51">
        <f t="shared" si="6"/>
        <v>55</v>
      </c>
      <c r="D97" s="37"/>
      <c r="E97" s="37"/>
      <c r="F97" s="37"/>
      <c r="G97" s="37"/>
      <c r="H97" s="37"/>
      <c r="I97" s="37"/>
    </row>
    <row r="98" spans="1:9" ht="14.25">
      <c r="A98" s="77" t="s">
        <v>21</v>
      </c>
      <c r="B98" s="43" t="s">
        <v>12</v>
      </c>
      <c r="C98" s="51">
        <f>C100</f>
        <v>55</v>
      </c>
    </row>
    <row r="99" spans="1:9" ht="14.25">
      <c r="A99" s="45"/>
      <c r="B99" s="46" t="s">
        <v>13</v>
      </c>
      <c r="C99" s="51">
        <f>C101</f>
        <v>55</v>
      </c>
    </row>
    <row r="100" spans="1:9" ht="14.25">
      <c r="A100" s="80" t="s">
        <v>18</v>
      </c>
      <c r="B100" s="78" t="s">
        <v>12</v>
      </c>
      <c r="C100" s="51">
        <f>C197</f>
        <v>55</v>
      </c>
    </row>
    <row r="101" spans="1:9" ht="14.25">
      <c r="A101" s="45"/>
      <c r="B101" s="46" t="s">
        <v>13</v>
      </c>
      <c r="C101" s="51">
        <f>C198</f>
        <v>55</v>
      </c>
    </row>
    <row r="102" spans="1:9" s="36" customFormat="1" ht="15">
      <c r="A102" s="74" t="s">
        <v>20</v>
      </c>
      <c r="B102" s="43" t="s">
        <v>12</v>
      </c>
      <c r="C102" s="71">
        <f t="shared" ref="C102:C105" si="7">C104</f>
        <v>12</v>
      </c>
    </row>
    <row r="103" spans="1:9" s="36" customFormat="1" ht="15">
      <c r="A103" s="45" t="s">
        <v>15</v>
      </c>
      <c r="B103" s="46" t="s">
        <v>13</v>
      </c>
      <c r="C103" s="71">
        <f t="shared" si="7"/>
        <v>12</v>
      </c>
    </row>
    <row r="104" spans="1:9" s="36" customFormat="1" ht="14.25">
      <c r="A104" s="81" t="s">
        <v>16</v>
      </c>
      <c r="B104" s="78" t="s">
        <v>12</v>
      </c>
      <c r="C104" s="51">
        <f t="shared" si="7"/>
        <v>12</v>
      </c>
      <c r="D104" s="37"/>
      <c r="E104" s="37"/>
      <c r="F104" s="37"/>
      <c r="G104" s="37"/>
      <c r="H104" s="37"/>
      <c r="I104" s="37"/>
    </row>
    <row r="105" spans="1:9" s="36" customFormat="1" ht="14.25">
      <c r="A105" s="79"/>
      <c r="B105" s="46" t="s">
        <v>13</v>
      </c>
      <c r="C105" s="51">
        <f t="shared" si="7"/>
        <v>12</v>
      </c>
      <c r="D105" s="37"/>
      <c r="E105" s="37"/>
      <c r="F105" s="37"/>
      <c r="G105" s="37"/>
      <c r="H105" s="37"/>
      <c r="I105" s="37"/>
    </row>
    <row r="106" spans="1:9" s="36" customFormat="1" ht="14.25">
      <c r="A106" s="77" t="s">
        <v>21</v>
      </c>
      <c r="B106" s="43" t="s">
        <v>12</v>
      </c>
      <c r="C106" s="51">
        <f>C108+C110+C112</f>
        <v>12</v>
      </c>
    </row>
    <row r="107" spans="1:9" s="36" customFormat="1" ht="14.25">
      <c r="A107" s="45"/>
      <c r="B107" s="46" t="s">
        <v>13</v>
      </c>
      <c r="C107" s="51">
        <f>C109+C111+C113</f>
        <v>12</v>
      </c>
      <c r="D107" s="39">
        <f>D109</f>
        <v>0</v>
      </c>
    </row>
    <row r="108" spans="1:9" s="36" customFormat="1" ht="14.25">
      <c r="A108" s="80" t="s">
        <v>18</v>
      </c>
      <c r="B108" s="78" t="s">
        <v>12</v>
      </c>
      <c r="C108" s="51">
        <f>C123+C150</f>
        <v>51</v>
      </c>
    </row>
    <row r="109" spans="1:9" s="36" customFormat="1" ht="14.25">
      <c r="A109" s="45"/>
      <c r="B109" s="46" t="s">
        <v>13</v>
      </c>
      <c r="C109" s="51">
        <f>C124+C151</f>
        <v>51</v>
      </c>
    </row>
    <row r="110" spans="1:9" ht="14.25">
      <c r="A110" s="42" t="s">
        <v>23</v>
      </c>
      <c r="B110" s="43" t="s">
        <v>12</v>
      </c>
      <c r="C110" s="44">
        <f>C174</f>
        <v>-36</v>
      </c>
    </row>
    <row r="111" spans="1:9" ht="14.25">
      <c r="A111" s="45"/>
      <c r="B111" s="46" t="s">
        <v>13</v>
      </c>
      <c r="C111" s="44">
        <f>C175</f>
        <v>-36</v>
      </c>
    </row>
    <row r="112" spans="1:9" s="72" customFormat="1" ht="15" customHeight="1">
      <c r="A112" s="91" t="s">
        <v>38</v>
      </c>
      <c r="B112" s="43" t="s">
        <v>12</v>
      </c>
      <c r="C112" s="51">
        <f>C137+C180</f>
        <v>-3</v>
      </c>
    </row>
    <row r="113" spans="1:9" s="72" customFormat="1" ht="15" customHeight="1">
      <c r="A113" s="92"/>
      <c r="B113" s="46" t="s">
        <v>13</v>
      </c>
      <c r="C113" s="51">
        <f>C138+C181</f>
        <v>-3</v>
      </c>
    </row>
    <row r="114" spans="1:9" s="36" customFormat="1" ht="15">
      <c r="A114" s="166" t="s">
        <v>28</v>
      </c>
      <c r="B114" s="167"/>
      <c r="C114" s="168"/>
    </row>
    <row r="115" spans="1:9" s="32" customFormat="1" ht="15">
      <c r="A115" s="93" t="s">
        <v>29</v>
      </c>
      <c r="B115" s="75" t="s">
        <v>12</v>
      </c>
      <c r="C115" s="71">
        <f t="shared" ref="C115:C116" si="8">C117</f>
        <v>48</v>
      </c>
      <c r="E115" s="62"/>
    </row>
    <row r="116" spans="1:9" s="32" customFormat="1" ht="15">
      <c r="A116" s="94" t="s">
        <v>30</v>
      </c>
      <c r="B116" s="76" t="s">
        <v>13</v>
      </c>
      <c r="C116" s="71">
        <f t="shared" si="8"/>
        <v>48</v>
      </c>
      <c r="E116" s="62"/>
    </row>
    <row r="117" spans="1:9" s="36" customFormat="1" ht="14.25">
      <c r="A117" s="74" t="s">
        <v>20</v>
      </c>
      <c r="B117" s="43" t="s">
        <v>12</v>
      </c>
      <c r="C117" s="67">
        <f>C119</f>
        <v>48</v>
      </c>
    </row>
    <row r="118" spans="1:9" s="36" customFormat="1" ht="14.25">
      <c r="A118" s="45" t="s">
        <v>15</v>
      </c>
      <c r="B118" s="46" t="s">
        <v>13</v>
      </c>
      <c r="C118" s="67">
        <f>C120</f>
        <v>48</v>
      </c>
    </row>
    <row r="119" spans="1:9" s="36" customFormat="1" ht="15">
      <c r="A119" s="81" t="s">
        <v>16</v>
      </c>
      <c r="B119" s="78" t="s">
        <v>12</v>
      </c>
      <c r="C119" s="61">
        <f t="shared" ref="C119:C120" si="9">C121</f>
        <v>48</v>
      </c>
      <c r="D119" s="37"/>
      <c r="E119" s="37"/>
      <c r="F119" s="37"/>
      <c r="G119" s="37"/>
      <c r="H119" s="37"/>
      <c r="I119" s="37"/>
    </row>
    <row r="120" spans="1:9" s="36" customFormat="1" ht="15">
      <c r="A120" s="79"/>
      <c r="B120" s="46" t="s">
        <v>13</v>
      </c>
      <c r="C120" s="61">
        <f t="shared" si="9"/>
        <v>48</v>
      </c>
      <c r="D120" s="37"/>
      <c r="E120" s="37"/>
      <c r="F120" s="37"/>
      <c r="G120" s="37"/>
      <c r="H120" s="37"/>
      <c r="I120" s="37"/>
    </row>
    <row r="121" spans="1:9" s="36" customFormat="1" ht="14.25">
      <c r="A121" s="77" t="s">
        <v>21</v>
      </c>
      <c r="B121" s="43" t="s">
        <v>12</v>
      </c>
      <c r="C121" s="51">
        <f>C123+C137</f>
        <v>48</v>
      </c>
    </row>
    <row r="122" spans="1:9" s="36" customFormat="1" ht="14.25">
      <c r="A122" s="45"/>
      <c r="B122" s="46" t="s">
        <v>13</v>
      </c>
      <c r="C122" s="51">
        <f>C124+C138</f>
        <v>48</v>
      </c>
      <c r="D122" s="39">
        <f>D124</f>
        <v>0</v>
      </c>
    </row>
    <row r="123" spans="1:9" s="36" customFormat="1" ht="14.25">
      <c r="A123" s="80" t="s">
        <v>18</v>
      </c>
      <c r="B123" s="78" t="s">
        <v>12</v>
      </c>
      <c r="C123" s="51">
        <f>C125+C131</f>
        <v>51</v>
      </c>
    </row>
    <row r="124" spans="1:9" s="36" customFormat="1" ht="14.25">
      <c r="A124" s="45"/>
      <c r="B124" s="46" t="s">
        <v>13</v>
      </c>
      <c r="C124" s="51">
        <f>C126+C132</f>
        <v>51</v>
      </c>
    </row>
    <row r="125" spans="1:9" s="36" customFormat="1" ht="15.75" customHeight="1">
      <c r="A125" s="95" t="s">
        <v>39</v>
      </c>
      <c r="B125" s="43" t="s">
        <v>12</v>
      </c>
      <c r="C125" s="67">
        <f>C127+C129</f>
        <v>33</v>
      </c>
    </row>
    <row r="126" spans="1:9" s="56" customFormat="1" ht="18" customHeight="1">
      <c r="A126" s="68"/>
      <c r="B126" s="69" t="s">
        <v>13</v>
      </c>
      <c r="C126" s="67">
        <f>C128+C130</f>
        <v>33</v>
      </c>
    </row>
    <row r="127" spans="1:9" s="97" customFormat="1" ht="17.25" customHeight="1">
      <c r="A127" s="96" t="s">
        <v>40</v>
      </c>
      <c r="B127" s="43" t="s">
        <v>12</v>
      </c>
      <c r="C127" s="51">
        <v>17</v>
      </c>
    </row>
    <row r="128" spans="1:9" s="56" customFormat="1" ht="15.75" customHeight="1">
      <c r="A128" s="68"/>
      <c r="B128" s="69" t="s">
        <v>13</v>
      </c>
      <c r="C128" s="67">
        <v>17</v>
      </c>
    </row>
    <row r="129" spans="1:5" s="97" customFormat="1" ht="17.25" customHeight="1">
      <c r="A129" s="96" t="s">
        <v>41</v>
      </c>
      <c r="B129" s="43" t="s">
        <v>12</v>
      </c>
      <c r="C129" s="51">
        <v>16</v>
      </c>
    </row>
    <row r="130" spans="1:5" s="56" customFormat="1" ht="17.25" customHeight="1">
      <c r="A130" s="68"/>
      <c r="B130" s="69" t="s">
        <v>13</v>
      </c>
      <c r="C130" s="67">
        <v>16</v>
      </c>
    </row>
    <row r="131" spans="1:5" s="36" customFormat="1" ht="15.75" customHeight="1">
      <c r="A131" s="98" t="s">
        <v>42</v>
      </c>
      <c r="B131" s="43" t="s">
        <v>12</v>
      </c>
      <c r="C131" s="67">
        <f>C133+C135</f>
        <v>18</v>
      </c>
    </row>
    <row r="132" spans="1:5" s="56" customFormat="1" ht="15.75" customHeight="1">
      <c r="A132" s="68"/>
      <c r="B132" s="69" t="s">
        <v>13</v>
      </c>
      <c r="C132" s="67">
        <f>C134+C136</f>
        <v>18</v>
      </c>
    </row>
    <row r="133" spans="1:5" s="97" customFormat="1" ht="17.25" customHeight="1">
      <c r="A133" s="99" t="s">
        <v>43</v>
      </c>
      <c r="B133" s="43" t="s">
        <v>12</v>
      </c>
      <c r="C133" s="51">
        <v>11</v>
      </c>
    </row>
    <row r="134" spans="1:5" s="56" customFormat="1" ht="15.75" customHeight="1">
      <c r="A134" s="45"/>
      <c r="B134" s="69" t="s">
        <v>13</v>
      </c>
      <c r="C134" s="67">
        <v>11</v>
      </c>
    </row>
    <row r="135" spans="1:5" s="97" customFormat="1" ht="17.25" customHeight="1">
      <c r="A135" s="99" t="s">
        <v>44</v>
      </c>
      <c r="B135" s="43" t="s">
        <v>12</v>
      </c>
      <c r="C135" s="51">
        <v>7</v>
      </c>
    </row>
    <row r="136" spans="1:5" s="56" customFormat="1" ht="15.75" customHeight="1">
      <c r="A136" s="68"/>
      <c r="B136" s="69" t="s">
        <v>13</v>
      </c>
      <c r="C136" s="67">
        <v>7</v>
      </c>
    </row>
    <row r="137" spans="1:5" s="72" customFormat="1" ht="15" customHeight="1">
      <c r="A137" s="91" t="s">
        <v>38</v>
      </c>
      <c r="B137" s="43" t="s">
        <v>12</v>
      </c>
      <c r="C137" s="51">
        <f>C139</f>
        <v>-3</v>
      </c>
    </row>
    <row r="138" spans="1:5" s="72" customFormat="1" ht="15" customHeight="1">
      <c r="A138" s="92"/>
      <c r="B138" s="46" t="s">
        <v>13</v>
      </c>
      <c r="C138" s="51">
        <f>C140</f>
        <v>-3</v>
      </c>
    </row>
    <row r="139" spans="1:5" s="36" customFormat="1" ht="15.75" customHeight="1">
      <c r="A139" s="95" t="s">
        <v>45</v>
      </c>
      <c r="B139" s="43" t="s">
        <v>12</v>
      </c>
      <c r="C139" s="67">
        <f>C141</f>
        <v>-3</v>
      </c>
    </row>
    <row r="140" spans="1:5" s="56" customFormat="1" ht="18" customHeight="1">
      <c r="A140" s="68"/>
      <c r="B140" s="69" t="s">
        <v>13</v>
      </c>
      <c r="C140" s="67">
        <f>C142</f>
        <v>-3</v>
      </c>
    </row>
    <row r="141" spans="1:5" s="97" customFormat="1" ht="18" customHeight="1">
      <c r="A141" s="100" t="s">
        <v>46</v>
      </c>
      <c r="B141" s="43" t="s">
        <v>12</v>
      </c>
      <c r="C141" s="51">
        <v>-3</v>
      </c>
    </row>
    <row r="142" spans="1:5" s="56" customFormat="1" ht="18" customHeight="1">
      <c r="A142" s="68"/>
      <c r="B142" s="69" t="s">
        <v>13</v>
      </c>
      <c r="C142" s="67">
        <v>-3</v>
      </c>
    </row>
    <row r="143" spans="1:5" s="36" customFormat="1" ht="15">
      <c r="A143" s="180" t="s">
        <v>47</v>
      </c>
      <c r="B143" s="180"/>
      <c r="C143" s="180"/>
    </row>
    <row r="144" spans="1:5" s="36" customFormat="1" ht="14.25">
      <c r="A144" s="42" t="s">
        <v>29</v>
      </c>
      <c r="B144" s="43" t="s">
        <v>12</v>
      </c>
      <c r="C144" s="51">
        <f t="shared" ref="C144:C147" si="10">C146</f>
        <v>-36</v>
      </c>
      <c r="E144" s="56"/>
    </row>
    <row r="145" spans="1:5" s="36" customFormat="1" ht="14.25">
      <c r="A145" s="45" t="s">
        <v>30</v>
      </c>
      <c r="B145" s="46" t="s">
        <v>13</v>
      </c>
      <c r="C145" s="51">
        <f t="shared" si="10"/>
        <v>-36</v>
      </c>
      <c r="E145" s="56"/>
    </row>
    <row r="146" spans="1:5" s="36" customFormat="1" ht="15">
      <c r="A146" s="74" t="s">
        <v>20</v>
      </c>
      <c r="B146" s="43" t="s">
        <v>12</v>
      </c>
      <c r="C146" s="61">
        <f t="shared" si="10"/>
        <v>-36</v>
      </c>
      <c r="E146" s="56"/>
    </row>
    <row r="147" spans="1:5" s="36" customFormat="1" ht="15">
      <c r="A147" s="45" t="s">
        <v>15</v>
      </c>
      <c r="B147" s="46" t="s">
        <v>13</v>
      </c>
      <c r="C147" s="61">
        <f t="shared" si="10"/>
        <v>-36</v>
      </c>
    </row>
    <row r="148" spans="1:5" ht="14.25">
      <c r="A148" s="81" t="s">
        <v>16</v>
      </c>
      <c r="B148" s="78" t="s">
        <v>12</v>
      </c>
      <c r="C148" s="51">
        <f>C150+C174+C180</f>
        <v>-36</v>
      </c>
    </row>
    <row r="149" spans="1:5" ht="14.25">
      <c r="A149" s="79"/>
      <c r="B149" s="46" t="s">
        <v>13</v>
      </c>
      <c r="C149" s="51">
        <f>C151+C175+C181</f>
        <v>-36</v>
      </c>
    </row>
    <row r="150" spans="1:5" s="102" customFormat="1" ht="15">
      <c r="A150" s="101" t="s">
        <v>18</v>
      </c>
      <c r="B150" s="75" t="s">
        <v>12</v>
      </c>
      <c r="C150" s="61">
        <f>C152</f>
        <v>0</v>
      </c>
    </row>
    <row r="151" spans="1:5" s="102" customFormat="1" ht="15">
      <c r="A151" s="94"/>
      <c r="B151" s="76" t="s">
        <v>13</v>
      </c>
      <c r="C151" s="61">
        <f>C153</f>
        <v>0</v>
      </c>
    </row>
    <row r="152" spans="1:5" s="56" customFormat="1" ht="18.75" customHeight="1">
      <c r="A152" s="103" t="s">
        <v>48</v>
      </c>
      <c r="B152" s="66" t="s">
        <v>12</v>
      </c>
      <c r="C152" s="71">
        <f>C154+C156+C158+C160+C162+C164+C166+C168+C170+C172</f>
        <v>0</v>
      </c>
    </row>
    <row r="153" spans="1:5" s="56" customFormat="1" ht="15.75" customHeight="1">
      <c r="A153" s="68"/>
      <c r="B153" s="69" t="s">
        <v>13</v>
      </c>
      <c r="C153" s="71">
        <f>C155+C157+C159+C161+C163+C165+C167+C169+C171+C173</f>
        <v>0</v>
      </c>
    </row>
    <row r="154" spans="1:5" s="105" customFormat="1" ht="18.75" customHeight="1">
      <c r="A154" s="104" t="s">
        <v>49</v>
      </c>
      <c r="B154" s="66" t="s">
        <v>12</v>
      </c>
      <c r="C154" s="67">
        <v>-26.5</v>
      </c>
    </row>
    <row r="155" spans="1:5" s="56" customFormat="1" ht="17.25" customHeight="1">
      <c r="A155" s="68"/>
      <c r="B155" s="69" t="s">
        <v>13</v>
      </c>
      <c r="C155" s="67">
        <v>-26.5</v>
      </c>
    </row>
    <row r="156" spans="1:5" s="105" customFormat="1" ht="15">
      <c r="A156" s="106" t="s">
        <v>50</v>
      </c>
      <c r="B156" s="66" t="s">
        <v>12</v>
      </c>
      <c r="C156" s="67">
        <v>1.5</v>
      </c>
    </row>
    <row r="157" spans="1:5" s="56" customFormat="1" ht="15" customHeight="1">
      <c r="A157" s="68"/>
      <c r="B157" s="69" t="s">
        <v>13</v>
      </c>
      <c r="C157" s="67">
        <v>1.5</v>
      </c>
    </row>
    <row r="158" spans="1:5" s="105" customFormat="1" ht="15">
      <c r="A158" s="107" t="s">
        <v>51</v>
      </c>
      <c r="B158" s="66" t="s">
        <v>12</v>
      </c>
      <c r="C158" s="67">
        <v>55</v>
      </c>
    </row>
    <row r="159" spans="1:5" s="56" customFormat="1" ht="14.25">
      <c r="A159" s="68"/>
      <c r="B159" s="69" t="s">
        <v>13</v>
      </c>
      <c r="C159" s="67">
        <v>55</v>
      </c>
    </row>
    <row r="160" spans="1:5" s="105" customFormat="1" ht="15">
      <c r="A160" s="106" t="s">
        <v>52</v>
      </c>
      <c r="B160" s="66" t="s">
        <v>12</v>
      </c>
      <c r="C160" s="67">
        <v>15</v>
      </c>
    </row>
    <row r="161" spans="1:5" s="56" customFormat="1" ht="14.25">
      <c r="A161" s="68"/>
      <c r="B161" s="69" t="s">
        <v>13</v>
      </c>
      <c r="C161" s="67">
        <v>15</v>
      </c>
    </row>
    <row r="162" spans="1:5" s="105" customFormat="1" ht="15">
      <c r="A162" s="106" t="s">
        <v>53</v>
      </c>
      <c r="B162" s="66" t="s">
        <v>12</v>
      </c>
      <c r="C162" s="67">
        <v>-50.5</v>
      </c>
    </row>
    <row r="163" spans="1:5" s="56" customFormat="1" ht="14.25">
      <c r="A163" s="68"/>
      <c r="B163" s="69" t="s">
        <v>13</v>
      </c>
      <c r="C163" s="67">
        <v>-50.5</v>
      </c>
    </row>
    <row r="164" spans="1:5" s="105" customFormat="1" ht="15">
      <c r="A164" s="106" t="s">
        <v>54</v>
      </c>
      <c r="B164" s="66" t="s">
        <v>12</v>
      </c>
      <c r="C164" s="67">
        <v>25</v>
      </c>
    </row>
    <row r="165" spans="1:5" s="56" customFormat="1" ht="14.25">
      <c r="A165" s="68"/>
      <c r="B165" s="69" t="s">
        <v>13</v>
      </c>
      <c r="C165" s="67">
        <v>25</v>
      </c>
    </row>
    <row r="166" spans="1:5" s="105" customFormat="1" ht="15">
      <c r="A166" s="108" t="s">
        <v>55</v>
      </c>
      <c r="B166" s="66" t="s">
        <v>12</v>
      </c>
      <c r="C166" s="67">
        <v>-11</v>
      </c>
    </row>
    <row r="167" spans="1:5" s="56" customFormat="1" ht="16.5" customHeight="1">
      <c r="A167" s="68"/>
      <c r="B167" s="69" t="s">
        <v>13</v>
      </c>
      <c r="C167" s="67">
        <v>-11</v>
      </c>
    </row>
    <row r="168" spans="1:5" s="105" customFormat="1" ht="15">
      <c r="A168" s="108" t="s">
        <v>56</v>
      </c>
      <c r="B168" s="66" t="s">
        <v>12</v>
      </c>
      <c r="C168" s="67">
        <v>-4.5</v>
      </c>
    </row>
    <row r="169" spans="1:5" s="56" customFormat="1" ht="16.5" customHeight="1">
      <c r="A169" s="68"/>
      <c r="B169" s="69" t="s">
        <v>13</v>
      </c>
      <c r="C169" s="67">
        <v>-4.5</v>
      </c>
    </row>
    <row r="170" spans="1:5" s="105" customFormat="1" ht="15">
      <c r="A170" s="108" t="s">
        <v>57</v>
      </c>
      <c r="B170" s="66" t="s">
        <v>12</v>
      </c>
      <c r="C170" s="67">
        <v>-3</v>
      </c>
    </row>
    <row r="171" spans="1:5" s="56" customFormat="1" ht="16.5" customHeight="1">
      <c r="A171" s="68"/>
      <c r="B171" s="69" t="s">
        <v>13</v>
      </c>
      <c r="C171" s="67">
        <v>-3</v>
      </c>
    </row>
    <row r="172" spans="1:5" s="105" customFormat="1" ht="15">
      <c r="A172" s="108" t="s">
        <v>58</v>
      </c>
      <c r="B172" s="66" t="s">
        <v>12</v>
      </c>
      <c r="C172" s="67">
        <v>-1</v>
      </c>
    </row>
    <row r="173" spans="1:5" s="56" customFormat="1" ht="18" customHeight="1">
      <c r="A173" s="68"/>
      <c r="B173" s="69" t="s">
        <v>13</v>
      </c>
      <c r="C173" s="67">
        <v>-1</v>
      </c>
    </row>
    <row r="174" spans="1:5" ht="14.25">
      <c r="A174" s="42" t="s">
        <v>23</v>
      </c>
      <c r="B174" s="43" t="s">
        <v>12</v>
      </c>
      <c r="C174" s="44">
        <f>C176</f>
        <v>-36</v>
      </c>
    </row>
    <row r="175" spans="1:5" ht="14.25">
      <c r="A175" s="45"/>
      <c r="B175" s="46" t="s">
        <v>13</v>
      </c>
      <c r="C175" s="44">
        <f>C177</f>
        <v>-36</v>
      </c>
    </row>
    <row r="176" spans="1:5" s="110" customFormat="1" ht="15">
      <c r="A176" s="93" t="s">
        <v>59</v>
      </c>
      <c r="B176" s="109" t="s">
        <v>12</v>
      </c>
      <c r="C176" s="61">
        <f>C178</f>
        <v>-36</v>
      </c>
      <c r="E176" s="111"/>
    </row>
    <row r="177" spans="1:9" s="110" customFormat="1" ht="15">
      <c r="A177" s="45"/>
      <c r="B177" s="109" t="s">
        <v>13</v>
      </c>
      <c r="C177" s="61">
        <f>C179</f>
        <v>-36</v>
      </c>
      <c r="E177" s="111"/>
    </row>
    <row r="178" spans="1:9" s="97" customFormat="1" ht="15">
      <c r="A178" s="112" t="s">
        <v>60</v>
      </c>
      <c r="B178" s="43" t="s">
        <v>12</v>
      </c>
      <c r="C178" s="51">
        <v>-36</v>
      </c>
    </row>
    <row r="179" spans="1:9" s="36" customFormat="1" ht="14.25">
      <c r="A179" s="45"/>
      <c r="B179" s="46" t="s">
        <v>13</v>
      </c>
      <c r="C179" s="51">
        <v>-36</v>
      </c>
    </row>
    <row r="180" spans="1:9" ht="15" customHeight="1">
      <c r="A180" s="91" t="s">
        <v>38</v>
      </c>
      <c r="B180" s="43" t="s">
        <v>12</v>
      </c>
      <c r="C180" s="51">
        <f>C182</f>
        <v>0</v>
      </c>
    </row>
    <row r="181" spans="1:9" ht="15" customHeight="1">
      <c r="A181" s="92"/>
      <c r="B181" s="46" t="s">
        <v>13</v>
      </c>
      <c r="C181" s="51">
        <f>C183</f>
        <v>0</v>
      </c>
    </row>
    <row r="182" spans="1:9" s="110" customFormat="1" ht="15">
      <c r="A182" s="93" t="s">
        <v>59</v>
      </c>
      <c r="B182" s="109" t="s">
        <v>12</v>
      </c>
      <c r="C182" s="61">
        <f>C184+C186</f>
        <v>0</v>
      </c>
    </row>
    <row r="183" spans="1:9" s="110" customFormat="1" ht="15">
      <c r="A183" s="45"/>
      <c r="B183" s="109" t="s">
        <v>13</v>
      </c>
      <c r="C183" s="61">
        <f>C185+C187</f>
        <v>0</v>
      </c>
    </row>
    <row r="184" spans="1:9" s="97" customFormat="1" ht="15.75">
      <c r="A184" s="113" t="s">
        <v>61</v>
      </c>
      <c r="B184" s="43" t="s">
        <v>12</v>
      </c>
      <c r="C184" s="51">
        <v>-3</v>
      </c>
    </row>
    <row r="185" spans="1:9" s="36" customFormat="1" ht="14.25">
      <c r="A185" s="45"/>
      <c r="B185" s="46" t="s">
        <v>13</v>
      </c>
      <c r="C185" s="51">
        <v>-3</v>
      </c>
    </row>
    <row r="186" spans="1:9" s="97" customFormat="1" ht="15.75">
      <c r="A186" s="114" t="s">
        <v>62</v>
      </c>
      <c r="B186" s="43" t="s">
        <v>12</v>
      </c>
      <c r="C186" s="51">
        <v>3</v>
      </c>
    </row>
    <row r="187" spans="1:9" s="56" customFormat="1" ht="14.25">
      <c r="A187" s="68"/>
      <c r="B187" s="69" t="s">
        <v>13</v>
      </c>
      <c r="C187" s="67">
        <v>3</v>
      </c>
    </row>
    <row r="188" spans="1:9" ht="15">
      <c r="A188" s="115" t="s">
        <v>63</v>
      </c>
      <c r="B188" s="116"/>
      <c r="C188" s="115"/>
      <c r="D188" s="32"/>
      <c r="E188" s="32"/>
      <c r="F188" s="32"/>
      <c r="G188" s="32"/>
      <c r="H188" s="32"/>
      <c r="I188" s="32"/>
    </row>
    <row r="189" spans="1:9" ht="15">
      <c r="A189" s="86" t="s">
        <v>29</v>
      </c>
      <c r="B189" s="43" t="s">
        <v>12</v>
      </c>
      <c r="C189" s="61">
        <f>C191</f>
        <v>55</v>
      </c>
      <c r="D189" s="37"/>
      <c r="E189" s="90"/>
      <c r="F189" s="37"/>
      <c r="G189" s="37"/>
      <c r="H189" s="37"/>
      <c r="I189" s="37"/>
    </row>
    <row r="190" spans="1:9" ht="15">
      <c r="A190" s="45" t="s">
        <v>30</v>
      </c>
      <c r="B190" s="46" t="s">
        <v>13</v>
      </c>
      <c r="C190" s="61">
        <f>C192</f>
        <v>55</v>
      </c>
      <c r="D190" s="37"/>
      <c r="E190" s="90"/>
      <c r="F190" s="37"/>
      <c r="G190" s="37"/>
      <c r="H190" s="37"/>
      <c r="I190" s="37"/>
    </row>
    <row r="191" spans="1:9" s="72" customFormat="1" ht="15" customHeight="1">
      <c r="A191" s="117" t="s">
        <v>36</v>
      </c>
      <c r="B191" s="43" t="s">
        <v>12</v>
      </c>
      <c r="C191" s="118">
        <f t="shared" ref="C191:C200" si="11">C193</f>
        <v>55</v>
      </c>
    </row>
    <row r="192" spans="1:9" s="72" customFormat="1" ht="15" customHeight="1">
      <c r="A192" s="119" t="s">
        <v>37</v>
      </c>
      <c r="B192" s="46" t="s">
        <v>13</v>
      </c>
      <c r="C192" s="118">
        <f t="shared" si="11"/>
        <v>55</v>
      </c>
    </row>
    <row r="193" spans="1:9" s="72" customFormat="1" ht="13.5" customHeight="1">
      <c r="A193" s="181" t="s">
        <v>16</v>
      </c>
      <c r="B193" s="43" t="s">
        <v>12</v>
      </c>
      <c r="C193" s="51">
        <f t="shared" si="11"/>
        <v>55</v>
      </c>
    </row>
    <row r="194" spans="1:9" s="72" customFormat="1" ht="14.25" customHeight="1">
      <c r="A194" s="182"/>
      <c r="B194" s="46" t="s">
        <v>13</v>
      </c>
      <c r="C194" s="51">
        <f t="shared" si="11"/>
        <v>55</v>
      </c>
    </row>
    <row r="195" spans="1:9" ht="14.25">
      <c r="A195" s="81" t="s">
        <v>21</v>
      </c>
      <c r="B195" s="78" t="s">
        <v>12</v>
      </c>
      <c r="C195" s="67">
        <f t="shared" si="11"/>
        <v>55</v>
      </c>
    </row>
    <row r="196" spans="1:9" ht="14.25">
      <c r="A196" s="79"/>
      <c r="B196" s="46" t="s">
        <v>13</v>
      </c>
      <c r="C196" s="67">
        <f t="shared" si="11"/>
        <v>55</v>
      </c>
    </row>
    <row r="197" spans="1:9" s="72" customFormat="1" ht="15">
      <c r="A197" s="120" t="s">
        <v>18</v>
      </c>
      <c r="B197" s="43" t="s">
        <v>12</v>
      </c>
      <c r="C197" s="51">
        <f t="shared" si="11"/>
        <v>55</v>
      </c>
    </row>
    <row r="198" spans="1:9" s="72" customFormat="1" ht="14.25">
      <c r="A198" s="92"/>
      <c r="B198" s="46" t="s">
        <v>13</v>
      </c>
      <c r="C198" s="51">
        <f t="shared" si="11"/>
        <v>55</v>
      </c>
    </row>
    <row r="199" spans="1:9" s="36" customFormat="1" ht="30">
      <c r="A199" s="121" t="s">
        <v>64</v>
      </c>
      <c r="B199" s="78" t="s">
        <v>12</v>
      </c>
      <c r="C199" s="51">
        <f t="shared" si="11"/>
        <v>55</v>
      </c>
    </row>
    <row r="200" spans="1:9" s="36" customFormat="1" ht="14.25">
      <c r="A200" s="45"/>
      <c r="B200" s="46" t="s">
        <v>13</v>
      </c>
      <c r="C200" s="51">
        <f t="shared" si="11"/>
        <v>55</v>
      </c>
    </row>
    <row r="201" spans="1:9" s="105" customFormat="1" ht="15">
      <c r="A201" s="107" t="s">
        <v>65</v>
      </c>
      <c r="B201" s="122" t="s">
        <v>12</v>
      </c>
      <c r="C201" s="67">
        <v>55</v>
      </c>
    </row>
    <row r="202" spans="1:9" s="56" customFormat="1" ht="15" customHeight="1">
      <c r="A202" s="68"/>
      <c r="B202" s="69" t="s">
        <v>13</v>
      </c>
      <c r="C202" s="67">
        <v>55</v>
      </c>
    </row>
    <row r="203" spans="1:9" ht="15">
      <c r="A203" s="183" t="s">
        <v>66</v>
      </c>
      <c r="B203" s="183"/>
      <c r="C203" s="183"/>
    </row>
    <row r="204" spans="1:9" ht="15">
      <c r="A204" s="184" t="s">
        <v>29</v>
      </c>
      <c r="B204" s="184"/>
      <c r="C204" s="184"/>
    </row>
    <row r="205" spans="1:9" ht="14.25">
      <c r="A205" s="42" t="s">
        <v>35</v>
      </c>
      <c r="B205" s="43" t="s">
        <v>12</v>
      </c>
      <c r="C205" s="51">
        <f>C207+C213</f>
        <v>3.7999999999999829</v>
      </c>
    </row>
    <row r="206" spans="1:9" ht="14.25">
      <c r="A206" s="45"/>
      <c r="B206" s="46" t="s">
        <v>13</v>
      </c>
      <c r="C206" s="51">
        <f>C208+C214</f>
        <v>3.7999999999999829</v>
      </c>
    </row>
    <row r="207" spans="1:9" s="56" customFormat="1" ht="15">
      <c r="A207" s="123" t="s">
        <v>36</v>
      </c>
      <c r="B207" s="124" t="s">
        <v>12</v>
      </c>
      <c r="C207" s="61">
        <f>C209</f>
        <v>-154.20000000000002</v>
      </c>
      <c r="D207" s="36"/>
      <c r="E207" s="36"/>
      <c r="F207" s="36"/>
      <c r="G207" s="36"/>
      <c r="H207" s="36"/>
      <c r="I207" s="36"/>
    </row>
    <row r="208" spans="1:9" s="56" customFormat="1" ht="15">
      <c r="A208" s="68" t="s">
        <v>37</v>
      </c>
      <c r="B208" s="69" t="s">
        <v>13</v>
      </c>
      <c r="C208" s="61">
        <f>C210</f>
        <v>-154.20000000000002</v>
      </c>
    </row>
    <row r="209" spans="1:5" ht="14.25">
      <c r="A209" s="81" t="s">
        <v>16</v>
      </c>
      <c r="B209" s="78" t="s">
        <v>12</v>
      </c>
      <c r="C209" s="51">
        <f>C211</f>
        <v>-154.20000000000002</v>
      </c>
    </row>
    <row r="210" spans="1:5" ht="14.25">
      <c r="A210" s="79"/>
      <c r="B210" s="46" t="s">
        <v>13</v>
      </c>
      <c r="C210" s="51">
        <f>C212</f>
        <v>-154.20000000000002</v>
      </c>
    </row>
    <row r="211" spans="1:5" s="72" customFormat="1" ht="15" customHeight="1">
      <c r="A211" s="91" t="s">
        <v>38</v>
      </c>
      <c r="B211" s="43" t="s">
        <v>12</v>
      </c>
      <c r="C211" s="51">
        <f>C272</f>
        <v>-154.20000000000002</v>
      </c>
    </row>
    <row r="212" spans="1:5" s="72" customFormat="1" ht="15" customHeight="1">
      <c r="A212" s="92"/>
      <c r="B212" s="46" t="s">
        <v>13</v>
      </c>
      <c r="C212" s="51">
        <f>C273</f>
        <v>-154.20000000000002</v>
      </c>
    </row>
    <row r="213" spans="1:5" ht="15">
      <c r="A213" s="74" t="s">
        <v>20</v>
      </c>
      <c r="B213" s="43" t="s">
        <v>12</v>
      </c>
      <c r="C213" s="61">
        <f t="shared" ref="C213:C218" si="12">C215</f>
        <v>158</v>
      </c>
    </row>
    <row r="214" spans="1:5" ht="15">
      <c r="A214" s="45" t="s">
        <v>15</v>
      </c>
      <c r="B214" s="46" t="s">
        <v>13</v>
      </c>
      <c r="C214" s="61">
        <f t="shared" si="12"/>
        <v>158</v>
      </c>
    </row>
    <row r="215" spans="1:5" ht="14.25">
      <c r="A215" s="81" t="s">
        <v>16</v>
      </c>
      <c r="B215" s="78" t="s">
        <v>12</v>
      </c>
      <c r="C215" s="51">
        <f t="shared" si="12"/>
        <v>158</v>
      </c>
    </row>
    <row r="216" spans="1:5" ht="14.25">
      <c r="A216" s="79"/>
      <c r="B216" s="46" t="s">
        <v>13</v>
      </c>
      <c r="C216" s="51">
        <f t="shared" si="12"/>
        <v>158</v>
      </c>
    </row>
    <row r="217" spans="1:5" ht="14.25">
      <c r="A217" s="125" t="s">
        <v>21</v>
      </c>
      <c r="B217" s="43" t="s">
        <v>12</v>
      </c>
      <c r="C217" s="51">
        <f t="shared" si="12"/>
        <v>158</v>
      </c>
    </row>
    <row r="218" spans="1:5" ht="14.25">
      <c r="A218" s="126"/>
      <c r="B218" s="46" t="s">
        <v>13</v>
      </c>
      <c r="C218" s="51">
        <f t="shared" si="12"/>
        <v>158</v>
      </c>
    </row>
    <row r="219" spans="1:5" ht="14.25">
      <c r="A219" s="42" t="s">
        <v>38</v>
      </c>
      <c r="B219" s="43" t="s">
        <v>12</v>
      </c>
      <c r="C219" s="51">
        <f>C230+C253</f>
        <v>158</v>
      </c>
    </row>
    <row r="220" spans="1:5" ht="14.25">
      <c r="A220" s="45"/>
      <c r="B220" s="46" t="s">
        <v>13</v>
      </c>
      <c r="C220" s="51">
        <f>C231+C254</f>
        <v>158</v>
      </c>
    </row>
    <row r="221" spans="1:5" ht="15">
      <c r="A221" s="166" t="s">
        <v>28</v>
      </c>
      <c r="B221" s="167"/>
      <c r="C221" s="168"/>
      <c r="E221" s="36"/>
    </row>
    <row r="222" spans="1:5" ht="14.25">
      <c r="A222" s="126" t="s">
        <v>29</v>
      </c>
      <c r="B222" s="43" t="s">
        <v>12</v>
      </c>
      <c r="C222" s="67">
        <f t="shared" ref="C222:C229" si="13">C224</f>
        <v>17</v>
      </c>
    </row>
    <row r="223" spans="1:5" ht="14.25">
      <c r="A223" s="45" t="s">
        <v>30</v>
      </c>
      <c r="B223" s="46" t="s">
        <v>13</v>
      </c>
      <c r="C223" s="67">
        <f t="shared" si="13"/>
        <v>17</v>
      </c>
    </row>
    <row r="224" spans="1:5" ht="15">
      <c r="A224" s="74" t="s">
        <v>67</v>
      </c>
      <c r="B224" s="43" t="s">
        <v>12</v>
      </c>
      <c r="C224" s="71">
        <f t="shared" si="13"/>
        <v>17</v>
      </c>
    </row>
    <row r="225" spans="1:3" ht="15">
      <c r="A225" s="45" t="s">
        <v>37</v>
      </c>
      <c r="B225" s="46" t="s">
        <v>13</v>
      </c>
      <c r="C225" s="71">
        <f t="shared" si="13"/>
        <v>17</v>
      </c>
    </row>
    <row r="226" spans="1:3" ht="14.25">
      <c r="A226" s="81" t="s">
        <v>16</v>
      </c>
      <c r="B226" s="78" t="s">
        <v>12</v>
      </c>
      <c r="C226" s="67">
        <f t="shared" si="13"/>
        <v>17</v>
      </c>
    </row>
    <row r="227" spans="1:3" ht="14.25">
      <c r="A227" s="79"/>
      <c r="B227" s="46" t="s">
        <v>13</v>
      </c>
      <c r="C227" s="67">
        <f t="shared" si="13"/>
        <v>17</v>
      </c>
    </row>
    <row r="228" spans="1:3" ht="14.25">
      <c r="A228" s="125" t="s">
        <v>21</v>
      </c>
      <c r="B228" s="78" t="s">
        <v>12</v>
      </c>
      <c r="C228" s="67">
        <f t="shared" si="13"/>
        <v>17</v>
      </c>
    </row>
    <row r="229" spans="1:3" ht="14.25">
      <c r="A229" s="45"/>
      <c r="B229" s="46" t="s">
        <v>13</v>
      </c>
      <c r="C229" s="67">
        <f t="shared" si="13"/>
        <v>17</v>
      </c>
    </row>
    <row r="230" spans="1:3" s="62" customFormat="1" ht="15">
      <c r="A230" s="127" t="s">
        <v>38</v>
      </c>
      <c r="B230" s="60" t="s">
        <v>12</v>
      </c>
      <c r="C230" s="71">
        <f>C232+C238+C242</f>
        <v>17</v>
      </c>
    </row>
    <row r="231" spans="1:3" s="62" customFormat="1" ht="13.5" customHeight="1">
      <c r="A231" s="73"/>
      <c r="B231" s="64" t="s">
        <v>13</v>
      </c>
      <c r="C231" s="71">
        <f>C233+C239+C243</f>
        <v>17</v>
      </c>
    </row>
    <row r="232" spans="1:3" s="36" customFormat="1" ht="15.75" customHeight="1">
      <c r="A232" s="128" t="s">
        <v>68</v>
      </c>
      <c r="B232" s="43" t="s">
        <v>12</v>
      </c>
      <c r="C232" s="67">
        <f>C234+C236</f>
        <v>110</v>
      </c>
    </row>
    <row r="233" spans="1:3" s="56" customFormat="1" ht="19.5" customHeight="1">
      <c r="A233" s="129"/>
      <c r="B233" s="130" t="s">
        <v>13</v>
      </c>
      <c r="C233" s="67">
        <f>C235+C237</f>
        <v>110</v>
      </c>
    </row>
    <row r="234" spans="1:3" s="97" customFormat="1" ht="61.5" customHeight="1">
      <c r="A234" s="131" t="s">
        <v>69</v>
      </c>
      <c r="B234" s="132" t="s">
        <v>12</v>
      </c>
      <c r="C234" s="51">
        <v>55</v>
      </c>
    </row>
    <row r="235" spans="1:3" s="56" customFormat="1" ht="19.5" customHeight="1">
      <c r="A235" s="129"/>
      <c r="B235" s="130" t="s">
        <v>13</v>
      </c>
      <c r="C235" s="67">
        <v>55</v>
      </c>
    </row>
    <row r="236" spans="1:3" s="97" customFormat="1" ht="62.25" customHeight="1">
      <c r="A236" s="133" t="s">
        <v>70</v>
      </c>
      <c r="B236" s="132" t="s">
        <v>12</v>
      </c>
      <c r="C236" s="51">
        <v>55</v>
      </c>
    </row>
    <row r="237" spans="1:3" s="56" customFormat="1" ht="17.25" customHeight="1">
      <c r="A237" s="129"/>
      <c r="B237" s="130" t="s">
        <v>13</v>
      </c>
      <c r="C237" s="67">
        <v>55</v>
      </c>
    </row>
    <row r="238" spans="1:3" s="36" customFormat="1" ht="14.25" customHeight="1">
      <c r="A238" s="95" t="s">
        <v>71</v>
      </c>
      <c r="B238" s="50" t="s">
        <v>12</v>
      </c>
      <c r="C238" s="67">
        <f>C240</f>
        <v>-45</v>
      </c>
    </row>
    <row r="239" spans="1:3" s="56" customFormat="1" ht="15" customHeight="1">
      <c r="A239" s="129"/>
      <c r="B239" s="130" t="s">
        <v>13</v>
      </c>
      <c r="C239" s="67">
        <f>C241</f>
        <v>-45</v>
      </c>
    </row>
    <row r="240" spans="1:3" s="97" customFormat="1" ht="88.5" customHeight="1">
      <c r="A240" s="134" t="s">
        <v>72</v>
      </c>
      <c r="B240" s="50" t="s">
        <v>12</v>
      </c>
      <c r="C240" s="51">
        <v>-45</v>
      </c>
    </row>
    <row r="241" spans="1:5" s="56" customFormat="1" ht="18" customHeight="1">
      <c r="A241" s="129"/>
      <c r="B241" s="130" t="s">
        <v>13</v>
      </c>
      <c r="C241" s="67">
        <v>-45</v>
      </c>
    </row>
    <row r="242" spans="1:5" s="36" customFormat="1" ht="15.75" customHeight="1">
      <c r="A242" s="98" t="s">
        <v>73</v>
      </c>
      <c r="B242" s="43" t="s">
        <v>12</v>
      </c>
      <c r="C242" s="67">
        <f>C244</f>
        <v>-48</v>
      </c>
    </row>
    <row r="243" spans="1:5" s="56" customFormat="1" ht="15.75" customHeight="1">
      <c r="A243" s="68"/>
      <c r="B243" s="69" t="s">
        <v>13</v>
      </c>
      <c r="C243" s="67">
        <f>C245</f>
        <v>-48</v>
      </c>
    </row>
    <row r="244" spans="1:5" s="97" customFormat="1" ht="17.25" customHeight="1">
      <c r="A244" s="135" t="s">
        <v>74</v>
      </c>
      <c r="B244" s="43" t="s">
        <v>12</v>
      </c>
      <c r="C244" s="51">
        <v>-48</v>
      </c>
    </row>
    <row r="245" spans="1:5" s="56" customFormat="1" ht="15.75" customHeight="1">
      <c r="A245" s="68"/>
      <c r="B245" s="69" t="s">
        <v>13</v>
      </c>
      <c r="C245" s="67">
        <v>-48</v>
      </c>
    </row>
    <row r="246" spans="1:5" s="36" customFormat="1" ht="15">
      <c r="A246" s="180" t="s">
        <v>47</v>
      </c>
      <c r="B246" s="180"/>
      <c r="C246" s="180"/>
    </row>
    <row r="247" spans="1:5" s="36" customFormat="1" ht="14.25">
      <c r="A247" s="42" t="s">
        <v>29</v>
      </c>
      <c r="B247" s="43" t="s">
        <v>12</v>
      </c>
      <c r="C247" s="51">
        <f t="shared" ref="C247:C254" si="14">C249</f>
        <v>141</v>
      </c>
      <c r="E247" s="56"/>
    </row>
    <row r="248" spans="1:5" s="36" customFormat="1" ht="14.25">
      <c r="A248" s="45" t="s">
        <v>30</v>
      </c>
      <c r="B248" s="46" t="s">
        <v>13</v>
      </c>
      <c r="C248" s="51">
        <f t="shared" si="14"/>
        <v>141</v>
      </c>
      <c r="E248" s="56"/>
    </row>
    <row r="249" spans="1:5" s="36" customFormat="1" ht="15">
      <c r="A249" s="74" t="s">
        <v>20</v>
      </c>
      <c r="B249" s="43" t="s">
        <v>12</v>
      </c>
      <c r="C249" s="61">
        <f t="shared" si="14"/>
        <v>141</v>
      </c>
      <c r="E249" s="56"/>
    </row>
    <row r="250" spans="1:5" s="36" customFormat="1" ht="15">
      <c r="A250" s="45" t="s">
        <v>15</v>
      </c>
      <c r="B250" s="46" t="s">
        <v>13</v>
      </c>
      <c r="C250" s="61">
        <f t="shared" si="14"/>
        <v>141</v>
      </c>
    </row>
    <row r="251" spans="1:5" ht="14.25">
      <c r="A251" s="81" t="s">
        <v>16</v>
      </c>
      <c r="B251" s="78" t="s">
        <v>12</v>
      </c>
      <c r="C251" s="51">
        <f t="shared" si="14"/>
        <v>141</v>
      </c>
    </row>
    <row r="252" spans="1:5" ht="14.25">
      <c r="A252" s="79"/>
      <c r="B252" s="46" t="s">
        <v>13</v>
      </c>
      <c r="C252" s="51">
        <f t="shared" si="14"/>
        <v>141</v>
      </c>
    </row>
    <row r="253" spans="1:5" ht="14.25">
      <c r="A253" s="81" t="s">
        <v>19</v>
      </c>
      <c r="B253" s="78" t="s">
        <v>12</v>
      </c>
      <c r="C253" s="51">
        <f t="shared" si="14"/>
        <v>141</v>
      </c>
    </row>
    <row r="254" spans="1:5" ht="14.25">
      <c r="A254" s="45"/>
      <c r="B254" s="46" t="s">
        <v>13</v>
      </c>
      <c r="C254" s="51">
        <f t="shared" si="14"/>
        <v>141</v>
      </c>
    </row>
    <row r="255" spans="1:5" s="110" customFormat="1" ht="15">
      <c r="A255" s="93" t="s">
        <v>75</v>
      </c>
      <c r="B255" s="109" t="s">
        <v>12</v>
      </c>
      <c r="C255" s="61">
        <f>C257+C259+C261+C263</f>
        <v>141</v>
      </c>
      <c r="E255" s="111"/>
    </row>
    <row r="256" spans="1:5" s="110" customFormat="1" ht="15">
      <c r="A256" s="45"/>
      <c r="B256" s="109" t="s">
        <v>13</v>
      </c>
      <c r="C256" s="61">
        <f>C258+C260+C262+C264</f>
        <v>141</v>
      </c>
      <c r="E256" s="111"/>
    </row>
    <row r="257" spans="1:9" s="97" customFormat="1" ht="29.25" customHeight="1">
      <c r="A257" s="136" t="s">
        <v>76</v>
      </c>
      <c r="B257" s="43" t="s">
        <v>12</v>
      </c>
      <c r="C257" s="51">
        <v>-14</v>
      </c>
    </row>
    <row r="258" spans="1:9" s="56" customFormat="1" ht="18" customHeight="1">
      <c r="A258" s="45"/>
      <c r="B258" s="46" t="s">
        <v>13</v>
      </c>
      <c r="C258" s="51">
        <v>-14</v>
      </c>
    </row>
    <row r="259" spans="1:9" s="97" customFormat="1" ht="47.25" customHeight="1">
      <c r="A259" s="137" t="s">
        <v>77</v>
      </c>
      <c r="B259" s="43" t="s">
        <v>12</v>
      </c>
      <c r="C259" s="51">
        <v>-135</v>
      </c>
    </row>
    <row r="260" spans="1:9" s="56" customFormat="1" ht="18" customHeight="1">
      <c r="A260" s="45"/>
      <c r="B260" s="46" t="s">
        <v>13</v>
      </c>
      <c r="C260" s="51">
        <v>-135</v>
      </c>
    </row>
    <row r="261" spans="1:9" s="97" customFormat="1" ht="29.25" customHeight="1">
      <c r="A261" s="136" t="s">
        <v>78</v>
      </c>
      <c r="B261" s="43" t="s">
        <v>12</v>
      </c>
      <c r="C261" s="51">
        <v>230</v>
      </c>
    </row>
    <row r="262" spans="1:9" s="56" customFormat="1" ht="18" customHeight="1">
      <c r="A262" s="45"/>
      <c r="B262" s="46" t="s">
        <v>13</v>
      </c>
      <c r="C262" s="51">
        <v>230</v>
      </c>
    </row>
    <row r="263" spans="1:9" s="97" customFormat="1" ht="30" customHeight="1">
      <c r="A263" s="136" t="s">
        <v>79</v>
      </c>
      <c r="B263" s="43" t="s">
        <v>12</v>
      </c>
      <c r="C263" s="51">
        <v>60</v>
      </c>
    </row>
    <row r="264" spans="1:9" s="56" customFormat="1" ht="18" customHeight="1">
      <c r="A264" s="68"/>
      <c r="B264" s="69" t="s">
        <v>13</v>
      </c>
      <c r="C264" s="67">
        <v>60</v>
      </c>
    </row>
    <row r="265" spans="1:9" ht="15">
      <c r="A265" s="180" t="s">
        <v>80</v>
      </c>
      <c r="B265" s="180"/>
      <c r="C265" s="180"/>
    </row>
    <row r="266" spans="1:9" ht="14.25">
      <c r="A266" s="42" t="s">
        <v>29</v>
      </c>
      <c r="B266" s="43" t="s">
        <v>12</v>
      </c>
      <c r="C266" s="51">
        <f>C268</f>
        <v>-154.20000000000002</v>
      </c>
      <c r="E266" s="72"/>
    </row>
    <row r="267" spans="1:9" ht="14.25">
      <c r="A267" s="45" t="s">
        <v>30</v>
      </c>
      <c r="B267" s="46" t="s">
        <v>13</v>
      </c>
      <c r="C267" s="51">
        <f>C269</f>
        <v>-154.20000000000002</v>
      </c>
      <c r="E267" s="72"/>
    </row>
    <row r="268" spans="1:9" s="72" customFormat="1" ht="15">
      <c r="A268" s="123" t="s">
        <v>36</v>
      </c>
      <c r="B268" s="124" t="s">
        <v>12</v>
      </c>
      <c r="C268" s="61">
        <f>C270</f>
        <v>-154.20000000000002</v>
      </c>
      <c r="D268"/>
      <c r="E268"/>
      <c r="F268"/>
      <c r="G268"/>
      <c r="H268"/>
      <c r="I268"/>
    </row>
    <row r="269" spans="1:9" s="72" customFormat="1" ht="15">
      <c r="A269" s="68" t="s">
        <v>37</v>
      </c>
      <c r="B269" s="69" t="s">
        <v>13</v>
      </c>
      <c r="C269" s="61">
        <f>C271</f>
        <v>-154.20000000000002</v>
      </c>
    </row>
    <row r="270" spans="1:9" ht="14.25">
      <c r="A270" s="81" t="s">
        <v>16</v>
      </c>
      <c r="B270" s="78" t="s">
        <v>12</v>
      </c>
      <c r="C270" s="51">
        <f t="shared" ref="C270:C271" si="15">C272</f>
        <v>-154.20000000000002</v>
      </c>
    </row>
    <row r="271" spans="1:9" ht="14.25">
      <c r="A271" s="79"/>
      <c r="B271" s="46" t="s">
        <v>13</v>
      </c>
      <c r="C271" s="51">
        <f t="shared" si="15"/>
        <v>-154.20000000000002</v>
      </c>
    </row>
    <row r="272" spans="1:9" s="72" customFormat="1" ht="14.25">
      <c r="A272" s="91" t="s">
        <v>38</v>
      </c>
      <c r="B272" s="43" t="s">
        <v>12</v>
      </c>
      <c r="C272" s="51">
        <f>C274+C286</f>
        <v>-154.20000000000002</v>
      </c>
    </row>
    <row r="273" spans="1:3" s="72" customFormat="1" ht="14.25">
      <c r="A273" s="92"/>
      <c r="B273" s="46" t="s">
        <v>13</v>
      </c>
      <c r="C273" s="51">
        <f>C275+C287</f>
        <v>-154.20000000000002</v>
      </c>
    </row>
    <row r="274" spans="1:3" s="56" customFormat="1" ht="30">
      <c r="A274" s="138" t="s">
        <v>81</v>
      </c>
      <c r="B274" s="66" t="s">
        <v>12</v>
      </c>
      <c r="C274" s="51">
        <f>C276+C278+C280+C282+C284</f>
        <v>-133.9</v>
      </c>
    </row>
    <row r="275" spans="1:3" s="56" customFormat="1" ht="15.75" customHeight="1">
      <c r="A275" s="68"/>
      <c r="B275" s="69" t="s">
        <v>13</v>
      </c>
      <c r="C275" s="51">
        <f>C277+C279+C281+C283+C285</f>
        <v>-133.9</v>
      </c>
    </row>
    <row r="276" spans="1:3" s="105" customFormat="1" ht="16.5" customHeight="1">
      <c r="A276" s="139" t="s">
        <v>82</v>
      </c>
      <c r="B276" s="66" t="s">
        <v>12</v>
      </c>
      <c r="C276" s="67">
        <v>1.3</v>
      </c>
    </row>
    <row r="277" spans="1:3" s="56" customFormat="1" ht="14.25">
      <c r="A277" s="68"/>
      <c r="B277" s="69" t="s">
        <v>13</v>
      </c>
      <c r="C277" s="67">
        <v>1.3</v>
      </c>
    </row>
    <row r="278" spans="1:3" s="105" customFormat="1" ht="17.25" customHeight="1">
      <c r="A278" s="139" t="s">
        <v>82</v>
      </c>
      <c r="B278" s="66" t="s">
        <v>12</v>
      </c>
      <c r="C278" s="67">
        <v>1.3</v>
      </c>
    </row>
    <row r="279" spans="1:3" s="56" customFormat="1" ht="18" customHeight="1">
      <c r="A279" s="68"/>
      <c r="B279" s="69" t="s">
        <v>13</v>
      </c>
      <c r="C279" s="67">
        <v>1.3</v>
      </c>
    </row>
    <row r="280" spans="1:3" s="97" customFormat="1" ht="18.75" customHeight="1">
      <c r="A280" s="139" t="s">
        <v>82</v>
      </c>
      <c r="B280" s="43" t="s">
        <v>12</v>
      </c>
      <c r="C280" s="51">
        <v>2.5</v>
      </c>
    </row>
    <row r="281" spans="1:3" s="56" customFormat="1" ht="14.25">
      <c r="A281" s="68"/>
      <c r="B281" s="69" t="s">
        <v>13</v>
      </c>
      <c r="C281" s="67">
        <v>2.5</v>
      </c>
    </row>
    <row r="282" spans="1:3" s="97" customFormat="1" ht="45.75" customHeight="1">
      <c r="A282" s="140" t="s">
        <v>83</v>
      </c>
      <c r="B282" s="43" t="s">
        <v>12</v>
      </c>
      <c r="C282" s="51">
        <v>-65</v>
      </c>
    </row>
    <row r="283" spans="1:3" s="56" customFormat="1" ht="15.75" customHeight="1">
      <c r="A283" s="68"/>
      <c r="B283" s="69" t="s">
        <v>13</v>
      </c>
      <c r="C283" s="67">
        <v>-65</v>
      </c>
    </row>
    <row r="284" spans="1:3" s="97" customFormat="1" ht="30.75" customHeight="1">
      <c r="A284" s="140" t="s">
        <v>84</v>
      </c>
      <c r="B284" s="43" t="s">
        <v>12</v>
      </c>
      <c r="C284" s="51">
        <v>-74</v>
      </c>
    </row>
    <row r="285" spans="1:3" s="56" customFormat="1" ht="15" customHeight="1">
      <c r="A285" s="68"/>
      <c r="B285" s="69" t="s">
        <v>13</v>
      </c>
      <c r="C285" s="67">
        <v>-74</v>
      </c>
    </row>
    <row r="286" spans="1:3" s="56" customFormat="1" ht="15.75" customHeight="1">
      <c r="A286" s="138" t="s">
        <v>85</v>
      </c>
      <c r="B286" s="66" t="s">
        <v>12</v>
      </c>
      <c r="C286" s="51">
        <f>C288+C290+C292</f>
        <v>-20.3</v>
      </c>
    </row>
    <row r="287" spans="1:3" s="56" customFormat="1" ht="15.75" customHeight="1">
      <c r="A287" s="68"/>
      <c r="B287" s="69" t="s">
        <v>13</v>
      </c>
      <c r="C287" s="51">
        <f>C289+C291+C293</f>
        <v>-20.3</v>
      </c>
    </row>
    <row r="288" spans="1:3" s="105" customFormat="1" ht="15.75" customHeight="1">
      <c r="A288" s="139" t="s">
        <v>86</v>
      </c>
      <c r="B288" s="66" t="s">
        <v>12</v>
      </c>
      <c r="C288" s="67">
        <v>0.7</v>
      </c>
    </row>
    <row r="289" spans="1:11" s="56" customFormat="1" ht="14.25">
      <c r="A289" s="68"/>
      <c r="B289" s="69" t="s">
        <v>13</v>
      </c>
      <c r="C289" s="67">
        <v>0.7</v>
      </c>
    </row>
    <row r="290" spans="1:11" s="105" customFormat="1" ht="15.75" customHeight="1">
      <c r="A290" s="139" t="s">
        <v>87</v>
      </c>
      <c r="B290" s="66" t="s">
        <v>12</v>
      </c>
      <c r="C290" s="67">
        <v>2</v>
      </c>
    </row>
    <row r="291" spans="1:11" s="56" customFormat="1" ht="14.25">
      <c r="A291" s="68"/>
      <c r="B291" s="69" t="s">
        <v>13</v>
      </c>
      <c r="C291" s="67">
        <v>2</v>
      </c>
    </row>
    <row r="292" spans="1:11" s="105" customFormat="1" ht="72" customHeight="1">
      <c r="A292" s="141" t="s">
        <v>88</v>
      </c>
      <c r="B292" s="66" t="s">
        <v>12</v>
      </c>
      <c r="C292" s="67">
        <v>-23</v>
      </c>
    </row>
    <row r="293" spans="1:11" s="56" customFormat="1" ht="17.25" customHeight="1">
      <c r="A293" s="68"/>
      <c r="B293" s="69" t="s">
        <v>13</v>
      </c>
      <c r="C293" s="67">
        <v>-23</v>
      </c>
    </row>
    <row r="294" spans="1:11" ht="15">
      <c r="A294" s="142" t="s">
        <v>89</v>
      </c>
      <c r="B294" s="84"/>
      <c r="C294" s="85"/>
      <c r="D294" s="32"/>
      <c r="E294" s="32"/>
      <c r="F294" s="32"/>
      <c r="G294" s="32"/>
      <c r="H294" s="32"/>
      <c r="I294" s="32"/>
      <c r="K294" s="36"/>
    </row>
    <row r="295" spans="1:11" ht="15">
      <c r="A295" s="86" t="s">
        <v>29</v>
      </c>
      <c r="B295" s="43" t="s">
        <v>12</v>
      </c>
      <c r="C295" s="51">
        <f>C297+C303</f>
        <v>304.2</v>
      </c>
      <c r="D295" s="32"/>
      <c r="E295" s="32"/>
      <c r="F295" s="32"/>
      <c r="G295" s="32"/>
      <c r="H295" s="32"/>
      <c r="I295" s="88"/>
    </row>
    <row r="296" spans="1:11" ht="14.25">
      <c r="A296" s="45" t="s">
        <v>35</v>
      </c>
      <c r="B296" s="46" t="s">
        <v>13</v>
      </c>
      <c r="C296" s="51">
        <f>C298+C304</f>
        <v>304.2</v>
      </c>
      <c r="D296" s="37"/>
      <c r="E296" s="37"/>
      <c r="F296" s="37"/>
      <c r="G296" s="37"/>
      <c r="H296" s="37"/>
      <c r="I296" s="37"/>
    </row>
    <row r="297" spans="1:11" ht="15">
      <c r="A297" s="74" t="s">
        <v>36</v>
      </c>
      <c r="B297" s="78" t="s">
        <v>12</v>
      </c>
      <c r="C297" s="61">
        <f>C299</f>
        <v>99.2</v>
      </c>
      <c r="D297" s="37"/>
      <c r="E297" s="37"/>
      <c r="F297" s="37"/>
      <c r="G297" s="37"/>
      <c r="H297" s="37"/>
      <c r="I297" s="37"/>
    </row>
    <row r="298" spans="1:11" ht="15">
      <c r="A298" s="45" t="s">
        <v>37</v>
      </c>
      <c r="B298" s="46" t="s">
        <v>13</v>
      </c>
      <c r="C298" s="61">
        <f>C300</f>
        <v>99.2</v>
      </c>
      <c r="D298" s="37"/>
      <c r="E298" s="37"/>
      <c r="F298" s="37"/>
      <c r="G298" s="37"/>
      <c r="H298" s="37"/>
      <c r="I298" s="37"/>
    </row>
    <row r="299" spans="1:11" ht="14.25">
      <c r="A299" s="81" t="s">
        <v>16</v>
      </c>
      <c r="B299" s="78" t="s">
        <v>12</v>
      </c>
      <c r="C299" s="51">
        <f>C301</f>
        <v>99.2</v>
      </c>
      <c r="D299" s="37"/>
      <c r="E299" s="37"/>
      <c r="F299" s="37"/>
      <c r="G299" s="37"/>
      <c r="H299" s="37"/>
      <c r="I299" s="37"/>
    </row>
    <row r="300" spans="1:11" ht="14.25">
      <c r="A300" s="79"/>
      <c r="B300" s="46" t="s">
        <v>13</v>
      </c>
      <c r="C300" s="51">
        <f>C302</f>
        <v>99.2</v>
      </c>
      <c r="D300" s="37"/>
      <c r="E300" s="37"/>
      <c r="F300" s="37"/>
      <c r="G300" s="37"/>
      <c r="H300" s="37"/>
      <c r="I300" s="37"/>
    </row>
    <row r="301" spans="1:11" ht="14.25">
      <c r="A301" s="81" t="s">
        <v>19</v>
      </c>
      <c r="B301" s="78" t="s">
        <v>12</v>
      </c>
      <c r="C301" s="51">
        <f>C352</f>
        <v>99.2</v>
      </c>
      <c r="D301" s="37"/>
      <c r="E301" s="37"/>
      <c r="F301" s="37"/>
      <c r="G301" s="37"/>
      <c r="H301" s="37"/>
      <c r="I301" s="37"/>
    </row>
    <row r="302" spans="1:11" ht="14.25">
      <c r="A302" s="79"/>
      <c r="B302" s="46" t="s">
        <v>13</v>
      </c>
      <c r="C302" s="51">
        <f>C353</f>
        <v>99.2</v>
      </c>
      <c r="D302" s="37"/>
      <c r="E302" s="37"/>
      <c r="F302" s="37"/>
      <c r="G302" s="37"/>
      <c r="H302" s="37"/>
      <c r="I302" s="37"/>
    </row>
    <row r="303" spans="1:11" s="36" customFormat="1" ht="15">
      <c r="A303" s="74" t="s">
        <v>20</v>
      </c>
      <c r="B303" s="43" t="s">
        <v>12</v>
      </c>
      <c r="C303" s="61">
        <f>C305</f>
        <v>205</v>
      </c>
      <c r="E303" s="56"/>
    </row>
    <row r="304" spans="1:11" s="36" customFormat="1" ht="15">
      <c r="A304" s="45" t="s">
        <v>15</v>
      </c>
      <c r="B304" s="46" t="s">
        <v>13</v>
      </c>
      <c r="C304" s="61">
        <f>C306</f>
        <v>205</v>
      </c>
    </row>
    <row r="305" spans="1:5" ht="14.25">
      <c r="A305" s="81" t="s">
        <v>16</v>
      </c>
      <c r="B305" s="78" t="s">
        <v>12</v>
      </c>
      <c r="C305" s="51">
        <f>C307</f>
        <v>205</v>
      </c>
    </row>
    <row r="306" spans="1:5" ht="14.25">
      <c r="A306" s="79"/>
      <c r="B306" s="46" t="s">
        <v>13</v>
      </c>
      <c r="C306" s="51">
        <f>C308</f>
        <v>205</v>
      </c>
    </row>
    <row r="307" spans="1:5" ht="14.25">
      <c r="A307" s="81" t="s">
        <v>19</v>
      </c>
      <c r="B307" s="78" t="s">
        <v>12</v>
      </c>
      <c r="C307" s="51">
        <f>C318+C335</f>
        <v>205</v>
      </c>
    </row>
    <row r="308" spans="1:5" ht="14.25">
      <c r="A308" s="45"/>
      <c r="B308" s="46" t="s">
        <v>13</v>
      </c>
      <c r="C308" s="51">
        <f>C319+C336</f>
        <v>205</v>
      </c>
    </row>
    <row r="309" spans="1:5" ht="15">
      <c r="A309" s="166" t="s">
        <v>28</v>
      </c>
      <c r="B309" s="167"/>
      <c r="C309" s="168"/>
      <c r="E309" s="36"/>
    </row>
    <row r="310" spans="1:5" ht="14.25">
      <c r="A310" s="42" t="s">
        <v>29</v>
      </c>
      <c r="B310" s="43" t="s">
        <v>12</v>
      </c>
      <c r="C310" s="67">
        <f t="shared" ref="C310:C321" si="16">C312</f>
        <v>155</v>
      </c>
      <c r="E310" s="72"/>
    </row>
    <row r="311" spans="1:5" ht="14.25">
      <c r="A311" s="45" t="s">
        <v>30</v>
      </c>
      <c r="B311" s="46" t="s">
        <v>13</v>
      </c>
      <c r="C311" s="67">
        <f t="shared" si="16"/>
        <v>155</v>
      </c>
      <c r="E311" s="72"/>
    </row>
    <row r="312" spans="1:5" ht="15">
      <c r="A312" s="143" t="s">
        <v>20</v>
      </c>
      <c r="B312" s="43" t="s">
        <v>12</v>
      </c>
      <c r="C312" s="71">
        <f t="shared" si="16"/>
        <v>155</v>
      </c>
    </row>
    <row r="313" spans="1:5" ht="15">
      <c r="A313" s="45" t="s">
        <v>15</v>
      </c>
      <c r="B313" s="46" t="s">
        <v>13</v>
      </c>
      <c r="C313" s="71">
        <f t="shared" si="16"/>
        <v>155</v>
      </c>
    </row>
    <row r="314" spans="1:5" ht="14.25">
      <c r="A314" s="81" t="s">
        <v>16</v>
      </c>
      <c r="B314" s="78" t="s">
        <v>12</v>
      </c>
      <c r="C314" s="67">
        <f t="shared" si="16"/>
        <v>155</v>
      </c>
    </row>
    <row r="315" spans="1:5" ht="14.25">
      <c r="A315" s="79"/>
      <c r="B315" s="46" t="s">
        <v>13</v>
      </c>
      <c r="C315" s="67">
        <f t="shared" si="16"/>
        <v>155</v>
      </c>
    </row>
    <row r="316" spans="1:5" ht="14.25">
      <c r="A316" s="81" t="s">
        <v>21</v>
      </c>
      <c r="B316" s="78" t="s">
        <v>12</v>
      </c>
      <c r="C316" s="67">
        <f t="shared" si="16"/>
        <v>155</v>
      </c>
    </row>
    <row r="317" spans="1:5" ht="14.25">
      <c r="A317" s="79"/>
      <c r="B317" s="46" t="s">
        <v>13</v>
      </c>
      <c r="C317" s="67">
        <f t="shared" si="16"/>
        <v>155</v>
      </c>
    </row>
    <row r="318" spans="1:5" s="32" customFormat="1" ht="15">
      <c r="A318" s="143" t="s">
        <v>19</v>
      </c>
      <c r="B318" s="109" t="s">
        <v>12</v>
      </c>
      <c r="C318" s="71">
        <f>C320+C324</f>
        <v>155</v>
      </c>
    </row>
    <row r="319" spans="1:5" s="32" customFormat="1" ht="15">
      <c r="A319" s="82"/>
      <c r="B319" s="76" t="s">
        <v>13</v>
      </c>
      <c r="C319" s="71">
        <f>C321+C325</f>
        <v>155</v>
      </c>
    </row>
    <row r="320" spans="1:5" s="62" customFormat="1" ht="15">
      <c r="A320" s="95" t="s">
        <v>39</v>
      </c>
      <c r="B320" s="60" t="s">
        <v>12</v>
      </c>
      <c r="C320" s="61">
        <f t="shared" si="16"/>
        <v>15</v>
      </c>
    </row>
    <row r="321" spans="1:5" s="62" customFormat="1" ht="15">
      <c r="A321" s="73"/>
      <c r="B321" s="64" t="s">
        <v>13</v>
      </c>
      <c r="C321" s="61">
        <f t="shared" si="16"/>
        <v>15</v>
      </c>
    </row>
    <row r="322" spans="1:5" s="145" customFormat="1" ht="14.25">
      <c r="A322" s="144" t="s">
        <v>90</v>
      </c>
      <c r="B322" s="43" t="s">
        <v>12</v>
      </c>
      <c r="C322" s="51">
        <v>15</v>
      </c>
    </row>
    <row r="323" spans="1:5" s="146" customFormat="1" ht="14.25">
      <c r="A323" s="45"/>
      <c r="B323" s="46" t="s">
        <v>13</v>
      </c>
      <c r="C323" s="51">
        <v>15</v>
      </c>
    </row>
    <row r="324" spans="1:5" s="36" customFormat="1" ht="15.75" customHeight="1">
      <c r="A324" s="147" t="s">
        <v>42</v>
      </c>
      <c r="B324" s="43" t="s">
        <v>12</v>
      </c>
      <c r="C324" s="51">
        <f>C326</f>
        <v>140</v>
      </c>
    </row>
    <row r="325" spans="1:5" s="56" customFormat="1" ht="15.75" customHeight="1">
      <c r="A325" s="45"/>
      <c r="B325" s="46" t="s">
        <v>13</v>
      </c>
      <c r="C325" s="51">
        <f>C327</f>
        <v>140</v>
      </c>
    </row>
    <row r="326" spans="1:5" s="97" customFormat="1" ht="30.75" customHeight="1">
      <c r="A326" s="148" t="s">
        <v>91</v>
      </c>
      <c r="B326" s="43" t="s">
        <v>12</v>
      </c>
      <c r="C326" s="51">
        <v>140</v>
      </c>
    </row>
    <row r="327" spans="1:5" s="56" customFormat="1" ht="15.75" customHeight="1">
      <c r="A327" s="45"/>
      <c r="B327" s="46" t="s">
        <v>13</v>
      </c>
      <c r="C327" s="51">
        <v>140</v>
      </c>
    </row>
    <row r="328" spans="1:5" s="36" customFormat="1" ht="15">
      <c r="A328" s="187" t="s">
        <v>47</v>
      </c>
      <c r="B328" s="187"/>
      <c r="C328" s="187"/>
    </row>
    <row r="329" spans="1:5" s="36" customFormat="1" ht="14.25">
      <c r="A329" s="149" t="s">
        <v>29</v>
      </c>
      <c r="B329" s="150" t="s">
        <v>12</v>
      </c>
      <c r="C329" s="151">
        <f t="shared" ref="C329:C336" si="17">C331</f>
        <v>50</v>
      </c>
      <c r="E329" s="56"/>
    </row>
    <row r="330" spans="1:5" s="36" customFormat="1" ht="14.25">
      <c r="A330" s="152" t="s">
        <v>30</v>
      </c>
      <c r="B330" s="153" t="s">
        <v>13</v>
      </c>
      <c r="C330" s="151">
        <f t="shared" si="17"/>
        <v>50</v>
      </c>
      <c r="E330" s="56"/>
    </row>
    <row r="331" spans="1:5" s="36" customFormat="1" ht="15">
      <c r="A331" s="154" t="s">
        <v>20</v>
      </c>
      <c r="B331" s="150" t="s">
        <v>12</v>
      </c>
      <c r="C331" s="155">
        <f t="shared" si="17"/>
        <v>50</v>
      </c>
      <c r="E331" s="56"/>
    </row>
    <row r="332" spans="1:5" s="36" customFormat="1" ht="15">
      <c r="A332" s="152" t="s">
        <v>15</v>
      </c>
      <c r="B332" s="153" t="s">
        <v>13</v>
      </c>
      <c r="C332" s="155">
        <f t="shared" si="17"/>
        <v>50</v>
      </c>
    </row>
    <row r="333" spans="1:5" ht="14.25">
      <c r="A333" s="81" t="s">
        <v>16</v>
      </c>
      <c r="B333" s="9" t="s">
        <v>12</v>
      </c>
      <c r="C333" s="51">
        <f t="shared" si="17"/>
        <v>50</v>
      </c>
    </row>
    <row r="334" spans="1:5" ht="14.25">
      <c r="A334" s="25"/>
      <c r="B334" s="11" t="s">
        <v>13</v>
      </c>
      <c r="C334" s="51">
        <f t="shared" si="17"/>
        <v>50</v>
      </c>
    </row>
    <row r="335" spans="1:5" ht="14.25">
      <c r="A335" s="81" t="s">
        <v>19</v>
      </c>
      <c r="B335" s="9" t="s">
        <v>12</v>
      </c>
      <c r="C335" s="51">
        <f t="shared" si="17"/>
        <v>50</v>
      </c>
    </row>
    <row r="336" spans="1:5" ht="14.25">
      <c r="A336" s="27"/>
      <c r="B336" s="11" t="s">
        <v>13</v>
      </c>
      <c r="C336" s="51">
        <f t="shared" si="17"/>
        <v>50</v>
      </c>
    </row>
    <row r="337" spans="1:9" s="110" customFormat="1" ht="15">
      <c r="A337" s="93" t="s">
        <v>75</v>
      </c>
      <c r="B337" s="109" t="s">
        <v>12</v>
      </c>
      <c r="C337" s="61">
        <f>C339+C341+C343</f>
        <v>50</v>
      </c>
      <c r="E337" s="111"/>
    </row>
    <row r="338" spans="1:9" s="110" customFormat="1" ht="15">
      <c r="A338" s="45"/>
      <c r="B338" s="109" t="s">
        <v>13</v>
      </c>
      <c r="C338" s="61">
        <f>C340+C342+C344</f>
        <v>50</v>
      </c>
      <c r="E338" s="111"/>
    </row>
    <row r="339" spans="1:9" s="97" customFormat="1" ht="17.25" customHeight="1">
      <c r="A339" s="156" t="s">
        <v>92</v>
      </c>
      <c r="B339" s="50" t="s">
        <v>12</v>
      </c>
      <c r="C339" s="39">
        <v>-38</v>
      </c>
    </row>
    <row r="340" spans="1:9" s="56" customFormat="1" ht="18" customHeight="1">
      <c r="A340" s="21"/>
      <c r="B340" s="34" t="s">
        <v>13</v>
      </c>
      <c r="C340" s="39">
        <v>-38</v>
      </c>
    </row>
    <row r="341" spans="1:9" s="97" customFormat="1" ht="19.5" customHeight="1">
      <c r="A341" s="157" t="s">
        <v>93</v>
      </c>
      <c r="B341" s="50" t="s">
        <v>12</v>
      </c>
      <c r="C341" s="39">
        <v>52</v>
      </c>
    </row>
    <row r="342" spans="1:9" s="56" customFormat="1" ht="15" customHeight="1">
      <c r="A342" s="21"/>
      <c r="B342" s="34" t="s">
        <v>13</v>
      </c>
      <c r="C342" s="39">
        <v>52</v>
      </c>
    </row>
    <row r="343" spans="1:9" s="105" customFormat="1" ht="15">
      <c r="A343" s="158" t="s">
        <v>94</v>
      </c>
      <c r="B343" s="43" t="s">
        <v>12</v>
      </c>
      <c r="C343" s="51">
        <v>36</v>
      </c>
    </row>
    <row r="344" spans="1:9" s="56" customFormat="1" ht="14.25">
      <c r="A344" s="68"/>
      <c r="B344" s="69" t="s">
        <v>13</v>
      </c>
      <c r="C344" s="67">
        <v>36</v>
      </c>
    </row>
    <row r="345" spans="1:9">
      <c r="A345" s="188" t="s">
        <v>80</v>
      </c>
      <c r="B345" s="188"/>
      <c r="C345" s="188"/>
    </row>
    <row r="346" spans="1:9" ht="14.25">
      <c r="A346" s="42" t="s">
        <v>29</v>
      </c>
      <c r="B346" s="43" t="s">
        <v>12</v>
      </c>
      <c r="C346" s="51">
        <f>C348</f>
        <v>99.2</v>
      </c>
      <c r="E346" s="72"/>
    </row>
    <row r="347" spans="1:9" ht="14.25">
      <c r="A347" s="45" t="s">
        <v>30</v>
      </c>
      <c r="B347" s="46" t="s">
        <v>13</v>
      </c>
      <c r="C347" s="51">
        <f>C349</f>
        <v>99.2</v>
      </c>
      <c r="E347" s="72"/>
    </row>
    <row r="348" spans="1:9" s="72" customFormat="1" ht="15">
      <c r="A348" s="123" t="s">
        <v>36</v>
      </c>
      <c r="B348" s="124" t="s">
        <v>12</v>
      </c>
      <c r="C348" s="61">
        <f>C350</f>
        <v>99.2</v>
      </c>
      <c r="D348"/>
      <c r="E348"/>
      <c r="F348"/>
      <c r="G348"/>
      <c r="H348"/>
      <c r="I348"/>
    </row>
    <row r="349" spans="1:9" s="72" customFormat="1" ht="15">
      <c r="A349" s="68" t="s">
        <v>37</v>
      </c>
      <c r="B349" s="69" t="s">
        <v>13</v>
      </c>
      <c r="C349" s="61">
        <f>C351</f>
        <v>99.2</v>
      </c>
    </row>
    <row r="350" spans="1:9" ht="14.25">
      <c r="A350" s="81" t="s">
        <v>16</v>
      </c>
      <c r="B350" s="78" t="s">
        <v>12</v>
      </c>
      <c r="C350" s="51">
        <f t="shared" ref="C350:C351" si="18">C352</f>
        <v>99.2</v>
      </c>
    </row>
    <row r="351" spans="1:9" ht="14.25">
      <c r="A351" s="79"/>
      <c r="B351" s="46" t="s">
        <v>13</v>
      </c>
      <c r="C351" s="51">
        <f t="shared" si="18"/>
        <v>99.2</v>
      </c>
    </row>
    <row r="352" spans="1:9" s="72" customFormat="1" ht="14.25">
      <c r="A352" s="91" t="s">
        <v>38</v>
      </c>
      <c r="B352" s="43" t="s">
        <v>12</v>
      </c>
      <c r="C352" s="51">
        <f>C354+C372</f>
        <v>99.2</v>
      </c>
    </row>
    <row r="353" spans="1:3" s="72" customFormat="1" ht="14.25">
      <c r="A353" s="92"/>
      <c r="B353" s="46" t="s">
        <v>13</v>
      </c>
      <c r="C353" s="51">
        <f>C355+C373</f>
        <v>99.2</v>
      </c>
    </row>
    <row r="354" spans="1:3" s="56" customFormat="1" ht="30">
      <c r="A354" s="138" t="s">
        <v>81</v>
      </c>
      <c r="B354" s="66" t="s">
        <v>12</v>
      </c>
      <c r="C354" s="51">
        <f>C356+C358+C360+C362+C364+C366+C368+C370</f>
        <v>78.900000000000006</v>
      </c>
    </row>
    <row r="355" spans="1:3" s="56" customFormat="1" ht="15.75" customHeight="1">
      <c r="A355" s="68"/>
      <c r="B355" s="69" t="s">
        <v>13</v>
      </c>
      <c r="C355" s="51">
        <f>C357+C359+C361+C363+C365+C367+C369+C371</f>
        <v>78.900000000000006</v>
      </c>
    </row>
    <row r="356" spans="1:3" s="105" customFormat="1" ht="16.5" customHeight="1">
      <c r="A356" s="159" t="s">
        <v>95</v>
      </c>
      <c r="B356" s="43" t="s">
        <v>12</v>
      </c>
      <c r="C356" s="51">
        <v>3</v>
      </c>
    </row>
    <row r="357" spans="1:3" s="56" customFormat="1" ht="14.25">
      <c r="A357" s="45"/>
      <c r="B357" s="46" t="s">
        <v>13</v>
      </c>
      <c r="C357" s="51">
        <v>3</v>
      </c>
    </row>
    <row r="358" spans="1:3" s="105" customFormat="1" ht="15.75" customHeight="1">
      <c r="A358" s="159" t="s">
        <v>96</v>
      </c>
      <c r="B358" s="43" t="s">
        <v>12</v>
      </c>
      <c r="C358" s="51">
        <v>13.5</v>
      </c>
    </row>
    <row r="359" spans="1:3" s="56" customFormat="1" ht="14.25" customHeight="1">
      <c r="A359" s="45"/>
      <c r="B359" s="46" t="s">
        <v>13</v>
      </c>
      <c r="C359" s="51">
        <v>13.5</v>
      </c>
    </row>
    <row r="360" spans="1:3" s="105" customFormat="1" ht="15.75" customHeight="1">
      <c r="A360" s="159" t="s">
        <v>97</v>
      </c>
      <c r="B360" s="43" t="s">
        <v>12</v>
      </c>
      <c r="C360" s="51">
        <v>7.2</v>
      </c>
    </row>
    <row r="361" spans="1:3" s="56" customFormat="1" ht="15" customHeight="1">
      <c r="A361" s="45"/>
      <c r="B361" s="46" t="s">
        <v>13</v>
      </c>
      <c r="C361" s="51">
        <v>7.2</v>
      </c>
    </row>
    <row r="362" spans="1:3" s="105" customFormat="1" ht="15.75" customHeight="1">
      <c r="A362" s="159" t="s">
        <v>98</v>
      </c>
      <c r="B362" s="43" t="s">
        <v>12</v>
      </c>
      <c r="C362" s="51">
        <v>7.5</v>
      </c>
    </row>
    <row r="363" spans="1:3" s="56" customFormat="1" ht="12.75" customHeight="1">
      <c r="A363" s="45"/>
      <c r="B363" s="46" t="s">
        <v>13</v>
      </c>
      <c r="C363" s="51">
        <v>7.5</v>
      </c>
    </row>
    <row r="364" spans="1:3" s="105" customFormat="1" ht="18" customHeight="1">
      <c r="A364" s="159" t="s">
        <v>99</v>
      </c>
      <c r="B364" s="160" t="s">
        <v>12</v>
      </c>
      <c r="C364" s="51">
        <v>12</v>
      </c>
    </row>
    <row r="365" spans="1:3" s="56" customFormat="1" ht="18" customHeight="1">
      <c r="A365" s="45"/>
      <c r="B365" s="46" t="s">
        <v>13</v>
      </c>
      <c r="C365" s="51">
        <v>12</v>
      </c>
    </row>
    <row r="366" spans="1:3" s="105" customFormat="1" ht="18" customHeight="1">
      <c r="A366" s="159" t="s">
        <v>99</v>
      </c>
      <c r="B366" s="43" t="s">
        <v>12</v>
      </c>
      <c r="C366" s="51">
        <v>22</v>
      </c>
    </row>
    <row r="367" spans="1:3" s="56" customFormat="1" ht="18" customHeight="1">
      <c r="A367" s="45"/>
      <c r="B367" s="46" t="s">
        <v>13</v>
      </c>
      <c r="C367" s="51">
        <v>22</v>
      </c>
    </row>
    <row r="368" spans="1:3" s="105" customFormat="1" ht="17.25" customHeight="1">
      <c r="A368" s="159" t="s">
        <v>100</v>
      </c>
      <c r="B368" s="43" t="s">
        <v>12</v>
      </c>
      <c r="C368" s="51">
        <v>0.7</v>
      </c>
    </row>
    <row r="369" spans="1:3" s="56" customFormat="1" ht="15" customHeight="1">
      <c r="A369" s="45"/>
      <c r="B369" s="46" t="s">
        <v>13</v>
      </c>
      <c r="C369" s="51">
        <v>0.7</v>
      </c>
    </row>
    <row r="370" spans="1:3" s="105" customFormat="1" ht="16.5" customHeight="1">
      <c r="A370" s="159" t="s">
        <v>101</v>
      </c>
      <c r="B370" s="43" t="s">
        <v>12</v>
      </c>
      <c r="C370" s="51">
        <v>13</v>
      </c>
    </row>
    <row r="371" spans="1:3" s="56" customFormat="1" ht="15" customHeight="1">
      <c r="A371" s="68"/>
      <c r="B371" s="69" t="s">
        <v>13</v>
      </c>
      <c r="C371" s="67">
        <v>13</v>
      </c>
    </row>
    <row r="372" spans="1:3" s="56" customFormat="1" ht="15">
      <c r="A372" s="138" t="s">
        <v>85</v>
      </c>
      <c r="B372" s="66" t="s">
        <v>12</v>
      </c>
      <c r="C372" s="51">
        <f>C374+C376+C378+C380+C382+C384</f>
        <v>20.3</v>
      </c>
    </row>
    <row r="373" spans="1:3" s="56" customFormat="1" ht="15.75" customHeight="1">
      <c r="A373" s="68"/>
      <c r="B373" s="69" t="s">
        <v>13</v>
      </c>
      <c r="C373" s="51">
        <f>C375+C377+C379+C381+C383+C385</f>
        <v>20.3</v>
      </c>
    </row>
    <row r="374" spans="1:3" s="105" customFormat="1" ht="16.5" customHeight="1">
      <c r="A374" s="133" t="s">
        <v>102</v>
      </c>
      <c r="B374" s="66" t="s">
        <v>12</v>
      </c>
      <c r="C374" s="67">
        <v>0.7</v>
      </c>
    </row>
    <row r="375" spans="1:3" s="56" customFormat="1" ht="14.25">
      <c r="A375" s="68"/>
      <c r="B375" s="69" t="s">
        <v>13</v>
      </c>
      <c r="C375" s="67">
        <v>0.7</v>
      </c>
    </row>
    <row r="376" spans="1:3" s="105" customFormat="1" ht="16.5" customHeight="1">
      <c r="A376" s="133" t="s">
        <v>97</v>
      </c>
      <c r="B376" s="66" t="s">
        <v>12</v>
      </c>
      <c r="C376" s="67">
        <v>5.6</v>
      </c>
    </row>
    <row r="377" spans="1:3" s="56" customFormat="1" ht="14.25">
      <c r="A377" s="68"/>
      <c r="B377" s="69" t="s">
        <v>13</v>
      </c>
      <c r="C377" s="67">
        <v>5.6</v>
      </c>
    </row>
    <row r="378" spans="1:3" s="105" customFormat="1" ht="16.5" customHeight="1">
      <c r="A378" s="133" t="s">
        <v>103</v>
      </c>
      <c r="B378" s="66" t="s">
        <v>12</v>
      </c>
      <c r="C378" s="67">
        <v>6</v>
      </c>
    </row>
    <row r="379" spans="1:3" s="56" customFormat="1" ht="14.25">
      <c r="A379" s="68"/>
      <c r="B379" s="69" t="s">
        <v>13</v>
      </c>
      <c r="C379" s="67">
        <v>6</v>
      </c>
    </row>
    <row r="380" spans="1:3" s="105" customFormat="1" ht="16.5" customHeight="1">
      <c r="A380" s="133" t="s">
        <v>104</v>
      </c>
      <c r="B380" s="66" t="s">
        <v>12</v>
      </c>
      <c r="C380" s="67">
        <v>10.5</v>
      </c>
    </row>
    <row r="381" spans="1:3" s="56" customFormat="1" ht="14.25">
      <c r="A381" s="68"/>
      <c r="B381" s="69" t="s">
        <v>13</v>
      </c>
      <c r="C381" s="67">
        <v>10.5</v>
      </c>
    </row>
    <row r="382" spans="1:3" s="105" customFormat="1" ht="16.5" customHeight="1">
      <c r="A382" s="133" t="s">
        <v>105</v>
      </c>
      <c r="B382" s="66" t="s">
        <v>12</v>
      </c>
      <c r="C382" s="67">
        <v>7.5</v>
      </c>
    </row>
    <row r="383" spans="1:3" s="56" customFormat="1" ht="14.25">
      <c r="A383" s="68"/>
      <c r="B383" s="69" t="s">
        <v>13</v>
      </c>
      <c r="C383" s="67">
        <v>7.5</v>
      </c>
    </row>
    <row r="384" spans="1:3" s="105" customFormat="1" ht="16.5" customHeight="1">
      <c r="A384" s="161" t="s">
        <v>106</v>
      </c>
      <c r="B384" s="66" t="s">
        <v>12</v>
      </c>
      <c r="C384" s="67">
        <v>-10</v>
      </c>
    </row>
    <row r="385" spans="1:9" s="56" customFormat="1" ht="14.25">
      <c r="A385" s="68"/>
      <c r="B385" s="69" t="s">
        <v>13</v>
      </c>
      <c r="C385" s="67">
        <v>-10</v>
      </c>
    </row>
    <row r="386" spans="1:9" s="1" customFormat="1">
      <c r="B386" s="162"/>
      <c r="C386" s="163"/>
      <c r="D386" s="163"/>
      <c r="E386" s="163"/>
      <c r="F386" s="163"/>
      <c r="G386" s="163"/>
      <c r="H386" s="163"/>
      <c r="I386" s="163"/>
    </row>
    <row r="387" spans="1:9" s="1" customFormat="1">
      <c r="B387" s="162"/>
      <c r="C387" s="163"/>
      <c r="D387" s="163"/>
      <c r="E387" s="163"/>
      <c r="F387" s="163"/>
      <c r="G387" s="163"/>
      <c r="H387" s="163"/>
      <c r="I387" s="163"/>
    </row>
    <row r="388" spans="1:9" s="1" customFormat="1">
      <c r="B388" s="162"/>
      <c r="C388" s="163"/>
      <c r="D388" s="163"/>
      <c r="E388" s="163"/>
      <c r="F388" s="163"/>
      <c r="G388" s="163"/>
      <c r="H388" s="163"/>
      <c r="I388" s="163"/>
    </row>
    <row r="389" spans="1:9" s="1" customFormat="1">
      <c r="B389" s="162"/>
      <c r="C389" s="163"/>
      <c r="D389" s="163"/>
      <c r="E389" s="163"/>
      <c r="F389" s="163"/>
      <c r="G389" s="163"/>
      <c r="H389" s="163"/>
      <c r="I389" s="163"/>
    </row>
    <row r="390" spans="1:9">
      <c r="A390" s="185"/>
      <c r="B390" s="186"/>
      <c r="C390" s="186"/>
    </row>
    <row r="391" spans="1:9">
      <c r="A391" s="185"/>
      <c r="B391" s="186"/>
      <c r="C391" s="186"/>
    </row>
    <row r="392" spans="1:9">
      <c r="A392" s="164"/>
      <c r="B392" s="165"/>
      <c r="C392" s="165"/>
    </row>
    <row r="393" spans="1:9">
      <c r="A393" s="164"/>
      <c r="B393" s="165"/>
      <c r="C393" s="165"/>
    </row>
    <row r="394" spans="1:9">
      <c r="A394" s="164"/>
      <c r="B394" s="165"/>
      <c r="C394" s="165"/>
    </row>
    <row r="395" spans="1:9">
      <c r="A395" s="36"/>
    </row>
    <row r="396" spans="1:9">
      <c r="A396" s="36"/>
    </row>
    <row r="397" spans="1:9">
      <c r="A397" s="36"/>
    </row>
    <row r="404" spans="1:1">
      <c r="A404" s="1"/>
    </row>
    <row r="405" spans="1:1">
      <c r="A405" s="1"/>
    </row>
  </sheetData>
  <mergeCells count="19">
    <mergeCell ref="A391:C391"/>
    <mergeCell ref="A246:C246"/>
    <mergeCell ref="A265:C265"/>
    <mergeCell ref="A309:C309"/>
    <mergeCell ref="A328:C328"/>
    <mergeCell ref="A345:C345"/>
    <mergeCell ref="A390:C390"/>
    <mergeCell ref="A221:C221"/>
    <mergeCell ref="A1:C1"/>
    <mergeCell ref="A2:C2"/>
    <mergeCell ref="A7:C7"/>
    <mergeCell ref="C9:C11"/>
    <mergeCell ref="A50:C50"/>
    <mergeCell ref="A65:C65"/>
    <mergeCell ref="A114:C114"/>
    <mergeCell ref="A143:C143"/>
    <mergeCell ref="A193:A194"/>
    <mergeCell ref="A203:C203"/>
    <mergeCell ref="A204:C204"/>
  </mergeCells>
  <pageMargins left="0.70866141732283472" right="0.70866141732283472" top="0.55118110236220474" bottom="0.55118110236220474" header="0.31496062992125984" footer="0.31496062992125984"/>
  <pageSetup paperSize="9" orientation="portrait" r:id="rId1"/>
  <headerFoot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33BB4C-619E-45D7-BB44-20A4301DD083}"/>
</file>

<file path=customXml/itemProps2.xml><?xml version="1.0" encoding="utf-8"?>
<ds:datastoreItem xmlns:ds="http://schemas.openxmlformats.org/officeDocument/2006/customXml" ds:itemID="{47462816-D19F-4BB4-A766-71970EDC3069}"/>
</file>

<file path=customXml/itemProps3.xml><?xml version="1.0" encoding="utf-8"?>
<ds:datastoreItem xmlns:ds="http://schemas.openxmlformats.org/officeDocument/2006/customXml" ds:itemID="{72427E5D-16FC-44FA-AFF0-5F005D99D9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C. J. Arges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Sabina BOCIOACA</dc:creator>
  <cp:keywords/>
  <dc:description/>
  <cp:lastModifiedBy/>
  <cp:revision/>
  <dcterms:created xsi:type="dcterms:W3CDTF">2025-09-18T06:52:09Z</dcterms:created>
  <dcterms:modified xsi:type="dcterms:W3CDTF">2025-09-22T07:57:36Z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pprovalStatus">
    <vt:i4>0</vt:i4>
  </property>
</Properties>
</file>