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11F50A\EXCELCNV\ab118765-1656-4249-98d1-d8aaa3c4c326\"/>
    </mc:Choice>
  </mc:AlternateContent>
  <xr:revisionPtr revIDLastSave="0" documentId="8_{7521013E-A6D1-4DF6-9B12-B76D394E941D}" xr6:coauthVersionLast="47" xr6:coauthVersionMax="47" xr10:uidLastSave="{00000000-0000-0000-0000-000000000000}"/>
  <bookViews>
    <workbookView xWindow="-60" yWindow="-60" windowWidth="15480" windowHeight="11640" xr2:uid="{4049A996-A07F-4542-BC0F-5AE1A892DCC1}"/>
  </bookViews>
  <sheets>
    <sheet name="anexa 2" sheetId="10" r:id="rId1"/>
  </sheets>
  <definedNames>
    <definedName name="_xlnm.Print_Titles" localSheetId="0">'anexa 2'!$12:$13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0" l="1"/>
  <c r="F50" i="10"/>
  <c r="F20" i="10"/>
  <c r="D24" i="10"/>
  <c r="D18" i="10"/>
  <c r="E55" i="10"/>
  <c r="F55" i="10"/>
  <c r="F54" i="10"/>
  <c r="D56" i="10"/>
  <c r="D55" i="10"/>
  <c r="D54" i="10"/>
  <c r="F34" i="10"/>
  <c r="F29" i="10" s="1"/>
  <c r="F28" i="10" s="1"/>
  <c r="F58" i="10" s="1"/>
  <c r="F46" i="10"/>
  <c r="F45" i="10"/>
  <c r="F43" i="10"/>
  <c r="F42" i="10"/>
  <c r="F38" i="10"/>
  <c r="F40" i="10"/>
  <c r="F37" i="10"/>
  <c r="F36" i="10"/>
  <c r="F35" i="10"/>
  <c r="F30" i="10"/>
  <c r="F25" i="10"/>
  <c r="F16" i="10"/>
  <c r="F14" i="10" s="1"/>
  <c r="E22" i="10"/>
  <c r="E16" i="10"/>
  <c r="E52" i="10"/>
  <c r="E49" i="10" s="1"/>
  <c r="F52" i="10"/>
  <c r="F49" i="10" s="1"/>
  <c r="D53" i="10"/>
  <c r="D50" i="10" s="1"/>
  <c r="D52" i="10"/>
  <c r="D49" i="10" s="1"/>
  <c r="D51" i="10"/>
  <c r="D48" i="10" s="1"/>
  <c r="F51" i="10"/>
  <c r="F48" i="10" s="1"/>
  <c r="E51" i="10"/>
  <c r="E23" i="10"/>
  <c r="E39" i="10"/>
  <c r="D39" i="10"/>
  <c r="D38" i="10"/>
  <c r="E15" i="10"/>
  <c r="D21" i="10"/>
  <c r="D15" i="10"/>
  <c r="E36" i="10"/>
  <c r="E35" i="10"/>
  <c r="E30" i="10"/>
  <c r="E43" i="10"/>
  <c r="E42" i="10"/>
  <c r="D44" i="10"/>
  <c r="D43" i="10"/>
  <c r="D42" i="10"/>
  <c r="D47" i="10"/>
  <c r="D46" i="10"/>
  <c r="D45" i="10"/>
  <c r="D41" i="10"/>
  <c r="D40" i="10"/>
  <c r="D36" i="10"/>
  <c r="D31" i="10"/>
  <c r="D26" i="10"/>
  <c r="D25" i="10"/>
  <c r="E40" i="10"/>
  <c r="E37" i="10"/>
  <c r="E46" i="10"/>
  <c r="E45" i="10"/>
  <c r="E25" i="10"/>
  <c r="E19" i="10"/>
  <c r="D19" i="10"/>
  <c r="D22" i="10"/>
  <c r="D16" i="10"/>
  <c r="E31" i="10"/>
  <c r="E59" i="10"/>
  <c r="F59" i="10"/>
  <c r="D37" i="10"/>
  <c r="E17" i="10"/>
  <c r="F31" i="10"/>
  <c r="D34" i="10"/>
  <c r="D29" i="10" s="1"/>
  <c r="D28" i="10" s="1"/>
  <c r="E34" i="10"/>
  <c r="E29" i="10" s="1"/>
  <c r="E28" i="10" s="1"/>
  <c r="E38" i="10"/>
  <c r="D35" i="10"/>
  <c r="D30" i="10"/>
  <c r="D59" i="10"/>
  <c r="F33" i="10"/>
  <c r="F32" i="10"/>
  <c r="D23" i="10"/>
  <c r="D17" i="10"/>
  <c r="E33" i="10"/>
  <c r="E32" i="10"/>
  <c r="D33" i="10"/>
  <c r="D32" i="10"/>
  <c r="F27" i="10"/>
  <c r="E27" i="10"/>
  <c r="E54" i="10"/>
  <c r="E48" i="10"/>
  <c r="D27" i="10"/>
  <c r="D14" i="10" l="1"/>
  <c r="D60" i="10" s="1"/>
  <c r="D20" i="10"/>
  <c r="D58" i="10" s="1"/>
  <c r="E14" i="10"/>
  <c r="E60" i="10" s="1"/>
  <c r="E20" i="10"/>
  <c r="E58" i="10" s="1"/>
  <c r="F60" i="10"/>
</calcChain>
</file>

<file path=xl/sharedStrings.xml><?xml version="1.0" encoding="utf-8"?>
<sst xmlns="http://schemas.openxmlformats.org/spreadsheetml/2006/main" count="84" uniqueCount="51">
  <si>
    <t>CONSILIUL JUDETEAN ARGES</t>
  </si>
  <si>
    <t xml:space="preserve">              Anexa nr.2 la HCJ nr.       /    .08.2025</t>
  </si>
  <si>
    <t xml:space="preserve">INFLUENTE </t>
  </si>
  <si>
    <t xml:space="preserve">LA BUGETUL DE VENITURI SI CHELTUIELI </t>
  </si>
  <si>
    <t>FINANTAT INTEGRAL  SAU PARTIAL DIN VENITURI PROPRII PE ANUL 2025</t>
  </si>
  <si>
    <t>mii lei</t>
  </si>
  <si>
    <t>Nr. crt</t>
  </si>
  <si>
    <t>DENUMIRE INDICATORI</t>
  </si>
  <si>
    <t>COD</t>
  </si>
  <si>
    <t>AN 2025</t>
  </si>
  <si>
    <t>Trim III</t>
  </si>
  <si>
    <t>Trim IV</t>
  </si>
  <si>
    <t>3=4+5</t>
  </si>
  <si>
    <t>TOTAL VENITURI</t>
  </si>
  <si>
    <t>Venituri din concesiuni si inchirieri</t>
  </si>
  <si>
    <t>30.10.05</t>
  </si>
  <si>
    <t>Venituri din prestari servicii</t>
  </si>
  <si>
    <t>33.10.08</t>
  </si>
  <si>
    <t>Donatii si sponsorizari</t>
  </si>
  <si>
    <t>37.10.01</t>
  </si>
  <si>
    <t>Subventii pentru institutii publice</t>
  </si>
  <si>
    <t>43.10.09</t>
  </si>
  <si>
    <t>Subvenţii din bugetele locale pentru finanţarea  cheltuielilor de capital din domeniul sănătăţii</t>
  </si>
  <si>
    <t>43.10.14</t>
  </si>
  <si>
    <t>VENITURILE SECTIUNII DE FUNCTIONARE</t>
  </si>
  <si>
    <t>VENITURILE SECTIUNII DE DEZVOLTARE</t>
  </si>
  <si>
    <t>TOTAL CHELTUIELI</t>
  </si>
  <si>
    <t>50.10</t>
  </si>
  <si>
    <t>SECTIUNEA DE FUNCTIONARE</t>
  </si>
  <si>
    <t>Cheltuieli cu bunuri si servicii</t>
  </si>
  <si>
    <t>SECTIUNEA DE DEZVOLTARE</t>
  </si>
  <si>
    <t>Cheltuieli de capital</t>
  </si>
  <si>
    <t>I</t>
  </si>
  <si>
    <t xml:space="preserve"> SANATATE</t>
  </si>
  <si>
    <t>66.10</t>
  </si>
  <si>
    <t>I.1</t>
  </si>
  <si>
    <t>SPITALUL JUDETEAN DE URGENTA PITESTI</t>
  </si>
  <si>
    <t>I.2</t>
  </si>
  <si>
    <t>SPITALUL DE RECUPERARE RESPIRATORIE SI PNEUMOLOGIE "SF. ANDREI" VALEA IASULUI</t>
  </si>
  <si>
    <t>I.3</t>
  </si>
  <si>
    <t>SPITALUL DE BOLI CRONICE SI GERIATRIE "Constantin Balaceanu Stolnici" STEFANESTI</t>
  </si>
  <si>
    <t>II</t>
  </si>
  <si>
    <t>CULTURA, RECREERE SI RELIGIE</t>
  </si>
  <si>
    <t>67.10.</t>
  </si>
  <si>
    <t>II.1</t>
  </si>
  <si>
    <t>MUZEUL JUDETEAN ARGES</t>
  </si>
  <si>
    <t>II.2</t>
  </si>
  <si>
    <t>CENTRUL"DOINA ARGESULUI"</t>
  </si>
  <si>
    <t xml:space="preserve">DEFICIT SECTIUNEA DE FUNCTIONARE </t>
  </si>
  <si>
    <t>DEFICIT SECTIUNEA DE DEZVOLTARE</t>
  </si>
  <si>
    <t xml:space="preserve">TOTAL DEFICIT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</si>
</sst>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l_e_i_-;\-* #,##0.00\ _l_e_i_-;_-* &quot;-&quot;??\ _l_e_i_-;_-@_-"/>
    <numFmt numFmtId="166" formatCode="_(* #,##0.00_);_(* \(#,##0.00\);_(* \-??_);_(@_)"/>
  </numFmts>
  <fonts count="2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-T&amp;M"/>
      <charset val="238"/>
    </font>
    <font>
      <sz val="10"/>
      <name val="Tahoma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6100"/>
      <name val="Times New Roman"/>
      <family val="1"/>
    </font>
    <font>
      <sz val="10"/>
      <color theme="1"/>
      <name val="Times New Roman"/>
      <family val="1"/>
      <charset val="238"/>
    </font>
    <font>
      <b/>
      <sz val="11"/>
      <color rgb="FF9C0006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3" fillId="20" borderId="0" applyNumberFormat="0" applyBorder="0" applyAlignment="0" applyProtection="0"/>
    <xf numFmtId="164" fontId="1" fillId="0" borderId="0" applyFont="0" applyFill="0" applyBorder="0" applyAlignment="0" applyProtection="0"/>
    <xf numFmtId="0" fontId="14" fillId="21" borderId="0" applyNumberFormat="0" applyBorder="0" applyAlignment="0" applyProtection="0"/>
    <xf numFmtId="0" fontId="15" fillId="22" borderId="7" applyNumberFormat="0" applyAlignment="0" applyProtection="0"/>
    <xf numFmtId="0" fontId="3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8" fillId="0" borderId="0"/>
    <xf numFmtId="0" fontId="6" fillId="0" borderId="1" applyNumberFormat="0" applyFill="0" applyAlignment="0" applyProtection="0"/>
    <xf numFmtId="166" fontId="1" fillId="0" borderId="0" applyFill="0" applyBorder="0" applyAlignment="0" applyProtection="0"/>
    <xf numFmtId="165" fontId="2" fillId="0" borderId="0" applyFont="0" applyFill="0" applyBorder="0" applyAlignment="0" applyProtection="0"/>
  </cellStyleXfs>
  <cellXfs count="72">
    <xf numFmtId="0" fontId="0" fillId="0" borderId="0" xfId="0"/>
    <xf numFmtId="0" fontId="9" fillId="0" borderId="2" xfId="0" applyFont="1" applyBorder="1" applyAlignment="1">
      <alignment wrapText="1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2" xfId="30" applyFont="1" applyBorder="1" applyAlignment="1">
      <alignment vertical="justify" wrapText="1"/>
    </xf>
    <xf numFmtId="0" fontId="10" fillId="0" borderId="2" xfId="30" applyFont="1" applyBorder="1" applyAlignment="1">
      <alignment horizontal="center" vertical="justify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30" applyFont="1" applyAlignment="1">
      <alignment vertical="justify" wrapText="1"/>
    </xf>
    <xf numFmtId="0" fontId="10" fillId="0" borderId="0" xfId="30" applyFont="1" applyAlignment="1">
      <alignment horizontal="center" vertical="justify" wrapText="1"/>
    </xf>
    <xf numFmtId="0" fontId="16" fillId="23" borderId="0" xfId="0" applyFont="1" applyFill="1"/>
    <xf numFmtId="0" fontId="17" fillId="23" borderId="0" xfId="0" applyFont="1" applyFill="1"/>
    <xf numFmtId="0" fontId="10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23" borderId="2" xfId="0" applyFont="1" applyFill="1" applyBorder="1" applyAlignment="1">
      <alignment horizontal="center"/>
    </xf>
    <xf numFmtId="0" fontId="9" fillId="0" borderId="0" xfId="0" applyFont="1"/>
    <xf numFmtId="0" fontId="17" fillId="23" borderId="2" xfId="27" applyFont="1" applyFill="1" applyBorder="1" applyAlignment="1">
      <alignment horizontal="center"/>
    </xf>
    <xf numFmtId="0" fontId="10" fillId="0" borderId="2" xfId="33" applyFont="1" applyBorder="1" applyAlignment="1">
      <alignment horizontal="left" wrapText="1"/>
    </xf>
    <xf numFmtId="0" fontId="10" fillId="0" borderId="2" xfId="33" applyFont="1" applyBorder="1" applyAlignment="1">
      <alignment horizontal="center" wrapText="1"/>
    </xf>
    <xf numFmtId="0" fontId="17" fillId="0" borderId="2" xfId="27" applyFont="1" applyFill="1" applyBorder="1" applyAlignment="1">
      <alignment horizontal="center"/>
    </xf>
    <xf numFmtId="0" fontId="10" fillId="0" borderId="0" xfId="33" applyFont="1"/>
    <xf numFmtId="0" fontId="10" fillId="0" borderId="0" xfId="35" applyFont="1"/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6" fillId="23" borderId="2" xfId="27" applyFont="1" applyFill="1" applyBorder="1"/>
    <xf numFmtId="2" fontId="17" fillId="23" borderId="2" xfId="27" applyNumberFormat="1" applyFont="1" applyFill="1" applyBorder="1" applyAlignment="1">
      <alignment horizontal="right"/>
    </xf>
    <xf numFmtId="0" fontId="16" fillId="23" borderId="2" xfId="0" applyFont="1" applyFill="1" applyBorder="1"/>
    <xf numFmtId="0" fontId="17" fillId="23" borderId="2" xfId="0" applyFont="1" applyFill="1" applyBorder="1"/>
    <xf numFmtId="2" fontId="17" fillId="23" borderId="2" xfId="0" applyNumberFormat="1" applyFont="1" applyFill="1" applyBorder="1" applyAlignment="1">
      <alignment horizontal="right"/>
    </xf>
    <xf numFmtId="0" fontId="10" fillId="0" borderId="2" xfId="0" applyFont="1" applyBorder="1" applyAlignment="1">
      <alignment horizontal="center" wrapText="1"/>
    </xf>
    <xf numFmtId="49" fontId="9" fillId="0" borderId="2" xfId="34" applyNumberFormat="1" applyFont="1" applyBorder="1" applyAlignment="1">
      <alignment vertical="center" wrapText="1"/>
    </xf>
    <xf numFmtId="2" fontId="16" fillId="23" borderId="2" xfId="27" applyNumberFormat="1" applyFont="1" applyFill="1" applyBorder="1" applyAlignment="1">
      <alignment horizontal="right"/>
    </xf>
    <xf numFmtId="2" fontId="17" fillId="0" borderId="2" xfId="27" applyNumberFormat="1" applyFont="1" applyFill="1" applyBorder="1" applyAlignment="1">
      <alignment horizontal="right"/>
    </xf>
    <xf numFmtId="2" fontId="16" fillId="0" borderId="2" xfId="27" applyNumberFormat="1" applyFont="1" applyFill="1" applyBorder="1" applyAlignment="1">
      <alignment horizontal="right"/>
    </xf>
    <xf numFmtId="2" fontId="10" fillId="0" borderId="2" xfId="0" applyNumberFormat="1" applyFont="1" applyBorder="1"/>
    <xf numFmtId="2" fontId="10" fillId="0" borderId="2" xfId="26" applyNumberFormat="1" applyFont="1" applyBorder="1" applyAlignment="1">
      <alignment horizontal="right"/>
    </xf>
    <xf numFmtId="0" fontId="10" fillId="0" borderId="0" xfId="33" applyFont="1" applyAlignment="1">
      <alignment horizontal="left" wrapText="1"/>
    </xf>
    <xf numFmtId="0" fontId="16" fillId="23" borderId="0" xfId="0" applyFont="1" applyFill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0" fontId="18" fillId="21" borderId="2" xfId="27" applyFont="1" applyBorder="1" applyAlignment="1">
      <alignment horizontal="center"/>
    </xf>
    <xf numFmtId="2" fontId="18" fillId="21" borderId="2" xfId="27" applyNumberFormat="1" applyFont="1" applyBorder="1" applyAlignment="1">
      <alignment horizontal="right"/>
    </xf>
    <xf numFmtId="0" fontId="18" fillId="21" borderId="3" xfId="27" applyFont="1" applyBorder="1" applyAlignment="1">
      <alignment horizontal="center"/>
    </xf>
    <xf numFmtId="0" fontId="18" fillId="21" borderId="2" xfId="27" applyFont="1" applyBorder="1" applyAlignment="1">
      <alignment horizontal="center" wrapText="1"/>
    </xf>
    <xf numFmtId="2" fontId="18" fillId="21" borderId="2" xfId="27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1" fillId="23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7" fillId="0" borderId="2" xfId="0" applyFont="1" applyBorder="1"/>
    <xf numFmtId="0" fontId="20" fillId="20" borderId="2" xfId="25" applyFont="1" applyBorder="1" applyAlignment="1">
      <alignment horizontal="center" wrapText="1"/>
    </xf>
    <xf numFmtId="0" fontId="20" fillId="20" borderId="2" xfId="25" applyFont="1" applyBorder="1" applyAlignment="1">
      <alignment horizontal="center"/>
    </xf>
    <xf numFmtId="2" fontId="20" fillId="20" borderId="2" xfId="25" applyNumberFormat="1" applyFont="1" applyBorder="1" applyAlignment="1">
      <alignment horizontal="center"/>
    </xf>
    <xf numFmtId="0" fontId="16" fillId="23" borderId="2" xfId="27" applyFont="1" applyFill="1" applyBorder="1" applyAlignment="1">
      <alignment horizontal="center"/>
    </xf>
    <xf numFmtId="2" fontId="17" fillId="23" borderId="2" xfId="0" quotePrefix="1" applyNumberFormat="1" applyFont="1" applyFill="1" applyBorder="1" applyAlignment="1">
      <alignment horizontal="right"/>
    </xf>
    <xf numFmtId="2" fontId="20" fillId="20" borderId="2" xfId="25" applyNumberFormat="1" applyFont="1" applyBorder="1" applyAlignment="1">
      <alignment horizontal="center" wrapText="1"/>
    </xf>
    <xf numFmtId="0" fontId="20" fillId="20" borderId="3" xfId="25" applyFont="1" applyBorder="1" applyAlignment="1">
      <alignment horizontal="center" wrapText="1"/>
    </xf>
    <xf numFmtId="0" fontId="20" fillId="20" borderId="4" xfId="25" applyFont="1" applyBorder="1" applyAlignment="1">
      <alignment horizontal="center" wrapText="1"/>
    </xf>
    <xf numFmtId="2" fontId="16" fillId="23" borderId="2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/>
    </xf>
    <xf numFmtId="0" fontId="16" fillId="23" borderId="0" xfId="0" applyFont="1" applyFill="1" applyAlignment="1">
      <alignment horizontal="center"/>
    </xf>
    <xf numFmtId="0" fontId="10" fillId="0" borderId="0" xfId="33" applyFont="1" applyAlignment="1">
      <alignment horizontal="left" wrapText="1"/>
    </xf>
    <xf numFmtId="0" fontId="16" fillId="23" borderId="5" xfId="0" applyFont="1" applyFill="1" applyBorder="1" applyAlignment="1">
      <alignment horizontal="center" vertical="center" wrapText="1"/>
    </xf>
    <xf numFmtId="0" fontId="16" fillId="23" borderId="6" xfId="0" applyFont="1" applyFill="1" applyBorder="1" applyAlignment="1">
      <alignment horizontal="center" vertical="center" wrapText="1"/>
    </xf>
    <xf numFmtId="0" fontId="16" fillId="23" borderId="5" xfId="0" applyFont="1" applyFill="1" applyBorder="1" applyAlignment="1">
      <alignment horizontal="center" vertical="center"/>
    </xf>
    <xf numFmtId="0" fontId="16" fillId="23" borderId="6" xfId="0" applyFont="1" applyFill="1" applyBorder="1" applyAlignment="1">
      <alignment horizontal="center" vertical="center"/>
    </xf>
  </cellXfs>
  <cellStyles count="39">
    <cellStyle name="20% - Accent1 2" xfId="1" xr:uid="{A2BBF2D9-5AF3-46C4-BC00-A440496B7B7C}"/>
    <cellStyle name="20% - Accent2 2" xfId="2" xr:uid="{86B66212-2A06-421C-A58A-55EB836769E4}"/>
    <cellStyle name="20% - Accent3 2" xfId="3" xr:uid="{44D44A0F-AA9D-4EFD-8940-66DD753E2F8C}"/>
    <cellStyle name="20% - Accent4 2" xfId="4" xr:uid="{7DA3531C-73E1-451F-A87C-287DD769DCE7}"/>
    <cellStyle name="20% - Accent5 2" xfId="5" xr:uid="{E4C1A3FB-CD7F-449B-A788-C3B70F2C8153}"/>
    <cellStyle name="20% - Accent6 2" xfId="6" xr:uid="{659B94B6-DD48-486C-BC79-08E929C32F86}"/>
    <cellStyle name="40% - Accent1 2" xfId="7" xr:uid="{3C9FF01F-0510-444B-BF72-F945ABABC068}"/>
    <cellStyle name="40% - Accent2 2" xfId="8" xr:uid="{729648AC-10B2-4AE2-9266-1A475A5C9E06}"/>
    <cellStyle name="40% - Accent3 2" xfId="9" xr:uid="{A865F7D2-4642-4F21-AC96-5BDCB5D34CDC}"/>
    <cellStyle name="40% - Accent4 2" xfId="10" xr:uid="{DA9AAEA4-9366-46A6-969F-9232CA013D7F}"/>
    <cellStyle name="40% - Accent5 2" xfId="11" xr:uid="{D675EABE-2020-4505-8860-AA16C3DAF751}"/>
    <cellStyle name="40% - Accent6 2" xfId="12" xr:uid="{E9B57600-81D6-4D11-862F-0E35C1FE7A19}"/>
    <cellStyle name="60% - Accent1 2" xfId="13" xr:uid="{6C816398-756A-4C2B-8AF3-2FEE6A865F85}"/>
    <cellStyle name="60% - Accent2 2" xfId="14" xr:uid="{B31B7B0F-12CB-40A2-B282-D4EFEF7D8D31}"/>
    <cellStyle name="60% - Accent3 2" xfId="15" xr:uid="{70A6C51D-9710-4759-AA4C-0423F83F68F7}"/>
    <cellStyle name="60% - Accent4 2" xfId="16" xr:uid="{E3C1E05D-9EEB-45B7-962E-7427A76A893A}"/>
    <cellStyle name="60% - Accent5 2" xfId="17" xr:uid="{A63F1A19-A72B-4735-92BC-9122BC1292F5}"/>
    <cellStyle name="60% - Accent6 2" xfId="18" xr:uid="{59B6C484-624E-4F2E-935C-6AAC33C47E73}"/>
    <cellStyle name="Accent1 2" xfId="19" xr:uid="{E58A4D83-182E-445C-991E-3A82027B1698}"/>
    <cellStyle name="Accent2 2" xfId="20" xr:uid="{F194F634-1B8D-4220-8BF5-97A635989B5A}"/>
    <cellStyle name="Accent3 2" xfId="21" xr:uid="{F1528FA1-67A9-46A0-9C66-AB06B4DEF6EF}"/>
    <cellStyle name="Accent4 2" xfId="22" xr:uid="{33E5E05B-E81D-4666-88E2-8DF0C372BD78}"/>
    <cellStyle name="Accent5 2" xfId="23" xr:uid="{8053CA1E-2771-484E-BCFA-A6FBB71BD03D}"/>
    <cellStyle name="Accent6 2" xfId="24" xr:uid="{979BA583-5638-4A04-B3A2-5F1B08D3AF71}"/>
    <cellStyle name="Bun" xfId="27" builtinId="26"/>
    <cellStyle name="Eronat" xfId="25" builtinId="27"/>
    <cellStyle name="Input 2" xfId="28" xr:uid="{EA42D326-74CB-4689-9916-BA4A40431625}"/>
    <cellStyle name="Normal" xfId="0" builtinId="0"/>
    <cellStyle name="Normal 2" xfId="29" xr:uid="{A91A3F23-96D9-4918-B030-1AEF305B4981}"/>
    <cellStyle name="Normal 2 2" xfId="30" xr:uid="{145F3990-ED48-4DE6-9321-8B2687FE1D53}"/>
    <cellStyle name="Normal 2 3" xfId="31" xr:uid="{9EC29F4B-A95F-41F6-B069-73A4A212DDA1}"/>
    <cellStyle name="Normal 3" xfId="32" xr:uid="{A37C2370-7D09-4F10-BC15-F40AA6A96338}"/>
    <cellStyle name="Normal 4" xfId="33" xr:uid="{1675C512-A503-46C8-9C93-4AEC074F4023}"/>
    <cellStyle name="Normal_Anexa F 140 146 10.07" xfId="34" xr:uid="{EF552CB3-F481-494B-8FAD-1017A3E4C79B}"/>
    <cellStyle name="Normal_Machete buget 99 2" xfId="35" xr:uid="{30C17CB9-6D5B-43F0-B371-063022ED35AA}"/>
    <cellStyle name="Total 2" xfId="36" xr:uid="{68F8D7C4-4F3F-41B8-8413-110468110782}"/>
    <cellStyle name="Virgulă" xfId="26" builtinId="3"/>
    <cellStyle name="Virgulă 2" xfId="37" xr:uid="{E210C577-A485-4A7C-9FFC-8B3B3057FC8C}"/>
    <cellStyle name="Virgulă 3" xfId="38" xr:uid="{27DA6731-F4B3-4726-B96E-155B1CAA381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8783-FF4A-4D4C-B880-D9AF1222B9AB}">
  <dimension ref="A1:T60"/>
  <sheetViews>
    <sheetView tabSelected="1" workbookViewId="0">
      <selection activeCell="J41" sqref="J41"/>
    </sheetView>
  </sheetViews>
  <sheetFormatPr defaultRowHeight="15"/>
  <cols>
    <col min="1" max="1" width="5.140625" style="11" customWidth="1"/>
    <col min="2" max="2" width="38.42578125" style="12" customWidth="1"/>
    <col min="3" max="3" width="11" style="12" customWidth="1"/>
    <col min="4" max="4" width="12.140625" style="12" customWidth="1"/>
    <col min="5" max="5" width="10.7109375" style="13" customWidth="1"/>
    <col min="6" max="6" width="11.7109375" style="13" customWidth="1"/>
    <col min="7" max="16384" width="9.140625" style="13"/>
  </cols>
  <sheetData>
    <row r="1" spans="1:20">
      <c r="A1" s="11" t="s">
        <v>0</v>
      </c>
    </row>
    <row r="2" spans="1:20">
      <c r="C2" s="65" t="s">
        <v>1</v>
      </c>
      <c r="D2" s="65"/>
      <c r="E2" s="65"/>
      <c r="F2" s="65"/>
    </row>
    <row r="3" spans="1:20">
      <c r="C3" s="14"/>
      <c r="D3" s="14"/>
      <c r="E3" s="14"/>
      <c r="F3" s="14"/>
    </row>
    <row r="4" spans="1:20">
      <c r="C4" s="11"/>
      <c r="D4" s="11"/>
    </row>
    <row r="5" spans="1:20">
      <c r="A5" s="66" t="s">
        <v>2</v>
      </c>
      <c r="B5" s="66"/>
      <c r="C5" s="66"/>
      <c r="D5" s="66"/>
      <c r="E5" s="66"/>
      <c r="F5" s="66"/>
    </row>
    <row r="6" spans="1:20">
      <c r="A6" s="66" t="s">
        <v>3</v>
      </c>
      <c r="B6" s="66"/>
      <c r="C6" s="66"/>
      <c r="D6" s="66"/>
      <c r="E6" s="66"/>
      <c r="F6" s="66"/>
      <c r="P6" s="11"/>
      <c r="Q6" s="12"/>
      <c r="R6" s="43"/>
      <c r="S6" s="43"/>
      <c r="T6" s="15"/>
    </row>
    <row r="7" spans="1:20" ht="17.25" customHeight="1">
      <c r="A7" s="66" t="s">
        <v>4</v>
      </c>
      <c r="B7" s="66"/>
      <c r="C7" s="66"/>
      <c r="D7" s="66"/>
      <c r="E7" s="66"/>
      <c r="F7" s="66"/>
      <c r="P7" s="11"/>
      <c r="Q7" s="66"/>
      <c r="R7" s="66"/>
      <c r="S7" s="66"/>
      <c r="T7" s="66"/>
    </row>
    <row r="8" spans="1:20" ht="15.75" customHeight="1">
      <c r="A8" s="43"/>
      <c r="B8" s="43"/>
      <c r="C8" s="43"/>
      <c r="D8" s="43"/>
      <c r="P8" s="11"/>
      <c r="Q8" s="66"/>
      <c r="R8" s="66"/>
      <c r="S8" s="66"/>
      <c r="T8" s="66"/>
    </row>
    <row r="9" spans="1:20" ht="16.5" customHeight="1">
      <c r="A9" s="43"/>
      <c r="P9" s="66"/>
      <c r="Q9" s="66"/>
      <c r="R9" s="66"/>
      <c r="S9" s="66"/>
      <c r="T9" s="66"/>
    </row>
    <row r="10" spans="1:20">
      <c r="F10" s="8" t="s">
        <v>5</v>
      </c>
      <c r="P10" s="43"/>
      <c r="Q10" s="43"/>
      <c r="R10" s="43"/>
      <c r="S10" s="43"/>
      <c r="T10" s="43"/>
    </row>
    <row r="11" spans="1:20">
      <c r="A11" s="68" t="s">
        <v>6</v>
      </c>
      <c r="B11" s="70" t="s">
        <v>7</v>
      </c>
      <c r="C11" s="70" t="s">
        <v>8</v>
      </c>
      <c r="D11" s="68" t="s">
        <v>9</v>
      </c>
      <c r="E11" s="68" t="s">
        <v>10</v>
      </c>
      <c r="F11" s="68" t="s">
        <v>11</v>
      </c>
    </row>
    <row r="12" spans="1:20" ht="28.5" customHeight="1">
      <c r="A12" s="69"/>
      <c r="B12" s="71"/>
      <c r="C12" s="71"/>
      <c r="D12" s="69"/>
      <c r="E12" s="69"/>
      <c r="F12" s="69"/>
    </row>
    <row r="13" spans="1:20" s="17" customFormat="1" ht="15.75" customHeight="1">
      <c r="A13" s="16">
        <v>0</v>
      </c>
      <c r="B13" s="16">
        <v>1</v>
      </c>
      <c r="C13" s="16">
        <v>2</v>
      </c>
      <c r="D13" s="16" t="s">
        <v>12</v>
      </c>
      <c r="E13" s="25">
        <v>4</v>
      </c>
      <c r="F13" s="25">
        <v>5</v>
      </c>
    </row>
    <row r="14" spans="1:20" ht="26.25" customHeight="1">
      <c r="A14" s="45"/>
      <c r="B14" s="45" t="s">
        <v>13</v>
      </c>
      <c r="C14" s="45"/>
      <c r="D14" s="46">
        <f>D15+D16+D17+D18+D19</f>
        <v>-5439</v>
      </c>
      <c r="E14" s="46">
        <f>E15+E16+E17+E18+E19</f>
        <v>-5939</v>
      </c>
      <c r="F14" s="46">
        <f>F15+F16+F17+F18+F19</f>
        <v>500</v>
      </c>
    </row>
    <row r="15" spans="1:20" ht="20.25" customHeight="1">
      <c r="A15" s="21"/>
      <c r="B15" s="2" t="s">
        <v>14</v>
      </c>
      <c r="C15" s="44" t="s">
        <v>15</v>
      </c>
      <c r="D15" s="38">
        <f t="shared" ref="D15:F17" si="0">D21</f>
        <v>50</v>
      </c>
      <c r="E15" s="38">
        <f t="shared" si="0"/>
        <v>50</v>
      </c>
      <c r="F15" s="40">
        <v>0</v>
      </c>
    </row>
    <row r="16" spans="1:20" ht="20.25" customHeight="1">
      <c r="A16" s="21"/>
      <c r="B16" s="27" t="s">
        <v>16</v>
      </c>
      <c r="C16" s="24" t="s">
        <v>17</v>
      </c>
      <c r="D16" s="38">
        <f t="shared" si="0"/>
        <v>1000</v>
      </c>
      <c r="E16" s="38">
        <f t="shared" si="0"/>
        <v>800</v>
      </c>
      <c r="F16" s="38">
        <f t="shared" si="0"/>
        <v>200</v>
      </c>
    </row>
    <row r="17" spans="1:13" ht="18.75" customHeight="1">
      <c r="A17" s="18"/>
      <c r="B17" s="19" t="s">
        <v>18</v>
      </c>
      <c r="C17" s="20" t="s">
        <v>19</v>
      </c>
      <c r="D17" s="41">
        <f t="shared" si="0"/>
        <v>105</v>
      </c>
      <c r="E17" s="41">
        <f t="shared" si="0"/>
        <v>105</v>
      </c>
      <c r="F17" s="40">
        <v>0</v>
      </c>
    </row>
    <row r="18" spans="1:13" ht="21.75" customHeight="1">
      <c r="A18" s="18"/>
      <c r="B18" s="19" t="s">
        <v>20</v>
      </c>
      <c r="C18" s="20" t="s">
        <v>21</v>
      </c>
      <c r="D18" s="41">
        <f>E18+F18</f>
        <v>300</v>
      </c>
      <c r="E18" s="41">
        <v>0</v>
      </c>
      <c r="F18" s="40">
        <v>300</v>
      </c>
    </row>
    <row r="19" spans="1:13" ht="48.75" customHeight="1">
      <c r="A19" s="18"/>
      <c r="B19" s="27" t="s">
        <v>22</v>
      </c>
      <c r="C19" s="35" t="s">
        <v>23</v>
      </c>
      <c r="D19" s="41">
        <f>D26</f>
        <v>-6894</v>
      </c>
      <c r="E19" s="41">
        <f>E26</f>
        <v>-6894</v>
      </c>
      <c r="F19" s="40">
        <v>0</v>
      </c>
    </row>
    <row r="20" spans="1:13" ht="34.5" customHeight="1">
      <c r="A20" s="45"/>
      <c r="B20" s="48" t="s">
        <v>24</v>
      </c>
      <c r="C20" s="45"/>
      <c r="D20" s="46">
        <f>D21+D22+D23+D24</f>
        <v>1455</v>
      </c>
      <c r="E20" s="46">
        <f>E21+E22+E23+E24</f>
        <v>955</v>
      </c>
      <c r="F20" s="46">
        <f>F21+F22+F23+F24</f>
        <v>500</v>
      </c>
      <c r="L20" s="67"/>
      <c r="M20" s="67"/>
    </row>
    <row r="21" spans="1:13" ht="18.75" customHeight="1">
      <c r="A21" s="21"/>
      <c r="B21" s="2" t="s">
        <v>14</v>
      </c>
      <c r="C21" s="44" t="s">
        <v>15</v>
      </c>
      <c r="D21" s="38">
        <f>E21</f>
        <v>50</v>
      </c>
      <c r="E21" s="38">
        <v>50</v>
      </c>
      <c r="F21" s="40">
        <v>0</v>
      </c>
      <c r="L21" s="42"/>
      <c r="M21" s="42"/>
    </row>
    <row r="22" spans="1:13" ht="18.75" customHeight="1">
      <c r="A22" s="21"/>
      <c r="B22" s="27" t="s">
        <v>16</v>
      </c>
      <c r="C22" s="24" t="s">
        <v>17</v>
      </c>
      <c r="D22" s="38">
        <f>E22+F22</f>
        <v>1000</v>
      </c>
      <c r="E22" s="38">
        <f>400+400</f>
        <v>800</v>
      </c>
      <c r="F22" s="40">
        <v>200</v>
      </c>
      <c r="L22" s="42"/>
      <c r="M22" s="42"/>
    </row>
    <row r="23" spans="1:13" ht="19.5" customHeight="1">
      <c r="A23" s="21"/>
      <c r="B23" s="19" t="s">
        <v>18</v>
      </c>
      <c r="C23" s="20" t="s">
        <v>19</v>
      </c>
      <c r="D23" s="38">
        <f>E23</f>
        <v>105</v>
      </c>
      <c r="E23" s="40">
        <f>5+100</f>
        <v>105</v>
      </c>
      <c r="F23" s="40">
        <v>0</v>
      </c>
      <c r="L23" s="22"/>
      <c r="M23" s="23"/>
    </row>
    <row r="24" spans="1:13" ht="23.25" customHeight="1">
      <c r="A24" s="21"/>
      <c r="B24" s="19" t="s">
        <v>20</v>
      </c>
      <c r="C24" s="20" t="s">
        <v>21</v>
      </c>
      <c r="D24" s="38">
        <f>E24+F24</f>
        <v>300</v>
      </c>
      <c r="E24" s="40">
        <v>0</v>
      </c>
      <c r="F24" s="40">
        <v>300</v>
      </c>
      <c r="L24" s="22"/>
      <c r="M24" s="23"/>
    </row>
    <row r="25" spans="1:13" ht="36" customHeight="1">
      <c r="A25" s="45"/>
      <c r="B25" s="48" t="s">
        <v>25</v>
      </c>
      <c r="C25" s="48"/>
      <c r="D25" s="46">
        <f>D26</f>
        <v>-6894</v>
      </c>
      <c r="E25" s="46">
        <f>E26</f>
        <v>-6894</v>
      </c>
      <c r="F25" s="46">
        <f>F26</f>
        <v>0</v>
      </c>
      <c r="L25" s="22"/>
      <c r="M25" s="23"/>
    </row>
    <row r="26" spans="1:13" ht="50.25" customHeight="1">
      <c r="A26" s="21"/>
      <c r="B26" s="27" t="s">
        <v>22</v>
      </c>
      <c r="C26" s="35" t="s">
        <v>23</v>
      </c>
      <c r="D26" s="38">
        <f>E26</f>
        <v>-6894</v>
      </c>
      <c r="E26" s="40">
        <v>-6894</v>
      </c>
      <c r="F26" s="40">
        <v>0</v>
      </c>
      <c r="L26" s="22"/>
      <c r="M26" s="23"/>
    </row>
    <row r="27" spans="1:13" ht="21.75" customHeight="1">
      <c r="A27" s="45"/>
      <c r="B27" s="48" t="s">
        <v>26</v>
      </c>
      <c r="C27" s="45" t="s">
        <v>27</v>
      </c>
      <c r="D27" s="49">
        <f>D28+D30</f>
        <v>-5439</v>
      </c>
      <c r="E27" s="49">
        <f>E28+E30</f>
        <v>-5939</v>
      </c>
      <c r="F27" s="49">
        <f>F28+F30</f>
        <v>500</v>
      </c>
    </row>
    <row r="28" spans="1:13" ht="20.25" customHeight="1">
      <c r="A28" s="45"/>
      <c r="B28" s="45" t="s">
        <v>28</v>
      </c>
      <c r="C28" s="47"/>
      <c r="D28" s="49">
        <f>D29</f>
        <v>1455</v>
      </c>
      <c r="E28" s="49">
        <f>E29</f>
        <v>955</v>
      </c>
      <c r="F28" s="49">
        <f>F29</f>
        <v>500</v>
      </c>
    </row>
    <row r="29" spans="1:13" ht="19.5" customHeight="1">
      <c r="A29" s="45"/>
      <c r="B29" s="48" t="s">
        <v>29</v>
      </c>
      <c r="C29" s="48">
        <v>20</v>
      </c>
      <c r="D29" s="49">
        <f>D34+D50</f>
        <v>1455</v>
      </c>
      <c r="E29" s="49">
        <f>E34+E50</f>
        <v>955</v>
      </c>
      <c r="F29" s="49">
        <f>F34+F50</f>
        <v>500</v>
      </c>
    </row>
    <row r="30" spans="1:13" ht="18" customHeight="1">
      <c r="A30" s="45"/>
      <c r="B30" s="45" t="s">
        <v>30</v>
      </c>
      <c r="C30" s="45"/>
      <c r="D30" s="49">
        <f t="shared" ref="D30:F31" si="1">D35</f>
        <v>-6894</v>
      </c>
      <c r="E30" s="49">
        <f t="shared" si="1"/>
        <v>-6894</v>
      </c>
      <c r="F30" s="49">
        <f t="shared" si="1"/>
        <v>0</v>
      </c>
    </row>
    <row r="31" spans="1:13" ht="19.5" customHeight="1">
      <c r="A31" s="45"/>
      <c r="B31" s="45" t="s">
        <v>31</v>
      </c>
      <c r="C31" s="45">
        <v>70</v>
      </c>
      <c r="D31" s="49">
        <f t="shared" si="1"/>
        <v>-6894</v>
      </c>
      <c r="E31" s="49">
        <f t="shared" si="1"/>
        <v>-6894</v>
      </c>
      <c r="F31" s="49">
        <f t="shared" si="1"/>
        <v>0</v>
      </c>
    </row>
    <row r="32" spans="1:13" ht="25.5" customHeight="1">
      <c r="A32" s="57" t="s">
        <v>32</v>
      </c>
      <c r="B32" s="56" t="s">
        <v>33</v>
      </c>
      <c r="C32" s="56" t="s">
        <v>34</v>
      </c>
      <c r="D32" s="61">
        <f>D33+D35</f>
        <v>-6339</v>
      </c>
      <c r="E32" s="61">
        <f>E33+E35</f>
        <v>-6339</v>
      </c>
      <c r="F32" s="61">
        <f>F33+F35</f>
        <v>0</v>
      </c>
    </row>
    <row r="33" spans="1:9" ht="24" customHeight="1">
      <c r="A33" s="57"/>
      <c r="B33" s="56" t="s">
        <v>28</v>
      </c>
      <c r="C33" s="62"/>
      <c r="D33" s="61">
        <f>D34</f>
        <v>555</v>
      </c>
      <c r="E33" s="61">
        <f>E34</f>
        <v>555</v>
      </c>
      <c r="F33" s="61">
        <f>F34</f>
        <v>0</v>
      </c>
    </row>
    <row r="34" spans="1:9" ht="21.75" customHeight="1">
      <c r="A34" s="57"/>
      <c r="B34" s="56" t="s">
        <v>29</v>
      </c>
      <c r="C34" s="63">
        <v>20</v>
      </c>
      <c r="D34" s="61">
        <f>D44+D47+D39</f>
        <v>555</v>
      </c>
      <c r="E34" s="61">
        <f>E44+E47+E39</f>
        <v>555</v>
      </c>
      <c r="F34" s="61">
        <f>F44+F47+F39</f>
        <v>0</v>
      </c>
    </row>
    <row r="35" spans="1:9" ht="18.75" customHeight="1">
      <c r="A35" s="57"/>
      <c r="B35" s="56" t="s">
        <v>30</v>
      </c>
      <c r="C35" s="56"/>
      <c r="D35" s="61">
        <f>D36</f>
        <v>-6894</v>
      </c>
      <c r="E35" s="61">
        <f>E36</f>
        <v>-6894</v>
      </c>
      <c r="F35" s="61">
        <f>F36</f>
        <v>0</v>
      </c>
    </row>
    <row r="36" spans="1:9" ht="23.25" customHeight="1">
      <c r="A36" s="57"/>
      <c r="B36" s="56" t="s">
        <v>31</v>
      </c>
      <c r="C36" s="56">
        <v>70</v>
      </c>
      <c r="D36" s="61">
        <f>D41</f>
        <v>-6894</v>
      </c>
      <c r="E36" s="61">
        <f>E41</f>
        <v>-6894</v>
      </c>
      <c r="F36" s="61">
        <f>F41</f>
        <v>0</v>
      </c>
    </row>
    <row r="37" spans="1:9" ht="42" customHeight="1">
      <c r="A37" s="25" t="s">
        <v>35</v>
      </c>
      <c r="B37" s="1" t="s">
        <v>36</v>
      </c>
      <c r="C37" s="26" t="s">
        <v>34</v>
      </c>
      <c r="D37" s="39">
        <f>D40+D38</f>
        <v>-6344</v>
      </c>
      <c r="E37" s="39">
        <f>E40</f>
        <v>-6894</v>
      </c>
      <c r="F37" s="39">
        <f>F40</f>
        <v>0</v>
      </c>
    </row>
    <row r="38" spans="1:9" ht="21" customHeight="1">
      <c r="A38" s="25"/>
      <c r="B38" s="2" t="s">
        <v>28</v>
      </c>
      <c r="C38" s="3"/>
      <c r="D38" s="38">
        <f>D39</f>
        <v>550</v>
      </c>
      <c r="E38" s="38">
        <f>E39</f>
        <v>550</v>
      </c>
      <c r="F38" s="38">
        <f>F39</f>
        <v>0</v>
      </c>
    </row>
    <row r="39" spans="1:9" ht="17.25" customHeight="1">
      <c r="A39" s="25"/>
      <c r="B39" s="4" t="s">
        <v>29</v>
      </c>
      <c r="C39" s="5">
        <v>20</v>
      </c>
      <c r="D39" s="38">
        <f>E39</f>
        <v>550</v>
      </c>
      <c r="E39" s="38">
        <f>450+100</f>
        <v>550</v>
      </c>
      <c r="F39" s="40">
        <v>0</v>
      </c>
    </row>
    <row r="40" spans="1:9" ht="18.75" customHeight="1">
      <c r="A40" s="25"/>
      <c r="B40" s="2" t="s">
        <v>30</v>
      </c>
      <c r="C40" s="24"/>
      <c r="D40" s="38">
        <f>D41</f>
        <v>-6894</v>
      </c>
      <c r="E40" s="38">
        <f>E41</f>
        <v>-6894</v>
      </c>
      <c r="F40" s="38">
        <f>F41</f>
        <v>0</v>
      </c>
    </row>
    <row r="41" spans="1:9" ht="20.25" customHeight="1">
      <c r="A41" s="25"/>
      <c r="B41" s="27" t="s">
        <v>31</v>
      </c>
      <c r="C41" s="28">
        <v>70</v>
      </c>
      <c r="D41" s="38">
        <f>E41</f>
        <v>-6894</v>
      </c>
      <c r="E41" s="40">
        <v>-6894</v>
      </c>
      <c r="F41" s="40">
        <v>0</v>
      </c>
    </row>
    <row r="42" spans="1:9" ht="51.75" customHeight="1">
      <c r="A42" s="25" t="s">
        <v>37</v>
      </c>
      <c r="B42" s="1" t="s">
        <v>38</v>
      </c>
      <c r="C42" s="26" t="s">
        <v>34</v>
      </c>
      <c r="D42" s="39">
        <f t="shared" ref="D42:F43" si="2">D43</f>
        <v>2</v>
      </c>
      <c r="E42" s="39">
        <f t="shared" si="2"/>
        <v>2</v>
      </c>
      <c r="F42" s="39">
        <f t="shared" si="2"/>
        <v>0</v>
      </c>
      <c r="H42" s="6"/>
      <c r="I42" s="29"/>
    </row>
    <row r="43" spans="1:9" ht="20.25" customHeight="1">
      <c r="A43" s="25"/>
      <c r="B43" s="2" t="s">
        <v>28</v>
      </c>
      <c r="C43" s="3"/>
      <c r="D43" s="38">
        <f t="shared" si="2"/>
        <v>2</v>
      </c>
      <c r="E43" s="38">
        <f t="shared" si="2"/>
        <v>2</v>
      </c>
      <c r="F43" s="38">
        <f t="shared" si="2"/>
        <v>0</v>
      </c>
      <c r="H43" s="7"/>
      <c r="I43" s="8"/>
    </row>
    <row r="44" spans="1:9" ht="20.25" customHeight="1">
      <c r="A44" s="25"/>
      <c r="B44" s="4" t="s">
        <v>29</v>
      </c>
      <c r="C44" s="5">
        <v>20</v>
      </c>
      <c r="D44" s="38">
        <f>E44</f>
        <v>2</v>
      </c>
      <c r="E44" s="40">
        <v>2</v>
      </c>
      <c r="F44" s="40">
        <v>0</v>
      </c>
      <c r="H44" s="9"/>
      <c r="I44" s="8"/>
    </row>
    <row r="45" spans="1:9" ht="49.5" customHeight="1">
      <c r="A45" s="25" t="s">
        <v>39</v>
      </c>
      <c r="B45" s="36" t="s">
        <v>40</v>
      </c>
      <c r="C45" s="25" t="s">
        <v>34</v>
      </c>
      <c r="D45" s="37">
        <f t="shared" ref="D45:F46" si="3">D46</f>
        <v>3</v>
      </c>
      <c r="E45" s="37">
        <f t="shared" si="3"/>
        <v>3</v>
      </c>
      <c r="F45" s="37">
        <f t="shared" si="3"/>
        <v>0</v>
      </c>
      <c r="H45" s="9"/>
      <c r="I45" s="10"/>
    </row>
    <row r="46" spans="1:9" ht="18.75" customHeight="1">
      <c r="A46" s="30"/>
      <c r="B46" s="2" t="s">
        <v>28</v>
      </c>
      <c r="C46" s="24"/>
      <c r="D46" s="31">
        <f t="shared" si="3"/>
        <v>3</v>
      </c>
      <c r="E46" s="31">
        <f t="shared" si="3"/>
        <v>3</v>
      </c>
      <c r="F46" s="31">
        <f t="shared" si="3"/>
        <v>0</v>
      </c>
      <c r="H46" s="9"/>
      <c r="I46" s="10"/>
    </row>
    <row r="47" spans="1:9" ht="21" customHeight="1">
      <c r="A47" s="30"/>
      <c r="B47" s="4" t="s">
        <v>29</v>
      </c>
      <c r="C47" s="5">
        <v>20</v>
      </c>
      <c r="D47" s="31">
        <f>E47</f>
        <v>3</v>
      </c>
      <c r="E47" s="40">
        <v>3</v>
      </c>
      <c r="F47" s="40">
        <v>0</v>
      </c>
      <c r="H47" s="9"/>
      <c r="I47" s="10"/>
    </row>
    <row r="48" spans="1:9" ht="27.75" customHeight="1">
      <c r="A48" s="57" t="s">
        <v>41</v>
      </c>
      <c r="B48" s="56" t="s">
        <v>42</v>
      </c>
      <c r="C48" s="57" t="s">
        <v>43</v>
      </c>
      <c r="D48" s="58">
        <f t="shared" ref="D48:F50" si="4">D51+D54</f>
        <v>900</v>
      </c>
      <c r="E48" s="58">
        <f t="shared" si="4"/>
        <v>400</v>
      </c>
      <c r="F48" s="58">
        <f t="shared" si="4"/>
        <v>500</v>
      </c>
      <c r="H48" s="9"/>
      <c r="I48" s="10"/>
    </row>
    <row r="49" spans="1:9" ht="21.75" customHeight="1">
      <c r="A49" s="57"/>
      <c r="B49" s="57" t="s">
        <v>28</v>
      </c>
      <c r="C49" s="57"/>
      <c r="D49" s="58">
        <f t="shared" si="4"/>
        <v>900</v>
      </c>
      <c r="E49" s="58">
        <f t="shared" si="4"/>
        <v>400</v>
      </c>
      <c r="F49" s="58">
        <f t="shared" si="4"/>
        <v>500</v>
      </c>
      <c r="H49" s="9"/>
      <c r="I49" s="10"/>
    </row>
    <row r="50" spans="1:9" ht="21.75" customHeight="1">
      <c r="A50" s="57"/>
      <c r="B50" s="57" t="s">
        <v>29</v>
      </c>
      <c r="C50" s="57">
        <v>20</v>
      </c>
      <c r="D50" s="58">
        <f t="shared" si="4"/>
        <v>900</v>
      </c>
      <c r="E50" s="58">
        <f t="shared" si="4"/>
        <v>400</v>
      </c>
      <c r="F50" s="58">
        <f t="shared" si="4"/>
        <v>500</v>
      </c>
      <c r="H50" s="9"/>
      <c r="I50" s="10"/>
    </row>
    <row r="51" spans="1:9" ht="23.25" customHeight="1">
      <c r="A51" s="59" t="s">
        <v>44</v>
      </c>
      <c r="B51" s="25" t="s">
        <v>45</v>
      </c>
      <c r="C51" s="25" t="s">
        <v>43</v>
      </c>
      <c r="D51" s="31">
        <f t="shared" ref="D51:F52" si="5">D52</f>
        <v>600</v>
      </c>
      <c r="E51" s="31">
        <f t="shared" si="5"/>
        <v>400</v>
      </c>
      <c r="F51" s="31">
        <f t="shared" si="5"/>
        <v>200</v>
      </c>
      <c r="H51" s="9"/>
      <c r="I51" s="10"/>
    </row>
    <row r="52" spans="1:9" ht="24" customHeight="1">
      <c r="A52" s="30"/>
      <c r="B52" s="53" t="s">
        <v>28</v>
      </c>
      <c r="C52" s="54"/>
      <c r="D52" s="31">
        <f t="shared" si="5"/>
        <v>600</v>
      </c>
      <c r="E52" s="31">
        <f t="shared" si="5"/>
        <v>400</v>
      </c>
      <c r="F52" s="31">
        <f t="shared" si="5"/>
        <v>200</v>
      </c>
      <c r="H52" s="9"/>
      <c r="I52" s="10"/>
    </row>
    <row r="53" spans="1:9" ht="25.5" customHeight="1">
      <c r="A53" s="32"/>
      <c r="B53" s="55" t="s">
        <v>29</v>
      </c>
      <c r="C53" s="54">
        <v>20</v>
      </c>
      <c r="D53" s="60">
        <f>E53+F53</f>
        <v>600</v>
      </c>
      <c r="E53" s="34">
        <v>400</v>
      </c>
      <c r="F53" s="40">
        <v>200</v>
      </c>
    </row>
    <row r="54" spans="1:9" ht="25.5" customHeight="1">
      <c r="A54" s="59" t="s">
        <v>46</v>
      </c>
      <c r="B54" s="25" t="s">
        <v>47</v>
      </c>
      <c r="C54" s="25" t="s">
        <v>43</v>
      </c>
      <c r="D54" s="64">
        <f t="shared" ref="D54:F55" si="6">D55</f>
        <v>300</v>
      </c>
      <c r="E54" s="64">
        <f t="shared" si="6"/>
        <v>0</v>
      </c>
      <c r="F54" s="64">
        <f t="shared" si="6"/>
        <v>300</v>
      </c>
    </row>
    <row r="55" spans="1:9" ht="25.5" customHeight="1">
      <c r="A55" s="30"/>
      <c r="B55" s="53" t="s">
        <v>28</v>
      </c>
      <c r="C55" s="54"/>
      <c r="D55" s="60">
        <f t="shared" si="6"/>
        <v>300</v>
      </c>
      <c r="E55" s="60">
        <f t="shared" si="6"/>
        <v>0</v>
      </c>
      <c r="F55" s="60">
        <f t="shared" si="6"/>
        <v>300</v>
      </c>
    </row>
    <row r="56" spans="1:9" ht="25.5" customHeight="1">
      <c r="A56" s="32"/>
      <c r="B56" s="55" t="s">
        <v>29</v>
      </c>
      <c r="C56" s="54">
        <v>20</v>
      </c>
      <c r="D56" s="60">
        <f>E56+F56</f>
        <v>300</v>
      </c>
      <c r="E56" s="34">
        <v>0</v>
      </c>
      <c r="F56" s="40">
        <v>300</v>
      </c>
    </row>
    <row r="57" spans="1:9" ht="18" customHeight="1">
      <c r="A57" s="32"/>
      <c r="B57" s="55"/>
      <c r="C57" s="54"/>
      <c r="D57" s="34"/>
      <c r="E57" s="34"/>
      <c r="F57" s="40"/>
    </row>
    <row r="58" spans="1:9" ht="18" customHeight="1">
      <c r="A58" s="32"/>
      <c r="B58" s="52" t="s">
        <v>48</v>
      </c>
      <c r="C58" s="50"/>
      <c r="D58" s="34">
        <f>D20-D28</f>
        <v>0</v>
      </c>
      <c r="E58" s="34">
        <f>E20-E28</f>
        <v>0</v>
      </c>
      <c r="F58" s="34">
        <f>F20-F28</f>
        <v>0</v>
      </c>
    </row>
    <row r="59" spans="1:9" ht="18" customHeight="1">
      <c r="A59" s="32"/>
      <c r="B59" s="52" t="s">
        <v>49</v>
      </c>
      <c r="C59" s="51"/>
      <c r="D59" s="34">
        <f>D25-D30</f>
        <v>0</v>
      </c>
      <c r="E59" s="34">
        <f>E25-E30</f>
        <v>0</v>
      </c>
      <c r="F59" s="34">
        <f>F25-F30</f>
        <v>0</v>
      </c>
    </row>
    <row r="60" spans="1:9" ht="18" customHeight="1">
      <c r="A60" s="32"/>
      <c r="B60" s="52" t="s">
        <v>50</v>
      </c>
      <c r="C60" s="33"/>
      <c r="D60" s="34">
        <f>D14-D27</f>
        <v>0</v>
      </c>
      <c r="E60" s="34">
        <f>E14-E27</f>
        <v>0</v>
      </c>
      <c r="F60" s="34">
        <f>F14-F27</f>
        <v>0</v>
      </c>
    </row>
  </sheetData>
  <mergeCells count="14">
    <mergeCell ref="Q8:T8"/>
    <mergeCell ref="P9:T9"/>
    <mergeCell ref="L20:M20"/>
    <mergeCell ref="E11:E12"/>
    <mergeCell ref="A11:A12"/>
    <mergeCell ref="B11:B12"/>
    <mergeCell ref="C11:C12"/>
    <mergeCell ref="D11:D12"/>
    <mergeCell ref="F11:F12"/>
    <mergeCell ref="C2:F2"/>
    <mergeCell ref="A7:F7"/>
    <mergeCell ref="A5:F5"/>
    <mergeCell ref="A6:F6"/>
    <mergeCell ref="Q7:T7"/>
  </mergeCells>
  <pageMargins left="0.7" right="0.7" top="0.75" bottom="0.75" header="0.3" footer="0.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5D49AC-DAEE-4E84-B8A2-2A11D015D28E}"/>
</file>

<file path=customXml/itemProps2.xml><?xml version="1.0" encoding="utf-8"?>
<ds:datastoreItem xmlns:ds="http://schemas.openxmlformats.org/officeDocument/2006/customXml" ds:itemID="{933EB716-97BF-4A19-AA50-4E86F6D84D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>X</cp:lastModifiedBy>
  <cp:revision/>
  <dcterms:created xsi:type="dcterms:W3CDTF">2012-01-03T09:20:27Z</dcterms:created>
  <dcterms:modified xsi:type="dcterms:W3CDTF">2025-08-25T09:03:16Z</dcterms:modified>
  <cp:category/>
  <cp:contentStatus/>
</cp:coreProperties>
</file>