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VESTITII  2025\SEDINTE BUGET 2025\GYA SEDINTE\"/>
    </mc:Choice>
  </mc:AlternateContent>
  <xr:revisionPtr revIDLastSave="0" documentId="8_{CE34F7CF-FEEB-4D36-AE72-C0B1EF886A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 3 31.07.2025" sheetId="2" r:id="rId1"/>
  </sheets>
  <definedNames>
    <definedName name="_xlnm._FilterDatabase" localSheetId="0" hidden="1">'Anexa 3 31.07.2025'!$B$10:$H$10</definedName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'Anexa 3 31.07.2025'!$7:$9</definedName>
    <definedName name="s" localSheetId="0">#REF!</definedName>
    <definedName name="s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_xlnm.Print_Area" localSheetId="0">'Anexa 3 31.07.2025'!$A$1:$H$90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2" l="1"/>
  <c r="D88" i="2" s="1"/>
  <c r="H88" i="2"/>
  <c r="G88" i="2"/>
  <c r="F88" i="2"/>
  <c r="E88" i="2"/>
  <c r="H87" i="2"/>
  <c r="G87" i="2"/>
  <c r="F87" i="2"/>
  <c r="F86" i="2" s="1"/>
  <c r="F85" i="2" s="1"/>
  <c r="F84" i="2" s="1"/>
  <c r="E87" i="2"/>
  <c r="H86" i="2"/>
  <c r="H85" i="2" s="1"/>
  <c r="H84" i="2" s="1"/>
  <c r="G86" i="2"/>
  <c r="G85" i="2" s="1"/>
  <c r="G84" i="2" s="1"/>
  <c r="E86" i="2"/>
  <c r="E85" i="2" s="1"/>
  <c r="E84" i="2" s="1"/>
  <c r="D83" i="2"/>
  <c r="D81" i="2" s="1"/>
  <c r="D80" i="2" s="1"/>
  <c r="D79" i="2" s="1"/>
  <c r="D78" i="2" s="1"/>
  <c r="H82" i="2"/>
  <c r="G82" i="2"/>
  <c r="F82" i="2"/>
  <c r="E82" i="2"/>
  <c r="H81" i="2"/>
  <c r="G81" i="2"/>
  <c r="G80" i="2" s="1"/>
  <c r="G79" i="2" s="1"/>
  <c r="G78" i="2" s="1"/>
  <c r="F81" i="2"/>
  <c r="F80" i="2" s="1"/>
  <c r="F79" i="2" s="1"/>
  <c r="F78" i="2" s="1"/>
  <c r="E81" i="2"/>
  <c r="E80" i="2" s="1"/>
  <c r="E79" i="2" s="1"/>
  <c r="E78" i="2" s="1"/>
  <c r="H80" i="2"/>
  <c r="H79" i="2" s="1"/>
  <c r="H78" i="2" s="1"/>
  <c r="D77" i="2"/>
  <c r="D76" i="2" s="1"/>
  <c r="H76" i="2"/>
  <c r="G76" i="2"/>
  <c r="F76" i="2"/>
  <c r="E76" i="2"/>
  <c r="H75" i="2"/>
  <c r="H74" i="2" s="1"/>
  <c r="H73" i="2" s="1"/>
  <c r="H72" i="2" s="1"/>
  <c r="G75" i="2"/>
  <c r="G74" i="2" s="1"/>
  <c r="G73" i="2" s="1"/>
  <c r="G72" i="2" s="1"/>
  <c r="F75" i="2"/>
  <c r="E75" i="2"/>
  <c r="E74" i="2" s="1"/>
  <c r="E73" i="2" s="1"/>
  <c r="E72" i="2" s="1"/>
  <c r="F74" i="2"/>
  <c r="F73" i="2"/>
  <c r="F72" i="2" s="1"/>
  <c r="D71" i="2"/>
  <c r="H70" i="2"/>
  <c r="G70" i="2"/>
  <c r="F70" i="2"/>
  <c r="E70" i="2"/>
  <c r="D70" i="2"/>
  <c r="H69" i="2"/>
  <c r="G69" i="2"/>
  <c r="G68" i="2" s="1"/>
  <c r="G67" i="2" s="1"/>
  <c r="G66" i="2" s="1"/>
  <c r="F69" i="2"/>
  <c r="F68" i="2" s="1"/>
  <c r="F67" i="2" s="1"/>
  <c r="F66" i="2" s="1"/>
  <c r="E69" i="2"/>
  <c r="E68" i="2" s="1"/>
  <c r="E67" i="2" s="1"/>
  <c r="E66" i="2" s="1"/>
  <c r="D69" i="2"/>
  <c r="D68" i="2" s="1"/>
  <c r="D67" i="2" s="1"/>
  <c r="D66" i="2" s="1"/>
  <c r="H68" i="2"/>
  <c r="H67" i="2" s="1"/>
  <c r="H66" i="2" s="1"/>
  <c r="D65" i="2"/>
  <c r="D63" i="2" s="1"/>
  <c r="D62" i="2" s="1"/>
  <c r="D61" i="2" s="1"/>
  <c r="D60" i="2" s="1"/>
  <c r="H64" i="2"/>
  <c r="G64" i="2"/>
  <c r="F64" i="2"/>
  <c r="E64" i="2"/>
  <c r="D64" i="2"/>
  <c r="H63" i="2"/>
  <c r="H62" i="2" s="1"/>
  <c r="H61" i="2" s="1"/>
  <c r="H60" i="2" s="1"/>
  <c r="G63" i="2"/>
  <c r="G62" i="2" s="1"/>
  <c r="G61" i="2" s="1"/>
  <c r="G60" i="2" s="1"/>
  <c r="F63" i="2"/>
  <c r="F62" i="2" s="1"/>
  <c r="F61" i="2" s="1"/>
  <c r="F60" i="2" s="1"/>
  <c r="E63" i="2"/>
  <c r="E62" i="2" s="1"/>
  <c r="E61" i="2" s="1"/>
  <c r="E60" i="2" s="1"/>
  <c r="H59" i="2"/>
  <c r="H29" i="2" s="1"/>
  <c r="G59" i="2"/>
  <c r="G58" i="2" s="1"/>
  <c r="G57" i="2" s="1"/>
  <c r="G56" i="2" s="1"/>
  <c r="F59" i="2"/>
  <c r="F29" i="2" s="1"/>
  <c r="E59" i="2"/>
  <c r="E29" i="2" s="1"/>
  <c r="H54" i="2"/>
  <c r="H53" i="2" s="1"/>
  <c r="G54" i="2"/>
  <c r="G53" i="2" s="1"/>
  <c r="F54" i="2"/>
  <c r="F53" i="2" s="1"/>
  <c r="E54" i="2"/>
  <c r="E53" i="2" s="1"/>
  <c r="D54" i="2"/>
  <c r="D53" i="2" s="1"/>
  <c r="D50" i="2"/>
  <c r="D49" i="2" s="1"/>
  <c r="D48" i="2" s="1"/>
  <c r="D47" i="2" s="1"/>
  <c r="D46" i="2" s="1"/>
  <c r="D45" i="2" s="1"/>
  <c r="H49" i="2"/>
  <c r="G49" i="2"/>
  <c r="F49" i="2"/>
  <c r="F48" i="2" s="1"/>
  <c r="F47" i="2" s="1"/>
  <c r="F46" i="2" s="1"/>
  <c r="E49" i="2"/>
  <c r="E48" i="2" s="1"/>
  <c r="E47" i="2" s="1"/>
  <c r="E46" i="2" s="1"/>
  <c r="H48" i="2"/>
  <c r="H47" i="2" s="1"/>
  <c r="H46" i="2" s="1"/>
  <c r="G48" i="2"/>
  <c r="G47" i="2" s="1"/>
  <c r="G46" i="2" s="1"/>
  <c r="D44" i="2"/>
  <c r="D43" i="2" s="1"/>
  <c r="D42" i="2" s="1"/>
  <c r="D41" i="2" s="1"/>
  <c r="D40" i="2" s="1"/>
  <c r="D39" i="2"/>
  <c r="D37" i="2" s="1"/>
  <c r="D36" i="2" s="1"/>
  <c r="D35" i="2" s="1"/>
  <c r="H38" i="2"/>
  <c r="G38" i="2"/>
  <c r="F38" i="2"/>
  <c r="E38" i="2"/>
  <c r="D38" i="2"/>
  <c r="H37" i="2"/>
  <c r="G37" i="2"/>
  <c r="G36" i="2" s="1"/>
  <c r="G35" i="2" s="1"/>
  <c r="F37" i="2"/>
  <c r="F36" i="2" s="1"/>
  <c r="F35" i="2" s="1"/>
  <c r="E37" i="2"/>
  <c r="E36" i="2" s="1"/>
  <c r="E35" i="2" s="1"/>
  <c r="H36" i="2"/>
  <c r="H35" i="2" s="1"/>
  <c r="H34" i="2"/>
  <c r="H24" i="2" s="1"/>
  <c r="G34" i="2"/>
  <c r="G24" i="2" s="1"/>
  <c r="F34" i="2"/>
  <c r="E34" i="2"/>
  <c r="D34" i="2"/>
  <c r="D33" i="2" s="1"/>
  <c r="D32" i="2" s="1"/>
  <c r="G33" i="2"/>
  <c r="G32" i="2" s="1"/>
  <c r="F33" i="2"/>
  <c r="F32" i="2" s="1"/>
  <c r="E33" i="2"/>
  <c r="E32" i="2" s="1"/>
  <c r="F24" i="2"/>
  <c r="F23" i="2" s="1"/>
  <c r="E24" i="2"/>
  <c r="E23" i="2"/>
  <c r="F21" i="2"/>
  <c r="E21" i="2"/>
  <c r="H20" i="2"/>
  <c r="H19" i="2" s="1"/>
  <c r="H18" i="2" s="1"/>
  <c r="H17" i="2" s="1"/>
  <c r="G20" i="2"/>
  <c r="G19" i="2" s="1"/>
  <c r="G18" i="2" s="1"/>
  <c r="G17" i="2" s="1"/>
  <c r="F20" i="2"/>
  <c r="F19" i="2" s="1"/>
  <c r="F18" i="2" s="1"/>
  <c r="F17" i="2" s="1"/>
  <c r="E20" i="2"/>
  <c r="E19" i="2" s="1"/>
  <c r="E18" i="2" s="1"/>
  <c r="E17" i="2" s="1"/>
  <c r="D15" i="2"/>
  <c r="D14" i="2" s="1"/>
  <c r="D13" i="2" s="1"/>
  <c r="D12" i="2" s="1"/>
  <c r="D11" i="2" s="1"/>
  <c r="D10" i="2" s="1"/>
  <c r="H14" i="2"/>
  <c r="H13" i="2" s="1"/>
  <c r="H12" i="2" s="1"/>
  <c r="H11" i="2" s="1"/>
  <c r="H10" i="2" s="1"/>
  <c r="G14" i="2"/>
  <c r="F14" i="2"/>
  <c r="E14" i="2"/>
  <c r="G13" i="2"/>
  <c r="G12" i="2" s="1"/>
  <c r="G11" i="2" s="1"/>
  <c r="G10" i="2" s="1"/>
  <c r="F13" i="2"/>
  <c r="F12" i="2" s="1"/>
  <c r="F11" i="2" s="1"/>
  <c r="F10" i="2" s="1"/>
  <c r="E13" i="2"/>
  <c r="E12" i="2" s="1"/>
  <c r="E11" i="2" s="1"/>
  <c r="E10" i="2" s="1"/>
  <c r="F28" i="2" l="1"/>
  <c r="F27" i="2"/>
  <c r="F26" i="2" s="1"/>
  <c r="F25" i="2" s="1"/>
  <c r="D75" i="2"/>
  <c r="D74" i="2" s="1"/>
  <c r="D73" i="2" s="1"/>
  <c r="D72" i="2" s="1"/>
  <c r="F58" i="2"/>
  <c r="F57" i="2" s="1"/>
  <c r="F56" i="2" s="1"/>
  <c r="F52" i="2" s="1"/>
  <c r="F51" i="2" s="1"/>
  <c r="D24" i="2"/>
  <c r="D21" i="2" s="1"/>
  <c r="D59" i="2"/>
  <c r="D29" i="2" s="1"/>
  <c r="D87" i="2"/>
  <c r="D86" i="2" s="1"/>
  <c r="D85" i="2" s="1"/>
  <c r="D84" i="2" s="1"/>
  <c r="D28" i="2"/>
  <c r="D27" i="2"/>
  <c r="D26" i="2" s="1"/>
  <c r="D25" i="2" s="1"/>
  <c r="G22" i="2"/>
  <c r="G31" i="2"/>
  <c r="G30" i="2" s="1"/>
  <c r="E44" i="2"/>
  <c r="E43" i="2" s="1"/>
  <c r="E42" i="2" s="1"/>
  <c r="E41" i="2" s="1"/>
  <c r="E40" i="2" s="1"/>
  <c r="E45" i="2"/>
  <c r="F22" i="2"/>
  <c r="F31" i="2"/>
  <c r="F30" i="2" s="1"/>
  <c r="H44" i="2"/>
  <c r="H43" i="2" s="1"/>
  <c r="H42" i="2" s="1"/>
  <c r="H41" i="2" s="1"/>
  <c r="H40" i="2" s="1"/>
  <c r="H45" i="2"/>
  <c r="E31" i="2"/>
  <c r="E30" i="2" s="1"/>
  <c r="E22" i="2"/>
  <c r="G45" i="2"/>
  <c r="G44" i="2"/>
  <c r="G43" i="2" s="1"/>
  <c r="G42" i="2" s="1"/>
  <c r="G41" i="2" s="1"/>
  <c r="G40" i="2" s="1"/>
  <c r="H52" i="2"/>
  <c r="H51" i="2" s="1"/>
  <c r="F16" i="2"/>
  <c r="F90" i="2" s="1"/>
  <c r="G52" i="2"/>
  <c r="G51" i="2" s="1"/>
  <c r="F44" i="2"/>
  <c r="F43" i="2" s="1"/>
  <c r="F42" i="2" s="1"/>
  <c r="F41" i="2" s="1"/>
  <c r="F40" i="2" s="1"/>
  <c r="F45" i="2"/>
  <c r="H28" i="2"/>
  <c r="H27" i="2"/>
  <c r="H26" i="2" s="1"/>
  <c r="H25" i="2" s="1"/>
  <c r="H23" i="2"/>
  <c r="H21" i="2"/>
  <c r="G23" i="2"/>
  <c r="G21" i="2"/>
  <c r="E27" i="2"/>
  <c r="E26" i="2" s="1"/>
  <c r="E25" i="2" s="1"/>
  <c r="E16" i="2" s="1"/>
  <c r="E90" i="2" s="1"/>
  <c r="E28" i="2"/>
  <c r="D31" i="2"/>
  <c r="D30" i="2" s="1"/>
  <c r="D22" i="2"/>
  <c r="H58" i="2"/>
  <c r="H57" i="2" s="1"/>
  <c r="H56" i="2" s="1"/>
  <c r="D20" i="2"/>
  <c r="D19" i="2" s="1"/>
  <c r="D18" i="2" s="1"/>
  <c r="D17" i="2" s="1"/>
  <c r="D16" i="2" s="1"/>
  <c r="D90" i="2" s="1"/>
  <c r="G29" i="2"/>
  <c r="E58" i="2"/>
  <c r="E57" i="2" s="1"/>
  <c r="E56" i="2" s="1"/>
  <c r="E52" i="2" s="1"/>
  <c r="E51" i="2" s="1"/>
  <c r="D58" i="2"/>
  <c r="D57" i="2" s="1"/>
  <c r="D56" i="2" s="1"/>
  <c r="D52" i="2" s="1"/>
  <c r="D51" i="2" s="1"/>
  <c r="D82" i="2"/>
  <c r="H33" i="2"/>
  <c r="H32" i="2" s="1"/>
  <c r="D23" i="2" l="1"/>
  <c r="G28" i="2"/>
  <c r="G27" i="2"/>
  <c r="G26" i="2" s="1"/>
  <c r="G25" i="2" s="1"/>
  <c r="H31" i="2"/>
  <c r="H30" i="2" s="1"/>
  <c r="H22" i="2"/>
  <c r="G16" i="2"/>
  <c r="G90" i="2" s="1"/>
  <c r="H16" i="2"/>
  <c r="H90" i="2" s="1"/>
</calcChain>
</file>

<file path=xl/sharedStrings.xml><?xml version="1.0" encoding="utf-8"?>
<sst xmlns="http://schemas.openxmlformats.org/spreadsheetml/2006/main" count="143" uniqueCount="59">
  <si>
    <t>JUDETUL ARGES</t>
  </si>
  <si>
    <t>HCJ    nr.</t>
  </si>
  <si>
    <t>DIRECTIA ECONOMICA</t>
  </si>
  <si>
    <t xml:space="preserve">SERVICIUL BUGET IMPOZITE TAXE SI VENITURI </t>
  </si>
  <si>
    <t xml:space="preserve">  BUGETUL CREDITULUI INTERN PE ANUL 2025
</t>
  </si>
  <si>
    <t>DENUMIRE 
INDICATOR</t>
  </si>
  <si>
    <t>COD 
INDICATOR</t>
  </si>
  <si>
    <t>PROPUNERI 
AN 2025</t>
  </si>
  <si>
    <t>TRIM.</t>
  </si>
  <si>
    <t>I</t>
  </si>
  <si>
    <t>II</t>
  </si>
  <si>
    <t>III</t>
  </si>
  <si>
    <t>IV</t>
  </si>
  <si>
    <t>SURSĂ DE FINANŢARE - TOTAL</t>
  </si>
  <si>
    <t>SECTIUNEA DE DEZVOLTARE</t>
  </si>
  <si>
    <t xml:space="preserve">OPERAŢIUNI FINANCIARE </t>
  </si>
  <si>
    <t>00.16</t>
  </si>
  <si>
    <t xml:space="preserve">Alte operaţiuni financiare </t>
  </si>
  <si>
    <t>41.07</t>
  </si>
  <si>
    <t>Sume aferente creditelor interne</t>
  </si>
  <si>
    <t>41.07.02</t>
  </si>
  <si>
    <t>41.07.02.01</t>
  </si>
  <si>
    <t>CHELTUIELI - TOTAL</t>
  </si>
  <si>
    <t xml:space="preserve">TITLUL VI TRANSFERURI INTRE UNITATI ALE ADMINISTRATIEI PUBLICE  (cod 51.02) </t>
  </si>
  <si>
    <t>51</t>
  </si>
  <si>
    <t>Transferuri de capital  (cod51.02.12+51.02.28+51.02.29+51.02.40+51.02.41+51.02.43+51.02.50)</t>
  </si>
  <si>
    <t>51.02</t>
  </si>
  <si>
    <t>Transferuri prentru finanţarea investiţiilor la spitale</t>
  </si>
  <si>
    <t>51.02.12</t>
  </si>
  <si>
    <t>Proiecte cu finanțare din fonduri externe nerambursabile aferente cadrului financiar 2014-2020</t>
  </si>
  <si>
    <t xml:space="preserve">Programe din Fondul European de Dezvoltare Regională (FEDR) </t>
  </si>
  <si>
    <t>58.01</t>
  </si>
  <si>
    <t>Cheltuieli neeligibile</t>
  </si>
  <si>
    <t>58.01.03</t>
  </si>
  <si>
    <t>CHELTUIELI DE CAPITAL  (cod 71+72+75)</t>
  </si>
  <si>
    <t>70</t>
  </si>
  <si>
    <t>TITLUL XIII  ACTIVE NEFINANCIARE  (cod 71.01 + 71.03)</t>
  </si>
  <si>
    <t>Active fixe   (cod 71.01.01 la 71.01.03+71.01.30)</t>
  </si>
  <si>
    <t>71.01</t>
  </si>
  <si>
    <t>Construcţii</t>
  </si>
  <si>
    <t>71.01.01</t>
  </si>
  <si>
    <t>AUTORITATI PUBLICE SI ACTIUNI 
EXTERNE</t>
  </si>
  <si>
    <t>51.07</t>
  </si>
  <si>
    <t>PROIECT "Restaurarea Muzeului Judetean Arges- Consolidarea, protejarea  si valorificarea patrimoniului cultural"</t>
  </si>
  <si>
    <t>Proiecte cu finantare FEN aferente cadrului financiar 2014-2020</t>
  </si>
  <si>
    <t>SANATATE</t>
  </si>
  <si>
    <t>66.07</t>
  </si>
  <si>
    <t>SPITALUL JUDETEAN DE URGENTA PITESTI</t>
  </si>
  <si>
    <t xml:space="preserve">Construire corp de cladire nou la Spitalul Judetean de Urgenta Pitesti </t>
  </si>
  <si>
    <t>TRANSPORTURI</t>
  </si>
  <si>
    <t>84.07</t>
  </si>
  <si>
    <t>TITLUL X  Proiecte cu finanțare din fonduri externe nerambursabile aferente cadrului financiar 2014-2020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</si>
  <si>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</si>
  <si>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739 Barzesti-Negresti- Zgriptesti- Beleti, km 9+800-12+000, L= 2,2km,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</si>
  <si>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</si>
  <si>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</si>
  <si>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>Executie Prag de Fund si lucrari de stabilizare a malurilor aferente podului amplasat pe DJ 703B, km 85+328, in comuna Cateasca, judetul Arges"</t>
  </si>
  <si>
    <t>DEFICIT</t>
  </si>
  <si>
    <t>99.07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</si>
</sst>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5">
    <xf numFmtId="0" fontId="0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2" borderId="1" applyNumberFormat="0" applyAlignment="0" applyProtection="0"/>
    <xf numFmtId="0" fontId="8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1" fillId="0" borderId="0"/>
    <xf numFmtId="0" fontId="7" fillId="0" borderId="0"/>
  </cellStyleXfs>
  <cellXfs count="90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4" fontId="5" fillId="4" borderId="2" xfId="1" applyNumberFormat="1" applyFont="1" applyFill="1" applyBorder="1" applyAlignment="1">
      <alignment vertical="center"/>
    </xf>
    <xf numFmtId="4" fontId="5" fillId="0" borderId="2" xfId="1" applyNumberFormat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vertical="center"/>
    </xf>
    <xf numFmtId="4" fontId="5" fillId="11" borderId="2" xfId="1" applyNumberFormat="1" applyFont="1" applyFill="1" applyBorder="1" applyAlignment="1">
      <alignment vertical="center"/>
    </xf>
    <xf numFmtId="0" fontId="4" fillId="0" borderId="2" xfId="2" applyFont="1" applyBorder="1" applyAlignment="1">
      <alignment horizontal="left" vertical="center" wrapText="1"/>
    </xf>
    <xf numFmtId="4" fontId="4" fillId="0" borderId="2" xfId="1" applyNumberFormat="1" applyFont="1" applyBorder="1" applyAlignment="1">
      <alignment vertical="center"/>
    </xf>
    <xf numFmtId="0" fontId="4" fillId="0" borderId="2" xfId="2" applyFont="1" applyBorder="1" applyAlignment="1">
      <alignment horizontal="center" vertical="center" wrapText="1"/>
    </xf>
    <xf numFmtId="4" fontId="4" fillId="9" borderId="2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Alignment="1">
      <alignment vertical="center"/>
    </xf>
    <xf numFmtId="0" fontId="5" fillId="3" borderId="0" xfId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4" borderId="2" xfId="1" applyFont="1" applyFill="1" applyBorder="1" applyAlignment="1">
      <alignment vertical="center"/>
    </xf>
    <xf numFmtId="0" fontId="4" fillId="4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left" vertical="center" indent="1"/>
    </xf>
    <xf numFmtId="0" fontId="4" fillId="0" borderId="2" xfId="1" applyFont="1" applyBorder="1" applyAlignment="1">
      <alignment horizontal="left" vertical="center" indent="2"/>
    </xf>
    <xf numFmtId="4" fontId="4" fillId="5" borderId="2" xfId="1" applyNumberFormat="1" applyFont="1" applyFill="1" applyBorder="1" applyAlignment="1">
      <alignment horizontal="right" vertical="center"/>
    </xf>
    <xf numFmtId="4" fontId="4" fillId="0" borderId="0" xfId="1" applyNumberFormat="1" applyFont="1" applyAlignment="1">
      <alignment vertical="center"/>
    </xf>
    <xf numFmtId="0" fontId="5" fillId="3" borderId="2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4" fontId="5" fillId="3" borderId="2" xfId="1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vertical="center"/>
    </xf>
    <xf numFmtId="0" fontId="5" fillId="3" borderId="2" xfId="1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left" vertical="center" wrapText="1" indent="1"/>
    </xf>
    <xf numFmtId="49" fontId="9" fillId="3" borderId="2" xfId="4" applyNumberFormat="1" applyFont="1" applyFill="1" applyBorder="1" applyAlignment="1">
      <alignment horizontal="center" vertical="center" wrapText="1"/>
    </xf>
    <xf numFmtId="49" fontId="7" fillId="3" borderId="2" xfId="4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4" fillId="0" borderId="2" xfId="2" applyFont="1" applyBorder="1" applyAlignment="1">
      <alignment horizontal="left" vertical="center" wrapText="1" indent="1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indent="2"/>
    </xf>
    <xf numFmtId="0" fontId="5" fillId="0" borderId="2" xfId="2" applyFont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5" fillId="12" borderId="2" xfId="1" applyFont="1" applyFill="1" applyBorder="1" applyAlignment="1">
      <alignment vertical="center" wrapText="1"/>
    </xf>
    <xf numFmtId="0" fontId="5" fillId="12" borderId="2" xfId="1" applyFont="1" applyFill="1" applyBorder="1" applyAlignment="1">
      <alignment horizontal="center" vertical="center"/>
    </xf>
    <xf numFmtId="4" fontId="5" fillId="12" borderId="2" xfId="1" applyNumberFormat="1" applyFont="1" applyFill="1" applyBorder="1" applyAlignment="1">
      <alignment horizontal="right" vertical="center"/>
    </xf>
    <xf numFmtId="0" fontId="5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10" fillId="11" borderId="2" xfId="1" applyFont="1" applyFill="1" applyBorder="1" applyAlignment="1">
      <alignment vertical="center" wrapText="1"/>
    </xf>
    <xf numFmtId="0" fontId="4" fillId="11" borderId="2" xfId="1" applyFont="1" applyFill="1" applyBorder="1" applyAlignment="1">
      <alignment horizontal="center" vertical="center"/>
    </xf>
    <xf numFmtId="4" fontId="5" fillId="11" borderId="2" xfId="1" applyNumberFormat="1" applyFont="1" applyFill="1" applyBorder="1" applyAlignment="1">
      <alignment horizontal="right" vertical="center"/>
    </xf>
    <xf numFmtId="0" fontId="11" fillId="0" borderId="2" xfId="1" applyFont="1" applyBorder="1" applyAlignment="1">
      <alignment vertical="center"/>
    </xf>
    <xf numFmtId="0" fontId="11" fillId="0" borderId="2" xfId="1" applyFont="1" applyBorder="1" applyAlignment="1">
      <alignment vertical="center" wrapText="1"/>
    </xf>
    <xf numFmtId="0" fontId="4" fillId="3" borderId="0" xfId="1" applyFont="1" applyFill="1" applyAlignment="1">
      <alignment vertical="center"/>
    </xf>
    <xf numFmtId="4" fontId="4" fillId="9" borderId="2" xfId="1" applyNumberFormat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left" vertical="center"/>
    </xf>
    <xf numFmtId="0" fontId="5" fillId="6" borderId="2" xfId="1" applyFont="1" applyFill="1" applyBorder="1" applyAlignment="1">
      <alignment horizontal="center" vertical="center"/>
    </xf>
    <xf numFmtId="4" fontId="5" fillId="6" borderId="2" xfId="1" applyNumberFormat="1" applyFont="1" applyFill="1" applyBorder="1" applyAlignment="1">
      <alignment horizontal="right" vertical="center"/>
    </xf>
    <xf numFmtId="4" fontId="5" fillId="6" borderId="2" xfId="1" applyNumberFormat="1" applyFont="1" applyFill="1" applyBorder="1" applyAlignment="1">
      <alignment horizontal="center" vertical="center"/>
    </xf>
    <xf numFmtId="49" fontId="5" fillId="3" borderId="5" xfId="4" applyNumberFormat="1" applyFont="1" applyFill="1" applyBorder="1" applyAlignment="1">
      <alignment vertical="center" wrapText="1"/>
    </xf>
    <xf numFmtId="49" fontId="4" fillId="3" borderId="6" xfId="4" applyNumberFormat="1" applyFont="1" applyFill="1" applyBorder="1" applyAlignment="1">
      <alignment horizontal="left" vertical="top"/>
    </xf>
    <xf numFmtId="0" fontId="10" fillId="7" borderId="2" xfId="3" applyFont="1" applyFill="1" applyBorder="1" applyAlignment="1">
      <alignment wrapText="1"/>
    </xf>
    <xf numFmtId="49" fontId="7" fillId="7" borderId="2" xfId="4" applyNumberFormat="1" applyFont="1" applyFill="1" applyBorder="1" applyAlignment="1">
      <alignment horizontal="center" vertical="center" wrapText="1"/>
    </xf>
    <xf numFmtId="4" fontId="5" fillId="7" borderId="2" xfId="1" applyNumberFormat="1" applyFont="1" applyFill="1" applyBorder="1" applyAlignment="1">
      <alignment vertical="center"/>
    </xf>
    <xf numFmtId="0" fontId="5" fillId="8" borderId="2" xfId="1" applyFont="1" applyFill="1" applyBorder="1" applyAlignment="1">
      <alignment vertical="center" wrapText="1"/>
    </xf>
    <xf numFmtId="4" fontId="5" fillId="8" borderId="2" xfId="1" applyNumberFormat="1" applyFont="1" applyFill="1" applyBorder="1" applyAlignment="1">
      <alignment vertical="center"/>
    </xf>
    <xf numFmtId="4" fontId="4" fillId="9" borderId="2" xfId="1" applyNumberFormat="1" applyFont="1" applyFill="1" applyBorder="1" applyAlignment="1">
      <alignment vertical="center"/>
    </xf>
    <xf numFmtId="4" fontId="4" fillId="10" borderId="2" xfId="1" applyNumberFormat="1" applyFont="1" applyFill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4" fontId="5" fillId="6" borderId="2" xfId="1" applyNumberFormat="1" applyFont="1" applyFill="1" applyBorder="1" applyAlignment="1">
      <alignment vertical="center"/>
    </xf>
    <xf numFmtId="0" fontId="5" fillId="10" borderId="2" xfId="2" applyFont="1" applyFill="1" applyBorder="1" applyAlignment="1">
      <alignment horizontal="left" vertical="center" wrapText="1"/>
    </xf>
    <xf numFmtId="0" fontId="5" fillId="10" borderId="2" xfId="2" applyFont="1" applyFill="1" applyBorder="1" applyAlignment="1">
      <alignment horizontal="center" vertical="center" wrapText="1"/>
    </xf>
    <xf numFmtId="4" fontId="5" fillId="10" borderId="2" xfId="1" applyNumberFormat="1" applyFont="1" applyFill="1" applyBorder="1" applyAlignment="1">
      <alignment vertical="center"/>
    </xf>
    <xf numFmtId="0" fontId="4" fillId="10" borderId="2" xfId="2" applyFont="1" applyFill="1" applyBorder="1" applyAlignment="1">
      <alignment horizontal="left" vertical="center" wrapText="1"/>
    </xf>
    <xf numFmtId="0" fontId="4" fillId="10" borderId="2" xfId="2" applyFont="1" applyFill="1" applyBorder="1" applyAlignment="1">
      <alignment horizontal="center" vertical="center" wrapText="1"/>
    </xf>
    <xf numFmtId="0" fontId="5" fillId="11" borderId="2" xfId="1" applyFont="1" applyFill="1" applyBorder="1" applyAlignment="1">
      <alignment vertical="center" wrapText="1"/>
    </xf>
    <xf numFmtId="0" fontId="5" fillId="11" borderId="2" xfId="1" applyFont="1" applyFill="1" applyBorder="1" applyAlignment="1">
      <alignment horizontal="center" vertical="center"/>
    </xf>
    <xf numFmtId="4" fontId="4" fillId="10" borderId="2" xfId="1" applyNumberFormat="1" applyFont="1" applyFill="1" applyBorder="1" applyAlignment="1">
      <alignment horizontal="right" vertical="center"/>
    </xf>
    <xf numFmtId="0" fontId="5" fillId="10" borderId="2" xfId="1" applyFont="1" applyFill="1" applyBorder="1" applyAlignment="1">
      <alignment vertical="center"/>
    </xf>
    <xf numFmtId="0" fontId="5" fillId="10" borderId="2" xfId="1" applyFont="1" applyFill="1" applyBorder="1" applyAlignment="1">
      <alignment horizontal="center" vertical="center"/>
    </xf>
    <xf numFmtId="4" fontId="5" fillId="10" borderId="2" xfId="1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</cellXfs>
  <cellStyles count="25">
    <cellStyle name="Input 2" xfId="5" xr:uid="{00000000-0005-0000-0000-000000000000}"/>
    <cellStyle name="Normal" xfId="0" builtinId="0"/>
    <cellStyle name="Normal 2" xfId="6" xr:uid="{00000000-0005-0000-0000-000002000000}"/>
    <cellStyle name="Normal 2 2" xfId="7" xr:uid="{00000000-0005-0000-0000-000003000000}"/>
    <cellStyle name="Normal 3" xfId="8" xr:uid="{00000000-0005-0000-0000-000004000000}"/>
    <cellStyle name="Normal 3 2" xfId="9" xr:uid="{00000000-0005-0000-0000-000005000000}"/>
    <cellStyle name="Normal 3 2 2" xfId="10" xr:uid="{00000000-0005-0000-0000-000006000000}"/>
    <cellStyle name="Normal 3 2 2 2" xfId="3" xr:uid="{00000000-0005-0000-0000-000007000000}"/>
    <cellStyle name="Normal 3 2 3" xfId="1" xr:uid="{00000000-0005-0000-0000-000008000000}"/>
    <cellStyle name="Normal 4" xfId="11" xr:uid="{00000000-0005-0000-0000-000009000000}"/>
    <cellStyle name="Normal 5" xfId="12" xr:uid="{00000000-0005-0000-0000-00000A000000}"/>
    <cellStyle name="Normal 5 2" xfId="13" xr:uid="{00000000-0005-0000-0000-00000B000000}"/>
    <cellStyle name="Normal 5 3" xfId="14" xr:uid="{00000000-0005-0000-0000-00000C000000}"/>
    <cellStyle name="Normal 5 4" xfId="15" xr:uid="{00000000-0005-0000-0000-00000D000000}"/>
    <cellStyle name="Normal 5 4 2" xfId="16" xr:uid="{00000000-0005-0000-0000-00000E000000}"/>
    <cellStyle name="Normal 5 4 3" xfId="17" xr:uid="{00000000-0005-0000-0000-00000F000000}"/>
    <cellStyle name="Normal 5 4 4" xfId="18" xr:uid="{00000000-0005-0000-0000-000010000000}"/>
    <cellStyle name="Normal 5 4 4 2 2" xfId="19" xr:uid="{00000000-0005-0000-0000-000011000000}"/>
    <cellStyle name="Normal 5 4 5 2" xfId="20" xr:uid="{00000000-0005-0000-0000-000012000000}"/>
    <cellStyle name="Normal 6" xfId="21" xr:uid="{00000000-0005-0000-0000-000013000000}"/>
    <cellStyle name="Normal 7" xfId="22" xr:uid="{00000000-0005-0000-0000-000014000000}"/>
    <cellStyle name="Normal 7 2 2" xfId="23" xr:uid="{00000000-0005-0000-0000-000015000000}"/>
    <cellStyle name="Normal 8" xfId="24" xr:uid="{00000000-0005-0000-0000-000016000000}"/>
    <cellStyle name="Normal_Anexa F 140 146 10.07 2" xfId="4" xr:uid="{00000000-0005-0000-0000-000017000000}"/>
    <cellStyle name="Normal_Machete buget 99" xfId="2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P94"/>
  <sheetViews>
    <sheetView tabSelected="1" zoomScaleNormal="100" zoomScaleSheetLayoutView="74" workbookViewId="0">
      <pane ySplit="9" topLeftCell="A68" activePane="bottomLeft" state="frozen"/>
      <selection pane="bottomLeft" activeCell="P91" sqref="P91"/>
      <selection activeCell="F1" sqref="F1"/>
    </sheetView>
  </sheetViews>
  <sheetFormatPr defaultRowHeight="15.75"/>
  <cols>
    <col min="1" max="1" width="3.5703125" style="83" customWidth="1"/>
    <col min="2" max="2" width="47.5703125" style="83" customWidth="1"/>
    <col min="3" max="3" width="12.5703125" style="84" customWidth="1"/>
    <col min="4" max="4" width="11.7109375" style="83" customWidth="1"/>
    <col min="5" max="5" width="11.85546875" style="83" customWidth="1"/>
    <col min="6" max="7" width="11" style="83" customWidth="1"/>
    <col min="8" max="8" width="7.5703125" style="84" customWidth="1"/>
    <col min="9" max="9" width="8.42578125" style="83" customWidth="1"/>
    <col min="10" max="10" width="7.7109375" style="83" hidden="1" customWidth="1"/>
    <col min="11" max="11" width="15.42578125" style="83" customWidth="1"/>
    <col min="12" max="13" width="9.140625" style="83"/>
    <col min="14" max="14" width="12.7109375" style="83" customWidth="1"/>
    <col min="15" max="15" width="9.140625" style="83"/>
    <col min="16" max="16" width="44.7109375" style="83" customWidth="1"/>
    <col min="17" max="16384" width="9.140625" style="83"/>
  </cols>
  <sheetData>
    <row r="1" spans="2:10" s="1" customFormat="1">
      <c r="B1" s="13" t="s">
        <v>0</v>
      </c>
      <c r="C1" s="2"/>
      <c r="F1" s="1" t="s">
        <v>1</v>
      </c>
      <c r="H1" s="14"/>
    </row>
    <row r="2" spans="2:10" s="1" customFormat="1">
      <c r="B2" s="13" t="s">
        <v>2</v>
      </c>
      <c r="C2" s="2"/>
      <c r="H2" s="15"/>
    </row>
    <row r="3" spans="2:10" s="1" customFormat="1">
      <c r="B3" s="13" t="s">
        <v>3</v>
      </c>
      <c r="C3" s="2"/>
      <c r="D3" s="85"/>
      <c r="E3" s="85"/>
      <c r="F3" s="85"/>
      <c r="G3" s="85"/>
      <c r="H3" s="85"/>
      <c r="I3" s="85"/>
    </row>
    <row r="4" spans="2:10" s="1" customFormat="1">
      <c r="C4" s="2"/>
      <c r="H4" s="2"/>
    </row>
    <row r="5" spans="2:10" s="1" customFormat="1" ht="46.5" customHeight="1">
      <c r="B5" s="86" t="s">
        <v>4</v>
      </c>
      <c r="C5" s="86"/>
      <c r="D5" s="86"/>
      <c r="E5" s="86"/>
      <c r="F5" s="86"/>
      <c r="G5" s="86"/>
      <c r="H5" s="86"/>
    </row>
    <row r="6" spans="2:10" s="1" customFormat="1">
      <c r="C6" s="2"/>
      <c r="H6" s="2"/>
    </row>
    <row r="7" spans="2:10" s="1" customFormat="1">
      <c r="C7" s="2"/>
      <c r="D7" s="17"/>
      <c r="H7" s="2"/>
    </row>
    <row r="8" spans="2:10" s="16" customFormat="1" ht="31.5" customHeight="1">
      <c r="B8" s="87" t="s">
        <v>5</v>
      </c>
      <c r="C8" s="87" t="s">
        <v>6</v>
      </c>
      <c r="D8" s="88" t="s">
        <v>7</v>
      </c>
      <c r="E8" s="3" t="s">
        <v>8</v>
      </c>
      <c r="F8" s="3" t="s">
        <v>8</v>
      </c>
      <c r="G8" s="3" t="s">
        <v>8</v>
      </c>
      <c r="H8" s="3" t="s">
        <v>8</v>
      </c>
    </row>
    <row r="9" spans="2:10" s="1" customFormat="1" ht="15.75" customHeight="1">
      <c r="B9" s="87"/>
      <c r="C9" s="87"/>
      <c r="D9" s="89"/>
      <c r="E9" s="3" t="s">
        <v>9</v>
      </c>
      <c r="F9" s="3" t="s">
        <v>10</v>
      </c>
      <c r="G9" s="3" t="s">
        <v>11</v>
      </c>
      <c r="H9" s="3" t="s">
        <v>12</v>
      </c>
    </row>
    <row r="10" spans="2:10" s="1" customFormat="1" ht="21" customHeight="1">
      <c r="B10" s="18" t="s">
        <v>13</v>
      </c>
      <c r="C10" s="19"/>
      <c r="D10" s="4">
        <f t="shared" ref="D10:H14" si="0">D11</f>
        <v>8959</v>
      </c>
      <c r="E10" s="4">
        <f t="shared" si="0"/>
        <v>8957</v>
      </c>
      <c r="F10" s="4">
        <f t="shared" si="0"/>
        <v>0</v>
      </c>
      <c r="G10" s="4">
        <f t="shared" si="0"/>
        <v>2</v>
      </c>
      <c r="H10" s="4">
        <f t="shared" si="0"/>
        <v>0</v>
      </c>
    </row>
    <row r="11" spans="2:10" s="1" customFormat="1" ht="21" customHeight="1">
      <c r="B11" s="20" t="s">
        <v>14</v>
      </c>
      <c r="C11" s="21"/>
      <c r="D11" s="5">
        <f t="shared" si="0"/>
        <v>8959</v>
      </c>
      <c r="E11" s="5">
        <f t="shared" si="0"/>
        <v>8957</v>
      </c>
      <c r="F11" s="5">
        <f t="shared" si="0"/>
        <v>0</v>
      </c>
      <c r="G11" s="5">
        <f t="shared" si="0"/>
        <v>2</v>
      </c>
      <c r="H11" s="5">
        <f t="shared" si="0"/>
        <v>0</v>
      </c>
    </row>
    <row r="12" spans="2:10" s="22" customFormat="1" ht="21" customHeight="1">
      <c r="B12" s="20" t="s">
        <v>15</v>
      </c>
      <c r="C12" s="3" t="s">
        <v>16</v>
      </c>
      <c r="D12" s="5">
        <f t="shared" si="0"/>
        <v>8959</v>
      </c>
      <c r="E12" s="5">
        <f t="shared" si="0"/>
        <v>8957</v>
      </c>
      <c r="F12" s="5">
        <f t="shared" si="0"/>
        <v>0</v>
      </c>
      <c r="G12" s="5">
        <f t="shared" si="0"/>
        <v>2</v>
      </c>
      <c r="H12" s="5">
        <f t="shared" si="0"/>
        <v>0</v>
      </c>
    </row>
    <row r="13" spans="2:10" s="1" customFormat="1" ht="21" customHeight="1">
      <c r="B13" s="23" t="s">
        <v>17</v>
      </c>
      <c r="C13" s="21" t="s">
        <v>18</v>
      </c>
      <c r="D13" s="6">
        <f t="shared" si="0"/>
        <v>8959</v>
      </c>
      <c r="E13" s="6">
        <f t="shared" si="0"/>
        <v>8957</v>
      </c>
      <c r="F13" s="6">
        <f t="shared" si="0"/>
        <v>0</v>
      </c>
      <c r="G13" s="6">
        <f t="shared" si="0"/>
        <v>2</v>
      </c>
      <c r="H13" s="6">
        <f t="shared" si="0"/>
        <v>0</v>
      </c>
    </row>
    <row r="14" spans="2:10" s="1" customFormat="1" ht="21" customHeight="1">
      <c r="B14" s="24" t="s">
        <v>19</v>
      </c>
      <c r="C14" s="21" t="s">
        <v>20</v>
      </c>
      <c r="D14" s="6">
        <f t="shared" si="0"/>
        <v>8959</v>
      </c>
      <c r="E14" s="6">
        <f t="shared" si="0"/>
        <v>8957</v>
      </c>
      <c r="F14" s="6">
        <f t="shared" si="0"/>
        <v>0</v>
      </c>
      <c r="G14" s="6">
        <f t="shared" si="0"/>
        <v>2</v>
      </c>
      <c r="H14" s="6">
        <f t="shared" si="0"/>
        <v>0</v>
      </c>
    </row>
    <row r="15" spans="2:10" s="1" customFormat="1" ht="21" customHeight="1">
      <c r="B15" s="25" t="s">
        <v>19</v>
      </c>
      <c r="C15" s="21" t="s">
        <v>21</v>
      </c>
      <c r="D15" s="26">
        <f>SUM(E15:H15)</f>
        <v>8959</v>
      </c>
      <c r="E15" s="26">
        <v>8957</v>
      </c>
      <c r="F15" s="26">
        <v>0</v>
      </c>
      <c r="G15" s="26">
        <v>2</v>
      </c>
      <c r="H15" s="26">
        <v>0</v>
      </c>
      <c r="J15" s="27"/>
    </row>
    <row r="16" spans="2:10" s="31" customFormat="1" ht="23.25" customHeight="1">
      <c r="B16" s="28" t="s">
        <v>22</v>
      </c>
      <c r="C16" s="29"/>
      <c r="D16" s="30">
        <f>D21+D17+D25</f>
        <v>8959</v>
      </c>
      <c r="E16" s="30">
        <f t="shared" ref="E16:G16" si="1">E21+E17+E25</f>
        <v>8957</v>
      </c>
      <c r="F16" s="30">
        <f t="shared" si="1"/>
        <v>0</v>
      </c>
      <c r="G16" s="30">
        <f t="shared" si="1"/>
        <v>2</v>
      </c>
      <c r="H16" s="30">
        <f>H21+H17+H25</f>
        <v>0</v>
      </c>
    </row>
    <row r="17" spans="2:8" s="31" customFormat="1" ht="23.25" customHeight="1">
      <c r="B17" s="28" t="s">
        <v>14</v>
      </c>
      <c r="C17" s="32"/>
      <c r="D17" s="33">
        <f t="shared" ref="D17:H19" si="2">D18</f>
        <v>135</v>
      </c>
      <c r="E17" s="33">
        <f t="shared" si="2"/>
        <v>7029</v>
      </c>
      <c r="F17" s="33">
        <f t="shared" si="2"/>
        <v>0</v>
      </c>
      <c r="G17" s="33">
        <f t="shared" si="2"/>
        <v>-6894</v>
      </c>
      <c r="H17" s="33">
        <f t="shared" si="2"/>
        <v>0</v>
      </c>
    </row>
    <row r="18" spans="2:8" s="31" customFormat="1" ht="47.25">
      <c r="B18" s="34" t="s">
        <v>23</v>
      </c>
      <c r="C18" s="3" t="s">
        <v>24</v>
      </c>
      <c r="D18" s="33">
        <f t="shared" si="2"/>
        <v>135</v>
      </c>
      <c r="E18" s="33">
        <f t="shared" si="2"/>
        <v>7029</v>
      </c>
      <c r="F18" s="33">
        <f t="shared" si="2"/>
        <v>0</v>
      </c>
      <c r="G18" s="33">
        <f t="shared" si="2"/>
        <v>-6894</v>
      </c>
      <c r="H18" s="33">
        <f t="shared" si="2"/>
        <v>0</v>
      </c>
    </row>
    <row r="19" spans="2:8" s="31" customFormat="1" ht="47.25">
      <c r="B19" s="35" t="s">
        <v>25</v>
      </c>
      <c r="C19" s="36" t="s">
        <v>26</v>
      </c>
      <c r="D19" s="33">
        <f t="shared" si="2"/>
        <v>135</v>
      </c>
      <c r="E19" s="33">
        <f t="shared" si="2"/>
        <v>7029</v>
      </c>
      <c r="F19" s="33">
        <f t="shared" si="2"/>
        <v>0</v>
      </c>
      <c r="G19" s="33">
        <f t="shared" si="2"/>
        <v>-6894</v>
      </c>
      <c r="H19" s="33">
        <f t="shared" si="2"/>
        <v>0</v>
      </c>
    </row>
    <row r="20" spans="2:8" s="31" customFormat="1">
      <c r="B20" s="35" t="s">
        <v>27</v>
      </c>
      <c r="C20" s="37" t="s">
        <v>28</v>
      </c>
      <c r="D20" s="33">
        <f>D50</f>
        <v>135</v>
      </c>
      <c r="E20" s="33">
        <f t="shared" ref="E20:H20" si="3">E50</f>
        <v>7029</v>
      </c>
      <c r="F20" s="33">
        <f t="shared" si="3"/>
        <v>0</v>
      </c>
      <c r="G20" s="33">
        <f t="shared" si="3"/>
        <v>-6894</v>
      </c>
      <c r="H20" s="33">
        <f t="shared" si="3"/>
        <v>0</v>
      </c>
    </row>
    <row r="21" spans="2:8" s="1" customFormat="1" ht="23.25" customHeight="1">
      <c r="B21" s="20" t="s">
        <v>14</v>
      </c>
      <c r="C21" s="21"/>
      <c r="D21" s="5">
        <f>D24</f>
        <v>496</v>
      </c>
      <c r="E21" s="5">
        <f t="shared" ref="E21:H21" si="4">E24</f>
        <v>496</v>
      </c>
      <c r="F21" s="5">
        <f t="shared" si="4"/>
        <v>0</v>
      </c>
      <c r="G21" s="5">
        <f t="shared" si="4"/>
        <v>0</v>
      </c>
      <c r="H21" s="5">
        <f t="shared" si="4"/>
        <v>0</v>
      </c>
    </row>
    <row r="22" spans="2:8" s="1" customFormat="1" ht="47.25">
      <c r="B22" s="38" t="s">
        <v>29</v>
      </c>
      <c r="C22" s="3">
        <v>58</v>
      </c>
      <c r="D22" s="5">
        <f>D32+D53</f>
        <v>496</v>
      </c>
      <c r="E22" s="5">
        <f>E32+E53</f>
        <v>496</v>
      </c>
      <c r="F22" s="5">
        <f>F32+F53</f>
        <v>0</v>
      </c>
      <c r="G22" s="5">
        <f>G32+G53</f>
        <v>0</v>
      </c>
      <c r="H22" s="5">
        <f>H32+H53</f>
        <v>0</v>
      </c>
    </row>
    <row r="23" spans="2:8" s="1" customFormat="1" ht="31.5">
      <c r="B23" s="39" t="s">
        <v>30</v>
      </c>
      <c r="C23" s="40" t="s">
        <v>31</v>
      </c>
      <c r="D23" s="6">
        <f>D24</f>
        <v>496</v>
      </c>
      <c r="E23" s="6">
        <f t="shared" ref="E23:H23" si="5">E24</f>
        <v>496</v>
      </c>
      <c r="F23" s="6">
        <f t="shared" si="5"/>
        <v>0</v>
      </c>
      <c r="G23" s="6">
        <f t="shared" si="5"/>
        <v>0</v>
      </c>
      <c r="H23" s="6">
        <f t="shared" si="5"/>
        <v>0</v>
      </c>
    </row>
    <row r="24" spans="2:8" s="1" customFormat="1">
      <c r="B24" s="41" t="s">
        <v>32</v>
      </c>
      <c r="C24" s="40" t="s">
        <v>33</v>
      </c>
      <c r="D24" s="6">
        <f>D34+D55</f>
        <v>496</v>
      </c>
      <c r="E24" s="6">
        <f>E34+E55</f>
        <v>496</v>
      </c>
      <c r="F24" s="6">
        <f>F34+F55</f>
        <v>0</v>
      </c>
      <c r="G24" s="6">
        <f>G34+G55</f>
        <v>0</v>
      </c>
      <c r="H24" s="6">
        <f>H34+H55</f>
        <v>0</v>
      </c>
    </row>
    <row r="25" spans="2:8" s="22" customFormat="1">
      <c r="B25" s="20" t="s">
        <v>14</v>
      </c>
      <c r="C25" s="42"/>
      <c r="D25" s="7">
        <f t="shared" ref="D25:H26" si="6">D26</f>
        <v>8328</v>
      </c>
      <c r="E25" s="7">
        <f t="shared" si="6"/>
        <v>1432</v>
      </c>
      <c r="F25" s="7">
        <f t="shared" si="6"/>
        <v>0</v>
      </c>
      <c r="G25" s="7">
        <f t="shared" si="6"/>
        <v>6896</v>
      </c>
      <c r="H25" s="7">
        <f t="shared" si="6"/>
        <v>0</v>
      </c>
    </row>
    <row r="26" spans="2:8" s="1" customFormat="1">
      <c r="B26" s="43" t="s">
        <v>34</v>
      </c>
      <c r="C26" s="11" t="s">
        <v>35</v>
      </c>
      <c r="D26" s="10">
        <f t="shared" si="6"/>
        <v>8328</v>
      </c>
      <c r="E26" s="10">
        <f t="shared" si="6"/>
        <v>1432</v>
      </c>
      <c r="F26" s="10">
        <f t="shared" si="6"/>
        <v>0</v>
      </c>
      <c r="G26" s="10">
        <f t="shared" si="6"/>
        <v>6896</v>
      </c>
      <c r="H26" s="10">
        <f t="shared" si="6"/>
        <v>0</v>
      </c>
    </row>
    <row r="27" spans="2:8" s="1" customFormat="1" ht="31.5">
      <c r="B27" s="43" t="s">
        <v>36</v>
      </c>
      <c r="C27" s="11">
        <v>71</v>
      </c>
      <c r="D27" s="10">
        <f>D29</f>
        <v>8328</v>
      </c>
      <c r="E27" s="10">
        <f t="shared" ref="E27:H27" si="7">E29</f>
        <v>1432</v>
      </c>
      <c r="F27" s="10">
        <f t="shared" si="7"/>
        <v>0</v>
      </c>
      <c r="G27" s="10">
        <f t="shared" si="7"/>
        <v>6896</v>
      </c>
      <c r="H27" s="10">
        <f t="shared" si="7"/>
        <v>0</v>
      </c>
    </row>
    <row r="28" spans="2:8" s="1" customFormat="1">
      <c r="B28" s="44" t="s">
        <v>37</v>
      </c>
      <c r="C28" s="11" t="s">
        <v>38</v>
      </c>
      <c r="D28" s="10">
        <f>D29</f>
        <v>8328</v>
      </c>
      <c r="E28" s="10">
        <f t="shared" ref="E28:H28" si="8">E29</f>
        <v>1432</v>
      </c>
      <c r="F28" s="10">
        <f t="shared" si="8"/>
        <v>0</v>
      </c>
      <c r="G28" s="10">
        <f t="shared" si="8"/>
        <v>6896</v>
      </c>
      <c r="H28" s="10">
        <f t="shared" si="8"/>
        <v>0</v>
      </c>
    </row>
    <row r="29" spans="2:8" s="1" customFormat="1">
      <c r="B29" s="44" t="s">
        <v>39</v>
      </c>
      <c r="C29" s="11" t="s">
        <v>40</v>
      </c>
      <c r="D29" s="6">
        <f t="shared" ref="D29:G29" si="9">D59</f>
        <v>8328</v>
      </c>
      <c r="E29" s="6">
        <f t="shared" si="9"/>
        <v>1432</v>
      </c>
      <c r="F29" s="6">
        <f t="shared" si="9"/>
        <v>0</v>
      </c>
      <c r="G29" s="6">
        <f t="shared" si="9"/>
        <v>6896</v>
      </c>
      <c r="H29" s="6">
        <f>H59</f>
        <v>0</v>
      </c>
    </row>
    <row r="30" spans="2:8" s="1" customFormat="1" ht="31.5">
      <c r="B30" s="45" t="s">
        <v>41</v>
      </c>
      <c r="C30" s="46" t="s">
        <v>42</v>
      </c>
      <c r="D30" s="47">
        <f t="shared" ref="D30:H33" si="10">D31</f>
        <v>496</v>
      </c>
      <c r="E30" s="47">
        <f t="shared" si="10"/>
        <v>496</v>
      </c>
      <c r="F30" s="47">
        <f t="shared" si="10"/>
        <v>0</v>
      </c>
      <c r="G30" s="47">
        <f t="shared" si="10"/>
        <v>0</v>
      </c>
      <c r="H30" s="47">
        <f t="shared" si="10"/>
        <v>0</v>
      </c>
    </row>
    <row r="31" spans="2:8" s="1" customFormat="1">
      <c r="B31" s="20" t="s">
        <v>14</v>
      </c>
      <c r="C31" s="21"/>
      <c r="D31" s="5">
        <f t="shared" si="10"/>
        <v>496</v>
      </c>
      <c r="E31" s="5">
        <f t="shared" si="10"/>
        <v>496</v>
      </c>
      <c r="F31" s="5">
        <f t="shared" si="10"/>
        <v>0</v>
      </c>
      <c r="G31" s="5">
        <f t="shared" si="10"/>
        <v>0</v>
      </c>
      <c r="H31" s="5">
        <f t="shared" si="10"/>
        <v>0</v>
      </c>
    </row>
    <row r="32" spans="2:8" s="1" customFormat="1" ht="47.25">
      <c r="B32" s="42" t="s">
        <v>29</v>
      </c>
      <c r="C32" s="48">
        <v>58</v>
      </c>
      <c r="D32" s="5">
        <f t="shared" si="10"/>
        <v>496</v>
      </c>
      <c r="E32" s="5">
        <f t="shared" si="10"/>
        <v>496</v>
      </c>
      <c r="F32" s="5">
        <f t="shared" si="10"/>
        <v>0</v>
      </c>
      <c r="G32" s="5">
        <f t="shared" si="10"/>
        <v>0</v>
      </c>
      <c r="H32" s="5">
        <f t="shared" si="10"/>
        <v>0</v>
      </c>
    </row>
    <row r="33" spans="2:42" s="1" customFormat="1" ht="31.5">
      <c r="B33" s="9" t="s">
        <v>30</v>
      </c>
      <c r="C33" s="40" t="s">
        <v>31</v>
      </c>
      <c r="D33" s="6">
        <f t="shared" si="10"/>
        <v>496</v>
      </c>
      <c r="E33" s="6">
        <f t="shared" si="10"/>
        <v>496</v>
      </c>
      <c r="F33" s="6">
        <f t="shared" si="10"/>
        <v>0</v>
      </c>
      <c r="G33" s="6">
        <f t="shared" si="10"/>
        <v>0</v>
      </c>
      <c r="H33" s="6">
        <f t="shared" si="10"/>
        <v>0</v>
      </c>
    </row>
    <row r="34" spans="2:42" s="1" customFormat="1">
      <c r="B34" s="49" t="s">
        <v>32</v>
      </c>
      <c r="C34" s="40" t="s">
        <v>33</v>
      </c>
      <c r="D34" s="6">
        <f>D39</f>
        <v>496</v>
      </c>
      <c r="E34" s="6">
        <f>E39</f>
        <v>496</v>
      </c>
      <c r="F34" s="6">
        <f t="shared" ref="F34:H34" si="11">F39</f>
        <v>0</v>
      </c>
      <c r="G34" s="6">
        <f t="shared" si="11"/>
        <v>0</v>
      </c>
      <c r="H34" s="6">
        <f t="shared" si="11"/>
        <v>0</v>
      </c>
    </row>
    <row r="35" spans="2:42" s="1" customFormat="1" ht="42.75">
      <c r="B35" s="50" t="s">
        <v>43</v>
      </c>
      <c r="C35" s="51"/>
      <c r="D35" s="52">
        <f t="shared" ref="D35:H36" si="12">D36</f>
        <v>496</v>
      </c>
      <c r="E35" s="52">
        <f t="shared" si="12"/>
        <v>496</v>
      </c>
      <c r="F35" s="52">
        <f t="shared" si="12"/>
        <v>0</v>
      </c>
      <c r="G35" s="52">
        <f t="shared" si="12"/>
        <v>0</v>
      </c>
      <c r="H35" s="52">
        <f t="shared" si="12"/>
        <v>0</v>
      </c>
    </row>
    <row r="36" spans="2:42" s="1" customFormat="1">
      <c r="B36" s="53" t="s">
        <v>14</v>
      </c>
      <c r="C36" s="21"/>
      <c r="D36" s="6">
        <f t="shared" si="12"/>
        <v>496</v>
      </c>
      <c r="E36" s="6">
        <f t="shared" si="12"/>
        <v>496</v>
      </c>
      <c r="F36" s="6">
        <f t="shared" si="12"/>
        <v>0</v>
      </c>
      <c r="G36" s="6">
        <f t="shared" si="12"/>
        <v>0</v>
      </c>
      <c r="H36" s="6">
        <f t="shared" si="12"/>
        <v>0</v>
      </c>
    </row>
    <row r="37" spans="2:42" s="1" customFormat="1" ht="30">
      <c r="B37" s="54" t="s">
        <v>44</v>
      </c>
      <c r="C37" s="21">
        <v>58</v>
      </c>
      <c r="D37" s="6">
        <f>D39</f>
        <v>496</v>
      </c>
      <c r="E37" s="6">
        <f t="shared" ref="E37:H37" si="13">E39</f>
        <v>496</v>
      </c>
      <c r="F37" s="6">
        <f t="shared" si="13"/>
        <v>0</v>
      </c>
      <c r="G37" s="6">
        <f t="shared" si="13"/>
        <v>0</v>
      </c>
      <c r="H37" s="6">
        <f t="shared" si="13"/>
        <v>0</v>
      </c>
    </row>
    <row r="38" spans="2:42" s="1" customFormat="1" ht="31.5">
      <c r="B38" s="9" t="s">
        <v>30</v>
      </c>
      <c r="C38" s="40" t="s">
        <v>31</v>
      </c>
      <c r="D38" s="6">
        <f>D39</f>
        <v>496</v>
      </c>
      <c r="E38" s="6">
        <f t="shared" ref="E38:H38" si="14">E39</f>
        <v>496</v>
      </c>
      <c r="F38" s="6">
        <f t="shared" si="14"/>
        <v>0</v>
      </c>
      <c r="G38" s="6">
        <f t="shared" si="14"/>
        <v>0</v>
      </c>
      <c r="H38" s="6">
        <f t="shared" si="14"/>
        <v>0</v>
      </c>
      <c r="I38" s="55"/>
      <c r="J38" s="55"/>
      <c r="K38" s="55"/>
      <c r="L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</row>
    <row r="39" spans="2:42" s="1" customFormat="1">
      <c r="B39" s="49" t="s">
        <v>32</v>
      </c>
      <c r="C39" s="21" t="s">
        <v>33</v>
      </c>
      <c r="D39" s="56">
        <f>SUM(E39:H39)</f>
        <v>496</v>
      </c>
      <c r="E39" s="56">
        <v>496</v>
      </c>
      <c r="F39" s="56">
        <v>0</v>
      </c>
      <c r="G39" s="56">
        <v>0</v>
      </c>
      <c r="H39" s="56">
        <v>0</v>
      </c>
      <c r="I39" s="55"/>
      <c r="J39" s="55"/>
      <c r="K39" s="55"/>
      <c r="L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</row>
    <row r="40" spans="2:42" s="1" customFormat="1">
      <c r="B40" s="57" t="s">
        <v>45</v>
      </c>
      <c r="C40" s="58" t="s">
        <v>46</v>
      </c>
      <c r="D40" s="59">
        <f t="shared" ref="D40:H43" si="15">D41</f>
        <v>135</v>
      </c>
      <c r="E40" s="60">
        <f t="shared" si="15"/>
        <v>7029</v>
      </c>
      <c r="F40" s="60">
        <f t="shared" si="15"/>
        <v>0</v>
      </c>
      <c r="G40" s="60">
        <f t="shared" si="15"/>
        <v>-6894</v>
      </c>
      <c r="H40" s="60">
        <f t="shared" si="15"/>
        <v>0</v>
      </c>
      <c r="I40" s="55"/>
    </row>
    <row r="41" spans="2:42" s="55" customFormat="1" ht="41.25" customHeight="1">
      <c r="B41" s="28" t="s">
        <v>14</v>
      </c>
      <c r="C41" s="32"/>
      <c r="D41" s="33">
        <f t="shared" si="15"/>
        <v>135</v>
      </c>
      <c r="E41" s="33">
        <f t="shared" si="15"/>
        <v>7029</v>
      </c>
      <c r="F41" s="33">
        <f t="shared" si="15"/>
        <v>0</v>
      </c>
      <c r="G41" s="33">
        <f t="shared" si="15"/>
        <v>-6894</v>
      </c>
      <c r="H41" s="33">
        <f t="shared" si="15"/>
        <v>0</v>
      </c>
      <c r="M41" s="1"/>
      <c r="N41" s="1"/>
      <c r="O41" s="1"/>
      <c r="P41" s="1"/>
    </row>
    <row r="42" spans="2:42" s="55" customFormat="1" ht="47.25">
      <c r="B42" s="61" t="s">
        <v>23</v>
      </c>
      <c r="C42" s="36" t="s">
        <v>24</v>
      </c>
      <c r="D42" s="33">
        <f t="shared" si="15"/>
        <v>135</v>
      </c>
      <c r="E42" s="33">
        <f t="shared" si="15"/>
        <v>7029</v>
      </c>
      <c r="F42" s="33">
        <f t="shared" si="15"/>
        <v>0</v>
      </c>
      <c r="G42" s="33">
        <f t="shared" si="15"/>
        <v>-6894</v>
      </c>
      <c r="H42" s="33">
        <f t="shared" si="15"/>
        <v>0</v>
      </c>
      <c r="M42" s="1"/>
      <c r="N42" s="1"/>
      <c r="O42" s="1"/>
      <c r="P42" s="1"/>
    </row>
    <row r="43" spans="2:42" s="55" customFormat="1" ht="47.25">
      <c r="B43" s="61" t="s">
        <v>25</v>
      </c>
      <c r="C43" s="36" t="s">
        <v>26</v>
      </c>
      <c r="D43" s="33">
        <f t="shared" si="15"/>
        <v>135</v>
      </c>
      <c r="E43" s="33">
        <f t="shared" si="15"/>
        <v>7029</v>
      </c>
      <c r="F43" s="33">
        <f t="shared" si="15"/>
        <v>0</v>
      </c>
      <c r="G43" s="33">
        <f t="shared" si="15"/>
        <v>-6894</v>
      </c>
      <c r="H43" s="33">
        <f t="shared" si="15"/>
        <v>0</v>
      </c>
      <c r="M43" s="1"/>
      <c r="N43" s="1"/>
      <c r="O43" s="1"/>
      <c r="P43" s="1"/>
    </row>
    <row r="44" spans="2:42" s="55" customFormat="1" ht="26.25" customHeight="1">
      <c r="B44" s="62" t="s">
        <v>27</v>
      </c>
      <c r="C44" s="37" t="s">
        <v>28</v>
      </c>
      <c r="D44" s="33">
        <f>D50</f>
        <v>135</v>
      </c>
      <c r="E44" s="33">
        <f t="shared" ref="E44:H44" si="16">E46</f>
        <v>7029</v>
      </c>
      <c r="F44" s="33">
        <f t="shared" si="16"/>
        <v>0</v>
      </c>
      <c r="G44" s="33">
        <f t="shared" si="16"/>
        <v>-6894</v>
      </c>
      <c r="H44" s="33">
        <f t="shared" si="16"/>
        <v>0</v>
      </c>
      <c r="M44" s="1"/>
      <c r="N44" s="1"/>
      <c r="O44" s="1"/>
      <c r="P44" s="1"/>
    </row>
    <row r="45" spans="2:42" s="55" customFormat="1" ht="28.5">
      <c r="B45" s="63" t="s">
        <v>47</v>
      </c>
      <c r="C45" s="64"/>
      <c r="D45" s="65">
        <f t="shared" ref="D45:H49" si="17">D46</f>
        <v>135</v>
      </c>
      <c r="E45" s="65">
        <f t="shared" si="17"/>
        <v>7029</v>
      </c>
      <c r="F45" s="65">
        <f t="shared" si="17"/>
        <v>0</v>
      </c>
      <c r="G45" s="65">
        <f t="shared" si="17"/>
        <v>-6894</v>
      </c>
      <c r="H45" s="65">
        <f t="shared" si="17"/>
        <v>0</v>
      </c>
      <c r="M45" s="1"/>
      <c r="N45" s="1"/>
      <c r="O45" s="1"/>
      <c r="P45" s="1"/>
    </row>
    <row r="46" spans="2:42" s="55" customFormat="1" ht="47.25" customHeight="1">
      <c r="B46" s="66" t="s">
        <v>48</v>
      </c>
      <c r="C46" s="66"/>
      <c r="D46" s="67">
        <f t="shared" si="17"/>
        <v>135</v>
      </c>
      <c r="E46" s="67">
        <f t="shared" si="17"/>
        <v>7029</v>
      </c>
      <c r="F46" s="67">
        <f t="shared" si="17"/>
        <v>0</v>
      </c>
      <c r="G46" s="67">
        <f t="shared" si="17"/>
        <v>-6894</v>
      </c>
      <c r="H46" s="67">
        <f t="shared" si="17"/>
        <v>0</v>
      </c>
      <c r="M46" s="1"/>
      <c r="N46" s="1"/>
      <c r="O46" s="1"/>
      <c r="P46" s="1"/>
    </row>
    <row r="47" spans="2:42" s="55" customFormat="1">
      <c r="B47" s="43" t="s">
        <v>14</v>
      </c>
      <c r="C47" s="44"/>
      <c r="D47" s="33">
        <f t="shared" si="17"/>
        <v>135</v>
      </c>
      <c r="E47" s="33">
        <f t="shared" si="17"/>
        <v>7029</v>
      </c>
      <c r="F47" s="33">
        <f t="shared" si="17"/>
        <v>0</v>
      </c>
      <c r="G47" s="33">
        <f t="shared" si="17"/>
        <v>-6894</v>
      </c>
      <c r="H47" s="33">
        <f t="shared" si="17"/>
        <v>0</v>
      </c>
      <c r="M47" s="1"/>
      <c r="N47" s="1"/>
      <c r="O47" s="1"/>
      <c r="P47" s="1"/>
    </row>
    <row r="48" spans="2:42" s="55" customFormat="1" ht="47.25">
      <c r="B48" s="38" t="s">
        <v>23</v>
      </c>
      <c r="C48" s="36" t="s">
        <v>24</v>
      </c>
      <c r="D48" s="33">
        <f t="shared" si="17"/>
        <v>135</v>
      </c>
      <c r="E48" s="33">
        <f t="shared" si="17"/>
        <v>7029</v>
      </c>
      <c r="F48" s="33">
        <f t="shared" si="17"/>
        <v>0</v>
      </c>
      <c r="G48" s="33">
        <f t="shared" si="17"/>
        <v>-6894</v>
      </c>
      <c r="H48" s="33">
        <f t="shared" si="17"/>
        <v>0</v>
      </c>
      <c r="M48" s="1"/>
      <c r="N48" s="1"/>
      <c r="O48" s="1"/>
      <c r="P48" s="1"/>
    </row>
    <row r="49" spans="2:16" s="55" customFormat="1" ht="47.25">
      <c r="B49" s="61" t="s">
        <v>25</v>
      </c>
      <c r="C49" s="36" t="s">
        <v>26</v>
      </c>
      <c r="D49" s="33">
        <f t="shared" si="17"/>
        <v>135</v>
      </c>
      <c r="E49" s="33">
        <f t="shared" si="17"/>
        <v>7029</v>
      </c>
      <c r="F49" s="33">
        <f t="shared" si="17"/>
        <v>0</v>
      </c>
      <c r="G49" s="33">
        <f t="shared" si="17"/>
        <v>-6894</v>
      </c>
      <c r="H49" s="33">
        <f>H50</f>
        <v>0</v>
      </c>
      <c r="M49" s="1"/>
      <c r="N49" s="1"/>
      <c r="O49" s="1"/>
      <c r="P49" s="1"/>
    </row>
    <row r="50" spans="2:16" s="55" customFormat="1">
      <c r="B50" s="62" t="s">
        <v>27</v>
      </c>
      <c r="C50" s="37" t="s">
        <v>28</v>
      </c>
      <c r="D50" s="12">
        <f>SUM(E50:H50)</f>
        <v>135</v>
      </c>
      <c r="E50" s="68">
        <v>7029</v>
      </c>
      <c r="F50" s="68">
        <v>0</v>
      </c>
      <c r="G50" s="69">
        <v>-6894</v>
      </c>
      <c r="H50" s="68">
        <v>0</v>
      </c>
      <c r="M50" s="1"/>
      <c r="N50" s="1"/>
      <c r="O50" s="1"/>
      <c r="P50" s="1"/>
    </row>
    <row r="51" spans="2:16" s="1" customFormat="1" ht="22.5" customHeight="1">
      <c r="B51" s="70" t="s">
        <v>49</v>
      </c>
      <c r="C51" s="58" t="s">
        <v>50</v>
      </c>
      <c r="D51" s="71">
        <f>D52</f>
        <v>8328</v>
      </c>
      <c r="E51" s="71">
        <f t="shared" ref="E51:H54" si="18">E52</f>
        <v>1432</v>
      </c>
      <c r="F51" s="71">
        <f t="shared" si="18"/>
        <v>0</v>
      </c>
      <c r="G51" s="71">
        <f t="shared" si="18"/>
        <v>6896</v>
      </c>
      <c r="H51" s="71">
        <f t="shared" si="18"/>
        <v>0</v>
      </c>
    </row>
    <row r="52" spans="2:16" s="1" customFormat="1">
      <c r="B52" s="20" t="s">
        <v>14</v>
      </c>
      <c r="C52" s="21"/>
      <c r="D52" s="7">
        <f>D53+D56</f>
        <v>8328</v>
      </c>
      <c r="E52" s="7">
        <f t="shared" ref="E52:H52" si="19">E53+E56</f>
        <v>1432</v>
      </c>
      <c r="F52" s="7">
        <f t="shared" si="19"/>
        <v>0</v>
      </c>
      <c r="G52" s="7">
        <f t="shared" si="19"/>
        <v>6896</v>
      </c>
      <c r="H52" s="7">
        <f t="shared" si="19"/>
        <v>0</v>
      </c>
    </row>
    <row r="53" spans="2:16" s="1" customFormat="1" ht="47.25">
      <c r="B53" s="42" t="s">
        <v>51</v>
      </c>
      <c r="C53" s="48">
        <v>58</v>
      </c>
      <c r="D53" s="7">
        <f t="shared" ref="D53:D54" si="20">D54</f>
        <v>0</v>
      </c>
      <c r="E53" s="7">
        <f t="shared" si="18"/>
        <v>0</v>
      </c>
      <c r="F53" s="7">
        <f t="shared" si="18"/>
        <v>0</v>
      </c>
      <c r="G53" s="7">
        <f t="shared" si="18"/>
        <v>0</v>
      </c>
      <c r="H53" s="7">
        <f t="shared" si="18"/>
        <v>0</v>
      </c>
    </row>
    <row r="54" spans="2:16" s="1" customFormat="1" ht="31.5">
      <c r="B54" s="9" t="s">
        <v>30</v>
      </c>
      <c r="C54" s="40" t="s">
        <v>31</v>
      </c>
      <c r="D54" s="10">
        <f t="shared" si="20"/>
        <v>0</v>
      </c>
      <c r="E54" s="10">
        <f t="shared" si="18"/>
        <v>0</v>
      </c>
      <c r="F54" s="10">
        <f t="shared" si="18"/>
        <v>0</v>
      </c>
      <c r="G54" s="10">
        <f t="shared" si="18"/>
        <v>0</v>
      </c>
      <c r="H54" s="10">
        <f t="shared" si="18"/>
        <v>0</v>
      </c>
    </row>
    <row r="55" spans="2:16" s="1" customFormat="1">
      <c r="B55" s="49" t="s">
        <v>32</v>
      </c>
      <c r="C55" s="40" t="s">
        <v>33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</row>
    <row r="56" spans="2:16" s="1" customFormat="1">
      <c r="B56" s="72" t="s">
        <v>34</v>
      </c>
      <c r="C56" s="73" t="s">
        <v>35</v>
      </c>
      <c r="D56" s="74">
        <f t="shared" ref="D56:H58" si="21">D57</f>
        <v>8328</v>
      </c>
      <c r="E56" s="74">
        <f t="shared" si="21"/>
        <v>1432</v>
      </c>
      <c r="F56" s="74">
        <f t="shared" si="21"/>
        <v>0</v>
      </c>
      <c r="G56" s="74">
        <f t="shared" si="21"/>
        <v>6896</v>
      </c>
      <c r="H56" s="74">
        <f t="shared" si="21"/>
        <v>0</v>
      </c>
    </row>
    <row r="57" spans="2:16" s="1" customFormat="1" ht="31.5">
      <c r="B57" s="72" t="s">
        <v>36</v>
      </c>
      <c r="C57" s="73">
        <v>71</v>
      </c>
      <c r="D57" s="69">
        <f t="shared" si="21"/>
        <v>8328</v>
      </c>
      <c r="E57" s="69">
        <f t="shared" si="21"/>
        <v>1432</v>
      </c>
      <c r="F57" s="69">
        <f t="shared" si="21"/>
        <v>0</v>
      </c>
      <c r="G57" s="69">
        <f t="shared" si="21"/>
        <v>6896</v>
      </c>
      <c r="H57" s="69">
        <f t="shared" si="21"/>
        <v>0</v>
      </c>
    </row>
    <row r="58" spans="2:16" s="1" customFormat="1">
      <c r="B58" s="75" t="s">
        <v>37</v>
      </c>
      <c r="C58" s="76" t="s">
        <v>38</v>
      </c>
      <c r="D58" s="69">
        <f t="shared" si="21"/>
        <v>8328</v>
      </c>
      <c r="E58" s="69">
        <f t="shared" si="21"/>
        <v>1432</v>
      </c>
      <c r="F58" s="69">
        <f t="shared" si="21"/>
        <v>0</v>
      </c>
      <c r="G58" s="69">
        <f t="shared" si="21"/>
        <v>6896</v>
      </c>
      <c r="H58" s="69">
        <f t="shared" si="21"/>
        <v>0</v>
      </c>
    </row>
    <row r="59" spans="2:16" s="1" customFormat="1">
      <c r="B59" s="75" t="s">
        <v>39</v>
      </c>
      <c r="C59" s="76" t="s">
        <v>40</v>
      </c>
      <c r="D59" s="69">
        <f>D65+D71+D77+D83+D89</f>
        <v>8328</v>
      </c>
      <c r="E59" s="69">
        <f t="shared" ref="E59:H59" si="22">E65+E71+E77+E83+E89</f>
        <v>1432</v>
      </c>
      <c r="F59" s="69">
        <f t="shared" si="22"/>
        <v>0</v>
      </c>
      <c r="G59" s="69">
        <f t="shared" si="22"/>
        <v>6896</v>
      </c>
      <c r="H59" s="69">
        <f t="shared" si="22"/>
        <v>0</v>
      </c>
    </row>
    <row r="60" spans="2:16" s="1" customFormat="1" ht="110.25">
      <c r="B60" s="77" t="s">
        <v>52</v>
      </c>
      <c r="C60" s="78"/>
      <c r="D60" s="8">
        <f t="shared" ref="D60:H62" si="23">D61</f>
        <v>801</v>
      </c>
      <c r="E60" s="8">
        <f t="shared" si="23"/>
        <v>801</v>
      </c>
      <c r="F60" s="8">
        <f t="shared" si="23"/>
        <v>0</v>
      </c>
      <c r="G60" s="8">
        <f t="shared" si="23"/>
        <v>0</v>
      </c>
      <c r="H60" s="8">
        <f t="shared" si="23"/>
        <v>0</v>
      </c>
    </row>
    <row r="61" spans="2:16" s="1" customFormat="1">
      <c r="B61" s="9" t="s">
        <v>14</v>
      </c>
      <c r="C61" s="9"/>
      <c r="D61" s="10">
        <f t="shared" si="23"/>
        <v>801</v>
      </c>
      <c r="E61" s="10">
        <f t="shared" si="23"/>
        <v>801</v>
      </c>
      <c r="F61" s="10">
        <f t="shared" si="23"/>
        <v>0</v>
      </c>
      <c r="G61" s="10">
        <f t="shared" si="23"/>
        <v>0</v>
      </c>
      <c r="H61" s="10">
        <f t="shared" si="23"/>
        <v>0</v>
      </c>
    </row>
    <row r="62" spans="2:16" s="1" customFormat="1">
      <c r="B62" s="9" t="s">
        <v>34</v>
      </c>
      <c r="C62" s="11" t="s">
        <v>35</v>
      </c>
      <c r="D62" s="10">
        <f t="shared" si="23"/>
        <v>801</v>
      </c>
      <c r="E62" s="10">
        <f t="shared" si="23"/>
        <v>801</v>
      </c>
      <c r="F62" s="10">
        <f t="shared" si="23"/>
        <v>0</v>
      </c>
      <c r="G62" s="10">
        <f t="shared" si="23"/>
        <v>0</v>
      </c>
      <c r="H62" s="10">
        <f t="shared" si="23"/>
        <v>0</v>
      </c>
    </row>
    <row r="63" spans="2:16" s="1" customFormat="1" ht="31.5">
      <c r="B63" s="9" t="s">
        <v>36</v>
      </c>
      <c r="C63" s="11">
        <v>71</v>
      </c>
      <c r="D63" s="10">
        <f>D65</f>
        <v>801</v>
      </c>
      <c r="E63" s="10">
        <f t="shared" ref="E63:H63" si="24">E65</f>
        <v>801</v>
      </c>
      <c r="F63" s="10">
        <f t="shared" si="24"/>
        <v>0</v>
      </c>
      <c r="G63" s="10">
        <f t="shared" si="24"/>
        <v>0</v>
      </c>
      <c r="H63" s="10">
        <f t="shared" si="24"/>
        <v>0</v>
      </c>
    </row>
    <row r="64" spans="2:16" s="1" customFormat="1">
      <c r="B64" s="9" t="s">
        <v>37</v>
      </c>
      <c r="C64" s="11" t="s">
        <v>38</v>
      </c>
      <c r="D64" s="10">
        <f>D65</f>
        <v>801</v>
      </c>
      <c r="E64" s="10">
        <f t="shared" ref="E64:H64" si="25">E65</f>
        <v>801</v>
      </c>
      <c r="F64" s="10">
        <f t="shared" si="25"/>
        <v>0</v>
      </c>
      <c r="G64" s="10">
        <f t="shared" si="25"/>
        <v>0</v>
      </c>
      <c r="H64" s="10">
        <f t="shared" si="25"/>
        <v>0</v>
      </c>
    </row>
    <row r="65" spans="2:8" s="1" customFormat="1">
      <c r="B65" s="9" t="s">
        <v>39</v>
      </c>
      <c r="C65" s="11" t="s">
        <v>40</v>
      </c>
      <c r="D65" s="12">
        <f>SUM(E65:H65)</f>
        <v>801</v>
      </c>
      <c r="E65" s="12">
        <v>801</v>
      </c>
      <c r="F65" s="12">
        <v>0</v>
      </c>
      <c r="G65" s="79">
        <v>0</v>
      </c>
      <c r="H65" s="12">
        <v>0</v>
      </c>
    </row>
    <row r="66" spans="2:8" s="1" customFormat="1" ht="47.25">
      <c r="B66" s="77" t="s">
        <v>53</v>
      </c>
      <c r="C66" s="77"/>
      <c r="D66" s="8">
        <f t="shared" ref="D66:H68" si="26">D67</f>
        <v>19</v>
      </c>
      <c r="E66" s="8">
        <f t="shared" si="26"/>
        <v>630</v>
      </c>
      <c r="F66" s="8">
        <f t="shared" si="26"/>
        <v>0</v>
      </c>
      <c r="G66" s="8">
        <f t="shared" si="26"/>
        <v>-611</v>
      </c>
      <c r="H66" s="8">
        <f t="shared" si="26"/>
        <v>0</v>
      </c>
    </row>
    <row r="67" spans="2:8" s="1" customFormat="1">
      <c r="B67" s="9" t="s">
        <v>14</v>
      </c>
      <c r="C67" s="9"/>
      <c r="D67" s="10">
        <f t="shared" si="26"/>
        <v>19</v>
      </c>
      <c r="E67" s="10">
        <f t="shared" si="26"/>
        <v>630</v>
      </c>
      <c r="F67" s="10">
        <f t="shared" si="26"/>
        <v>0</v>
      </c>
      <c r="G67" s="10">
        <f t="shared" si="26"/>
        <v>-611</v>
      </c>
      <c r="H67" s="10">
        <f t="shared" si="26"/>
        <v>0</v>
      </c>
    </row>
    <row r="68" spans="2:8" s="1" customFormat="1">
      <c r="B68" s="9" t="s">
        <v>34</v>
      </c>
      <c r="C68" s="11" t="s">
        <v>35</v>
      </c>
      <c r="D68" s="10">
        <f t="shared" si="26"/>
        <v>19</v>
      </c>
      <c r="E68" s="10">
        <f t="shared" si="26"/>
        <v>630</v>
      </c>
      <c r="F68" s="10">
        <f t="shared" si="26"/>
        <v>0</v>
      </c>
      <c r="G68" s="10">
        <f t="shared" si="26"/>
        <v>-611</v>
      </c>
      <c r="H68" s="10">
        <f t="shared" si="26"/>
        <v>0</v>
      </c>
    </row>
    <row r="69" spans="2:8" s="1" customFormat="1" ht="31.5">
      <c r="B69" s="9" t="s">
        <v>36</v>
      </c>
      <c r="C69" s="11">
        <v>71</v>
      </c>
      <c r="D69" s="10">
        <f>D71</f>
        <v>19</v>
      </c>
      <c r="E69" s="10">
        <f t="shared" ref="E69:H69" si="27">E71</f>
        <v>630</v>
      </c>
      <c r="F69" s="10">
        <f t="shared" si="27"/>
        <v>0</v>
      </c>
      <c r="G69" s="10">
        <f t="shared" si="27"/>
        <v>-611</v>
      </c>
      <c r="H69" s="10">
        <f t="shared" si="27"/>
        <v>0</v>
      </c>
    </row>
    <row r="70" spans="2:8" s="1" customFormat="1">
      <c r="B70" s="9" t="s">
        <v>37</v>
      </c>
      <c r="C70" s="11" t="s">
        <v>38</v>
      </c>
      <c r="D70" s="10">
        <f>D71</f>
        <v>19</v>
      </c>
      <c r="E70" s="10">
        <f t="shared" ref="E70:H70" si="28">E71</f>
        <v>630</v>
      </c>
      <c r="F70" s="10">
        <f t="shared" si="28"/>
        <v>0</v>
      </c>
      <c r="G70" s="10">
        <f t="shared" si="28"/>
        <v>-611</v>
      </c>
      <c r="H70" s="10">
        <f t="shared" si="28"/>
        <v>0</v>
      </c>
    </row>
    <row r="71" spans="2:8" s="1" customFormat="1">
      <c r="B71" s="9" t="s">
        <v>39</v>
      </c>
      <c r="C71" s="11" t="s">
        <v>40</v>
      </c>
      <c r="D71" s="12">
        <f>SUM(E71:H71)</f>
        <v>19</v>
      </c>
      <c r="E71" s="12">
        <v>630</v>
      </c>
      <c r="F71" s="12">
        <v>0</v>
      </c>
      <c r="G71" s="79">
        <v>-611</v>
      </c>
      <c r="H71" s="12">
        <v>0</v>
      </c>
    </row>
    <row r="72" spans="2:8" s="1" customFormat="1" ht="63">
      <c r="B72" s="77" t="s">
        <v>54</v>
      </c>
      <c r="C72" s="77"/>
      <c r="D72" s="8">
        <f t="shared" ref="D72:H74" si="29">D73</f>
        <v>0.04</v>
      </c>
      <c r="E72" s="8">
        <f t="shared" si="29"/>
        <v>0.04</v>
      </c>
      <c r="F72" s="8">
        <f t="shared" si="29"/>
        <v>0</v>
      </c>
      <c r="G72" s="8">
        <f t="shared" si="29"/>
        <v>0</v>
      </c>
      <c r="H72" s="8">
        <f t="shared" si="29"/>
        <v>0</v>
      </c>
    </row>
    <row r="73" spans="2:8" s="1" customFormat="1">
      <c r="B73" s="9" t="s">
        <v>14</v>
      </c>
      <c r="C73" s="9"/>
      <c r="D73" s="10">
        <f t="shared" si="29"/>
        <v>0.04</v>
      </c>
      <c r="E73" s="10">
        <f t="shared" si="29"/>
        <v>0.04</v>
      </c>
      <c r="F73" s="10">
        <f t="shared" si="29"/>
        <v>0</v>
      </c>
      <c r="G73" s="10">
        <f t="shared" si="29"/>
        <v>0</v>
      </c>
      <c r="H73" s="10">
        <f t="shared" si="29"/>
        <v>0</v>
      </c>
    </row>
    <row r="74" spans="2:8" s="1" customFormat="1">
      <c r="B74" s="9" t="s">
        <v>34</v>
      </c>
      <c r="C74" s="11" t="s">
        <v>35</v>
      </c>
      <c r="D74" s="10">
        <f t="shared" si="29"/>
        <v>0.04</v>
      </c>
      <c r="E74" s="10">
        <f t="shared" si="29"/>
        <v>0.04</v>
      </c>
      <c r="F74" s="10">
        <f t="shared" si="29"/>
        <v>0</v>
      </c>
      <c r="G74" s="10">
        <f t="shared" si="29"/>
        <v>0</v>
      </c>
      <c r="H74" s="10">
        <f t="shared" si="29"/>
        <v>0</v>
      </c>
    </row>
    <row r="75" spans="2:8" s="1" customFormat="1" ht="31.5">
      <c r="B75" s="9" t="s">
        <v>36</v>
      </c>
      <c r="C75" s="11">
        <v>71</v>
      </c>
      <c r="D75" s="10">
        <f>D77</f>
        <v>0.04</v>
      </c>
      <c r="E75" s="10">
        <f t="shared" ref="E75:H75" si="30">E77</f>
        <v>0.04</v>
      </c>
      <c r="F75" s="10">
        <f t="shared" si="30"/>
        <v>0</v>
      </c>
      <c r="G75" s="10">
        <f t="shared" si="30"/>
        <v>0</v>
      </c>
      <c r="H75" s="10">
        <f t="shared" si="30"/>
        <v>0</v>
      </c>
    </row>
    <row r="76" spans="2:8" s="1" customFormat="1">
      <c r="B76" s="9" t="s">
        <v>37</v>
      </c>
      <c r="C76" s="11" t="s">
        <v>38</v>
      </c>
      <c r="D76" s="10">
        <f>D77</f>
        <v>0.04</v>
      </c>
      <c r="E76" s="10">
        <f t="shared" ref="E76:H76" si="31">E77</f>
        <v>0.04</v>
      </c>
      <c r="F76" s="10">
        <f t="shared" si="31"/>
        <v>0</v>
      </c>
      <c r="G76" s="10">
        <f t="shared" si="31"/>
        <v>0</v>
      </c>
      <c r="H76" s="10">
        <f t="shared" si="31"/>
        <v>0</v>
      </c>
    </row>
    <row r="77" spans="2:8" s="1" customFormat="1">
      <c r="B77" s="9" t="s">
        <v>39</v>
      </c>
      <c r="C77" s="11" t="s">
        <v>40</v>
      </c>
      <c r="D77" s="12">
        <f>SUM(E77:H77)</f>
        <v>0.04</v>
      </c>
      <c r="E77" s="12">
        <v>0.04</v>
      </c>
      <c r="F77" s="12">
        <v>0</v>
      </c>
      <c r="G77" s="12">
        <v>0</v>
      </c>
      <c r="H77" s="12">
        <v>0</v>
      </c>
    </row>
    <row r="78" spans="2:8" s="1" customFormat="1" ht="47.25">
      <c r="B78" s="77" t="s">
        <v>55</v>
      </c>
      <c r="C78" s="77"/>
      <c r="D78" s="8">
        <f t="shared" ref="D78:H80" si="32">D79</f>
        <v>0.96</v>
      </c>
      <c r="E78" s="8">
        <f t="shared" si="32"/>
        <v>0.96</v>
      </c>
      <c r="F78" s="8">
        <f t="shared" si="32"/>
        <v>0</v>
      </c>
      <c r="G78" s="8">
        <f t="shared" si="32"/>
        <v>0</v>
      </c>
      <c r="H78" s="8">
        <f t="shared" si="32"/>
        <v>0</v>
      </c>
    </row>
    <row r="79" spans="2:8" s="1" customFormat="1">
      <c r="B79" s="9" t="s">
        <v>14</v>
      </c>
      <c r="C79" s="9"/>
      <c r="D79" s="10">
        <f t="shared" si="32"/>
        <v>0.96</v>
      </c>
      <c r="E79" s="10">
        <f t="shared" si="32"/>
        <v>0.96</v>
      </c>
      <c r="F79" s="10">
        <f t="shared" si="32"/>
        <v>0</v>
      </c>
      <c r="G79" s="10">
        <f t="shared" si="32"/>
        <v>0</v>
      </c>
      <c r="H79" s="10">
        <f t="shared" si="32"/>
        <v>0</v>
      </c>
    </row>
    <row r="80" spans="2:8" s="1" customFormat="1">
      <c r="B80" s="9" t="s">
        <v>34</v>
      </c>
      <c r="C80" s="11" t="s">
        <v>35</v>
      </c>
      <c r="D80" s="10">
        <f t="shared" si="32"/>
        <v>0.96</v>
      </c>
      <c r="E80" s="10">
        <f t="shared" si="32"/>
        <v>0.96</v>
      </c>
      <c r="F80" s="10">
        <f t="shared" si="32"/>
        <v>0</v>
      </c>
      <c r="G80" s="10">
        <f t="shared" si="32"/>
        <v>0</v>
      </c>
      <c r="H80" s="10">
        <f t="shared" si="32"/>
        <v>0</v>
      </c>
    </row>
    <row r="81" spans="2:8" s="1" customFormat="1" ht="31.5">
      <c r="B81" s="9" t="s">
        <v>36</v>
      </c>
      <c r="C81" s="11">
        <v>71</v>
      </c>
      <c r="D81" s="10">
        <f>D83</f>
        <v>0.96</v>
      </c>
      <c r="E81" s="10">
        <f t="shared" ref="E81:H81" si="33">E83</f>
        <v>0.96</v>
      </c>
      <c r="F81" s="10">
        <f t="shared" si="33"/>
        <v>0</v>
      </c>
      <c r="G81" s="10">
        <f t="shared" si="33"/>
        <v>0</v>
      </c>
      <c r="H81" s="10">
        <f t="shared" si="33"/>
        <v>0</v>
      </c>
    </row>
    <row r="82" spans="2:8" s="1" customFormat="1">
      <c r="B82" s="9" t="s">
        <v>37</v>
      </c>
      <c r="C82" s="11" t="s">
        <v>38</v>
      </c>
      <c r="D82" s="10">
        <f>D83</f>
        <v>0.96</v>
      </c>
      <c r="E82" s="10">
        <f t="shared" ref="E82:H82" si="34">E83</f>
        <v>0.96</v>
      </c>
      <c r="F82" s="10">
        <f t="shared" si="34"/>
        <v>0</v>
      </c>
      <c r="G82" s="10">
        <f t="shared" si="34"/>
        <v>0</v>
      </c>
      <c r="H82" s="10">
        <f t="shared" si="34"/>
        <v>0</v>
      </c>
    </row>
    <row r="83" spans="2:8" s="1" customFormat="1">
      <c r="B83" s="9" t="s">
        <v>39</v>
      </c>
      <c r="C83" s="11" t="s">
        <v>40</v>
      </c>
      <c r="D83" s="12">
        <f>SUM(E83:H83)</f>
        <v>0.96</v>
      </c>
      <c r="E83" s="12">
        <v>0.96</v>
      </c>
      <c r="F83" s="12">
        <v>0</v>
      </c>
      <c r="G83" s="12">
        <v>0</v>
      </c>
      <c r="H83" s="12">
        <v>0</v>
      </c>
    </row>
    <row r="84" spans="2:8" s="1" customFormat="1" ht="63">
      <c r="B84" s="77" t="s">
        <v>56</v>
      </c>
      <c r="C84" s="77"/>
      <c r="D84" s="8">
        <f t="shared" ref="D84:H86" si="35">D85</f>
        <v>7507</v>
      </c>
      <c r="E84" s="8">
        <f t="shared" si="35"/>
        <v>0</v>
      </c>
      <c r="F84" s="8">
        <f t="shared" si="35"/>
        <v>0</v>
      </c>
      <c r="G84" s="8">
        <f t="shared" si="35"/>
        <v>7507</v>
      </c>
      <c r="H84" s="8">
        <f t="shared" si="35"/>
        <v>0</v>
      </c>
    </row>
    <row r="85" spans="2:8" s="1" customFormat="1">
      <c r="B85" s="9" t="s">
        <v>14</v>
      </c>
      <c r="C85" s="9"/>
      <c r="D85" s="10">
        <f t="shared" si="35"/>
        <v>7507</v>
      </c>
      <c r="E85" s="10">
        <f t="shared" si="35"/>
        <v>0</v>
      </c>
      <c r="F85" s="10">
        <f t="shared" si="35"/>
        <v>0</v>
      </c>
      <c r="G85" s="10">
        <f t="shared" si="35"/>
        <v>7507</v>
      </c>
      <c r="H85" s="10">
        <f t="shared" si="35"/>
        <v>0</v>
      </c>
    </row>
    <row r="86" spans="2:8" s="1" customFormat="1">
      <c r="B86" s="9" t="s">
        <v>34</v>
      </c>
      <c r="C86" s="11" t="s">
        <v>35</v>
      </c>
      <c r="D86" s="10">
        <f t="shared" si="35"/>
        <v>7507</v>
      </c>
      <c r="E86" s="10">
        <f t="shared" si="35"/>
        <v>0</v>
      </c>
      <c r="F86" s="10">
        <f t="shared" si="35"/>
        <v>0</v>
      </c>
      <c r="G86" s="10">
        <f t="shared" si="35"/>
        <v>7507</v>
      </c>
      <c r="H86" s="10">
        <f t="shared" si="35"/>
        <v>0</v>
      </c>
    </row>
    <row r="87" spans="2:8" s="1" customFormat="1" ht="31.5">
      <c r="B87" s="9" t="s">
        <v>36</v>
      </c>
      <c r="C87" s="11">
        <v>71</v>
      </c>
      <c r="D87" s="10">
        <f>D89</f>
        <v>7507</v>
      </c>
      <c r="E87" s="10">
        <f t="shared" ref="E87:H87" si="36">E89</f>
        <v>0</v>
      </c>
      <c r="F87" s="10">
        <f t="shared" si="36"/>
        <v>0</v>
      </c>
      <c r="G87" s="10">
        <f t="shared" si="36"/>
        <v>7507</v>
      </c>
      <c r="H87" s="10">
        <f t="shared" si="36"/>
        <v>0</v>
      </c>
    </row>
    <row r="88" spans="2:8" s="1" customFormat="1">
      <c r="B88" s="9" t="s">
        <v>37</v>
      </c>
      <c r="C88" s="11" t="s">
        <v>38</v>
      </c>
      <c r="D88" s="10">
        <f>D89</f>
        <v>7507</v>
      </c>
      <c r="E88" s="10">
        <f t="shared" ref="E88:H88" si="37">E89</f>
        <v>0</v>
      </c>
      <c r="F88" s="10">
        <f t="shared" si="37"/>
        <v>0</v>
      </c>
      <c r="G88" s="10">
        <f t="shared" si="37"/>
        <v>7507</v>
      </c>
      <c r="H88" s="10">
        <f t="shared" si="37"/>
        <v>0</v>
      </c>
    </row>
    <row r="89" spans="2:8" s="1" customFormat="1">
      <c r="B89" s="9" t="s">
        <v>39</v>
      </c>
      <c r="C89" s="11" t="s">
        <v>40</v>
      </c>
      <c r="D89" s="12">
        <f>SUM(E89:H89)</f>
        <v>7507</v>
      </c>
      <c r="E89" s="12">
        <v>0</v>
      </c>
      <c r="F89" s="12">
        <v>0</v>
      </c>
      <c r="G89" s="12">
        <v>7507</v>
      </c>
      <c r="H89" s="12">
        <v>0</v>
      </c>
    </row>
    <row r="90" spans="2:8" s="1" customFormat="1" ht="21" customHeight="1">
      <c r="B90" s="80" t="s">
        <v>57</v>
      </c>
      <c r="C90" s="81" t="s">
        <v>58</v>
      </c>
      <c r="D90" s="82">
        <f t="shared" ref="D90:G90" si="38">D10-D16</f>
        <v>0</v>
      </c>
      <c r="E90" s="82">
        <f t="shared" si="38"/>
        <v>0</v>
      </c>
      <c r="F90" s="82">
        <f t="shared" si="38"/>
        <v>0</v>
      </c>
      <c r="G90" s="82">
        <f t="shared" si="38"/>
        <v>0</v>
      </c>
      <c r="H90" s="82">
        <f>H10-H16</f>
        <v>0</v>
      </c>
    </row>
    <row r="91" spans="2:8" s="1" customFormat="1">
      <c r="C91" s="2"/>
      <c r="H91" s="2"/>
    </row>
    <row r="92" spans="2:8" s="1" customFormat="1">
      <c r="C92" s="2"/>
      <c r="H92" s="2"/>
    </row>
    <row r="93" spans="2:8" s="1" customFormat="1">
      <c r="C93" s="2"/>
      <c r="E93" s="27"/>
      <c r="H93" s="2"/>
    </row>
    <row r="94" spans="2:8" s="1" customFormat="1">
      <c r="C94" s="2"/>
      <c r="H94" s="2"/>
    </row>
  </sheetData>
  <mergeCells count="5">
    <mergeCell ref="D3:I3"/>
    <mergeCell ref="B5:H5"/>
    <mergeCell ref="B8:B9"/>
    <mergeCell ref="C8:C9"/>
    <mergeCell ref="D8:D9"/>
  </mergeCells>
  <pageMargins left="0.31496062992125984" right="0.19685039370078741" top="0.31496062992125984" bottom="0.31496062992125984" header="0.27559055118110237" footer="0.31496062992125984"/>
  <pageSetup paperSize="9" scale="82" fitToHeight="0" orientation="portrait" r:id="rId1"/>
  <headerFooter>
    <oddFooter>Page &amp;P</oddFooter>
  </headerFooter>
  <rowBreaks count="2" manualBreakCount="2">
    <brk id="39" max="7" man="1"/>
    <brk id="71" max="7" man="1"/>
  </rowBreaks>
  <colBreaks count="1" manualBreakCount="1">
    <brk id="8" max="8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07D09C-807A-4AD1-BA16-333887BD8849}"/>
</file>

<file path=customXml/itemProps2.xml><?xml version="1.0" encoding="utf-8"?>
<ds:datastoreItem xmlns:ds="http://schemas.openxmlformats.org/officeDocument/2006/customXml" ds:itemID="{546DF772-FFAA-401C-90BB-7CC2C87DD266}"/>
</file>

<file path=customXml/itemProps3.xml><?xml version="1.0" encoding="utf-8"?>
<ds:datastoreItem xmlns:ds="http://schemas.openxmlformats.org/officeDocument/2006/customXml" ds:itemID="{0156B6F9-17DA-42CD-8A83-68A86E2C72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sabinab</dc:creator>
  <cp:keywords/>
  <dc:description/>
  <cp:lastModifiedBy/>
  <cp:revision/>
  <dcterms:created xsi:type="dcterms:W3CDTF">2025-07-22T07:22:13Z</dcterms:created>
  <dcterms:modified xsi:type="dcterms:W3CDTF">2025-08-07T06:04:21Z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