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georgiana_albu_cjarges_ro/Documents/Desktop/"/>
    </mc:Choice>
  </mc:AlternateContent>
  <xr:revisionPtr revIDLastSave="0" documentId="8_{7FB21E8D-F3A6-41B0-B5C6-1199C4100F03}" xr6:coauthVersionLast="47" xr6:coauthVersionMax="47" xr10:uidLastSave="{00000000-0000-0000-0000-000000000000}"/>
  <bookViews>
    <workbookView xWindow="-103" yWindow="-103" windowWidth="33120" windowHeight="18000" tabRatio="914" xr2:uid="{00000000-000D-0000-FFFF-FFFF00000000}"/>
  </bookViews>
  <sheets>
    <sheet name="31 iulie 2025 + credit" sheetId="31" r:id="rId1"/>
  </sheets>
  <definedNames>
    <definedName name="_xlnm.Database" localSheetId="0">#REF!</definedName>
    <definedName name="_xlnm.Database">#REF!</definedName>
    <definedName name="_xlnm.Print_Titles" localSheetId="0">'31 iulie 2025 + credit'!$9:$12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3" i="31" l="1"/>
  <c r="C226" i="31"/>
  <c r="C227" i="31"/>
  <c r="C222" i="31"/>
  <c r="C94" i="31"/>
  <c r="C95" i="31"/>
  <c r="C156" i="31"/>
  <c r="C157" i="31"/>
  <c r="C154" i="31"/>
  <c r="C155" i="31"/>
  <c r="C304" i="31" l="1"/>
  <c r="C302" i="31" s="1"/>
  <c r="C291" i="31" s="1"/>
  <c r="C303" i="31"/>
  <c r="C301" i="31" s="1"/>
  <c r="C290" i="31" s="1"/>
  <c r="C92" i="31"/>
  <c r="C90" i="31" s="1"/>
  <c r="C88" i="31" s="1"/>
  <c r="C86" i="31" s="1"/>
  <c r="C93" i="31"/>
  <c r="C91" i="31" s="1"/>
  <c r="C89" i="31" s="1"/>
  <c r="C87" i="31" s="1"/>
  <c r="C152" i="31"/>
  <c r="C114" i="31" s="1"/>
  <c r="C112" i="31" s="1"/>
  <c r="C110" i="31" s="1"/>
  <c r="C108" i="31" s="1"/>
  <c r="C153" i="31"/>
  <c r="C115" i="31" s="1"/>
  <c r="C113" i="31" s="1"/>
  <c r="C111" i="31" s="1"/>
  <c r="C109" i="31" s="1"/>
  <c r="C55" i="31" l="1"/>
  <c r="C53" i="31" s="1"/>
  <c r="C51" i="31" s="1"/>
  <c r="C49" i="31" s="1"/>
  <c r="C179" i="31"/>
  <c r="C33" i="31" s="1"/>
  <c r="C180" i="31"/>
  <c r="C34" i="31" s="1"/>
  <c r="C54" i="31"/>
  <c r="C22" i="31" l="1"/>
  <c r="C52" i="31"/>
  <c r="C50" i="31" s="1"/>
  <c r="C48" i="31" s="1"/>
  <c r="C21" i="31"/>
  <c r="D24" i="31" l="1"/>
  <c r="C140" i="31"/>
  <c r="C138" i="31" s="1"/>
  <c r="C136" i="31" s="1"/>
  <c r="C134" i="31" s="1"/>
  <c r="C132" i="31" s="1"/>
  <c r="C139" i="31"/>
  <c r="C137" i="31" s="1"/>
  <c r="C135" i="31" s="1"/>
  <c r="C133" i="31" s="1"/>
  <c r="C131" i="31" s="1"/>
  <c r="C313" i="31"/>
  <c r="C311" i="31" s="1"/>
  <c r="C309" i="31" s="1"/>
  <c r="C307" i="31" s="1"/>
  <c r="C314" i="31"/>
  <c r="C312" i="31" s="1"/>
  <c r="C310" i="31" s="1"/>
  <c r="C308" i="31" s="1"/>
  <c r="C282" i="31"/>
  <c r="C280" i="31" s="1"/>
  <c r="C281" i="31"/>
  <c r="C279" i="31" s="1"/>
  <c r="C268" i="31" s="1"/>
  <c r="C255" i="31"/>
  <c r="C253" i="31" s="1"/>
  <c r="C254" i="31"/>
  <c r="C252" i="31" s="1"/>
  <c r="D251" i="31"/>
  <c r="C240" i="31"/>
  <c r="C238" i="31" s="1"/>
  <c r="C236" i="31" s="1"/>
  <c r="C234" i="31" s="1"/>
  <c r="C232" i="31" s="1"/>
  <c r="C230" i="31" s="1"/>
  <c r="C239" i="31"/>
  <c r="C237" i="31" s="1"/>
  <c r="C235" i="31" s="1"/>
  <c r="C233" i="31" s="1"/>
  <c r="C231" i="31" s="1"/>
  <c r="C229" i="31" s="1"/>
  <c r="C224" i="31"/>
  <c r="C201" i="31" s="1"/>
  <c r="C175" i="31" s="1"/>
  <c r="C25" i="31" s="1"/>
  <c r="C225" i="31"/>
  <c r="C221" i="31"/>
  <c r="C220" i="31"/>
  <c r="D208" i="31"/>
  <c r="D184" i="31"/>
  <c r="D174" i="31"/>
  <c r="C161" i="31"/>
  <c r="C119" i="31" s="1"/>
  <c r="C117" i="31" s="1"/>
  <c r="C160" i="31"/>
  <c r="C118" i="31" s="1"/>
  <c r="C116" i="31" s="1"/>
  <c r="C101" i="31"/>
  <c r="C99" i="31" s="1"/>
  <c r="C85" i="31" s="1"/>
  <c r="C100" i="31"/>
  <c r="C98" i="31" s="1"/>
  <c r="C84" i="31" s="1"/>
  <c r="C80" i="31"/>
  <c r="C78" i="31" s="1"/>
  <c r="C79" i="31"/>
  <c r="C77" i="31" s="1"/>
  <c r="C75" i="31" s="1"/>
  <c r="C73" i="31" s="1"/>
  <c r="C71" i="31" s="1"/>
  <c r="C69" i="31" s="1"/>
  <c r="D38" i="31"/>
  <c r="C294" i="31" l="1"/>
  <c r="C292" i="31" s="1"/>
  <c r="C288" i="31" s="1"/>
  <c r="C126" i="31"/>
  <c r="C124" i="31" s="1"/>
  <c r="C122" i="31" s="1"/>
  <c r="C120" i="31" s="1"/>
  <c r="C200" i="31"/>
  <c r="C174" i="31" s="1"/>
  <c r="C199" i="31"/>
  <c r="C127" i="31"/>
  <c r="C125" i="31" s="1"/>
  <c r="C123" i="31" s="1"/>
  <c r="C300" i="31"/>
  <c r="C298" i="31" s="1"/>
  <c r="C299" i="31"/>
  <c r="C297" i="31" s="1"/>
  <c r="C106" i="31"/>
  <c r="C129" i="31"/>
  <c r="C130" i="31"/>
  <c r="C278" i="31"/>
  <c r="C276" i="31" s="1"/>
  <c r="C274" i="31" s="1"/>
  <c r="C272" i="31" s="1"/>
  <c r="C269" i="31"/>
  <c r="C267" i="31" s="1"/>
  <c r="C265" i="31" s="1"/>
  <c r="C263" i="31" s="1"/>
  <c r="C261" i="31" s="1"/>
  <c r="C187" i="31"/>
  <c r="C43" i="31" s="1"/>
  <c r="C266" i="31"/>
  <c r="C264" i="31" s="1"/>
  <c r="C262" i="31" s="1"/>
  <c r="C260" i="31" s="1"/>
  <c r="C277" i="31"/>
  <c r="C275" i="31" s="1"/>
  <c r="C273" i="31" s="1"/>
  <c r="C271" i="31" s="1"/>
  <c r="C219" i="31"/>
  <c r="C217" i="31" s="1"/>
  <c r="C215" i="31" s="1"/>
  <c r="C213" i="31" s="1"/>
  <c r="C295" i="31"/>
  <c r="C293" i="31" s="1"/>
  <c r="C289" i="31" s="1"/>
  <c r="C286" i="31"/>
  <c r="C218" i="31"/>
  <c r="C251" i="31"/>
  <c r="C249" i="31" s="1"/>
  <c r="C247" i="31" s="1"/>
  <c r="C245" i="31" s="1"/>
  <c r="C210" i="31"/>
  <c r="C208" i="31" s="1"/>
  <c r="C206" i="31" s="1"/>
  <c r="C204" i="31" s="1"/>
  <c r="C250" i="31"/>
  <c r="C248" i="31" s="1"/>
  <c r="C246" i="31" s="1"/>
  <c r="C244" i="31" s="1"/>
  <c r="C209" i="31"/>
  <c r="C202" i="31"/>
  <c r="C216" i="31"/>
  <c r="C214" i="31" s="1"/>
  <c r="C212" i="31" s="1"/>
  <c r="C76" i="31"/>
  <c r="C74" i="31" s="1"/>
  <c r="C72" i="31" s="1"/>
  <c r="C70" i="31" s="1"/>
  <c r="C67" i="31"/>
  <c r="C158" i="31"/>
  <c r="C159" i="31"/>
  <c r="C58" i="31"/>
  <c r="C66" i="31"/>
  <c r="C59" i="31"/>
  <c r="C107" i="31" l="1"/>
  <c r="C121" i="31"/>
  <c r="C39" i="31"/>
  <c r="C188" i="31"/>
  <c r="C44" i="31" s="1"/>
  <c r="C40" i="31"/>
  <c r="C198" i="31"/>
  <c r="C196" i="31" s="1"/>
  <c r="C194" i="31" s="1"/>
  <c r="C192" i="31" s="1"/>
  <c r="C176" i="31"/>
  <c r="C26" i="31" s="1"/>
  <c r="C287" i="31"/>
  <c r="C150" i="31"/>
  <c r="C148" i="31" s="1"/>
  <c r="C146" i="31" s="1"/>
  <c r="C144" i="31" s="1"/>
  <c r="C151" i="31"/>
  <c r="C149" i="31" s="1"/>
  <c r="C147" i="31" s="1"/>
  <c r="C145" i="31" s="1"/>
  <c r="C24" i="31"/>
  <c r="C185" i="31"/>
  <c r="C207" i="31"/>
  <c r="C205" i="31" s="1"/>
  <c r="C203" i="31" s="1"/>
  <c r="C197" i="31"/>
  <c r="C195" i="31" s="1"/>
  <c r="C193" i="31" s="1"/>
  <c r="C186" i="31"/>
  <c r="C173" i="31"/>
  <c r="C65" i="31"/>
  <c r="C63" i="31" s="1"/>
  <c r="C61" i="31" s="1"/>
  <c r="C29" i="31"/>
  <c r="C27" i="31" s="1"/>
  <c r="C56" i="31"/>
  <c r="C64" i="31"/>
  <c r="C62" i="31" s="1"/>
  <c r="C60" i="31" s="1"/>
  <c r="C57" i="31"/>
  <c r="C30" i="31"/>
  <c r="C28" i="31" s="1"/>
  <c r="C46" i="31" l="1"/>
  <c r="C47" i="31"/>
  <c r="C183" i="31"/>
  <c r="C181" i="31" s="1"/>
  <c r="C177" i="31" s="1"/>
  <c r="C41" i="31"/>
  <c r="C37" i="31" s="1"/>
  <c r="C35" i="31" s="1"/>
  <c r="C31" i="31" s="1"/>
  <c r="C20" i="31"/>
  <c r="C18" i="31" s="1"/>
  <c r="C16" i="31" s="1"/>
  <c r="C184" i="31"/>
  <c r="C182" i="31" s="1"/>
  <c r="C178" i="31" s="1"/>
  <c r="C42" i="31"/>
  <c r="C38" i="31" s="1"/>
  <c r="C36" i="31" s="1"/>
  <c r="C32" i="31" s="1"/>
  <c r="C172" i="31"/>
  <c r="C170" i="31" s="1"/>
  <c r="C168" i="31" s="1"/>
  <c r="C23" i="31"/>
  <c r="C171" i="31"/>
  <c r="C169" i="31" s="1"/>
  <c r="C167" i="31" s="1"/>
  <c r="C191" i="31"/>
  <c r="C14" i="31" l="1"/>
  <c r="C166" i="31"/>
  <c r="C19" i="31"/>
  <c r="C17" i="31" s="1"/>
  <c r="C15" i="31" s="1"/>
  <c r="C13" i="31" s="1"/>
  <c r="C165" i="31"/>
</calcChain>
</file>

<file path=xl/sharedStrings.xml><?xml version="1.0" encoding="utf-8"?>
<sst xmlns="http://schemas.openxmlformats.org/spreadsheetml/2006/main" count="494" uniqueCount="68">
  <si>
    <t>I/II</t>
  </si>
  <si>
    <t>I</t>
  </si>
  <si>
    <t>II</t>
  </si>
  <si>
    <t xml:space="preserve">     I - Credite de angajament</t>
  </si>
  <si>
    <t xml:space="preserve">    II - Credite bugetare</t>
  </si>
  <si>
    <t>CAPITOL/</t>
  </si>
  <si>
    <t>GRUPA/</t>
  </si>
  <si>
    <t>SURSA</t>
  </si>
  <si>
    <t xml:space="preserve">C. Alte cheltuieli de investiţii </t>
  </si>
  <si>
    <t xml:space="preserve">     din care</t>
  </si>
  <si>
    <t>71 Active nefinanciare</t>
  </si>
  <si>
    <t>- mii lei -</t>
  </si>
  <si>
    <t xml:space="preserve"> Total surse de finanţare</t>
  </si>
  <si>
    <t>71.01.Active fixe</t>
  </si>
  <si>
    <t>TOTAL GENERAL</t>
  </si>
  <si>
    <t>din care</t>
  </si>
  <si>
    <t>71.01.02.Masini, echipamente si mijloace de transport</t>
  </si>
  <si>
    <t>10 Venituri proprii</t>
  </si>
  <si>
    <t>CAPITOLUL 51.02 AUTORITATI EXECUTIVE SI LEGISLATIVE</t>
  </si>
  <si>
    <t xml:space="preserve"> 02 Buget local</t>
  </si>
  <si>
    <t xml:space="preserve">     din care:</t>
  </si>
  <si>
    <t>02 Buget local</t>
  </si>
  <si>
    <t xml:space="preserve"> 1. Total surse de finanţare</t>
  </si>
  <si>
    <t>71.01 Active fixe</t>
  </si>
  <si>
    <t>71.01.30.Alte active fixe</t>
  </si>
  <si>
    <t>A. Obiective (proiecte) de investiţii în continuare</t>
  </si>
  <si>
    <t>71.01. Active fixe</t>
  </si>
  <si>
    <t>71.01.01.Constructii</t>
  </si>
  <si>
    <t xml:space="preserve">02 Buget local </t>
  </si>
  <si>
    <t>71.01.01. Constructii</t>
  </si>
  <si>
    <t>e. alte cheltuieli asimilate investitiilor</t>
  </si>
  <si>
    <t>Total surse de finanţare</t>
  </si>
  <si>
    <t>b. dotari independente</t>
  </si>
  <si>
    <t>CAPITOLUL 61.02 ORDINE PUBLICA SI SIGURANTA NATIONALA</t>
  </si>
  <si>
    <t>c. cheltuieli aferente studiilor de fezabilitate si alte studii</t>
  </si>
  <si>
    <t>CAPITOLUL 66.10 SANATATE</t>
  </si>
  <si>
    <t xml:space="preserve">B. Obiective (proiecte) de investiţii noi </t>
  </si>
  <si>
    <t xml:space="preserve">10 Venituri proprii </t>
  </si>
  <si>
    <t>71.01.30 Alte active fixe</t>
  </si>
  <si>
    <t>CAPITOLUL 84.02 TRANSPORTURI</t>
  </si>
  <si>
    <t xml:space="preserve">      din care</t>
  </si>
  <si>
    <t xml:space="preserve">    din care:</t>
  </si>
  <si>
    <t xml:space="preserve"> 10 Venituri proprii</t>
  </si>
  <si>
    <t xml:space="preserve">CONSILIUL JUDETEAN ARGES                                                                </t>
  </si>
  <si>
    <t>07 Credite interne</t>
  </si>
  <si>
    <t xml:space="preserve">Construire corp de cladire nou la Spitalul Judetean de Urgenta Pitesti </t>
  </si>
  <si>
    <t xml:space="preserve">56 Proiecte cu finantare din fonduri externe nerambursabile postaderare </t>
  </si>
  <si>
    <t>Licenta Microsoft Windows 11 PRO OEM</t>
  </si>
  <si>
    <t>Sistem desktop  PC + monitor</t>
  </si>
  <si>
    <t xml:space="preserve">Lucrari de recompartimentare a cladirii Pavilionului I </t>
  </si>
  <si>
    <t>Documentatie CU+SF+DTAC+PT+DE+CS pentru obiectivul de investitii "  ,,Extindere corp clădire spital în regim S+P+1E Terapie ocupațională pentru Ambulatoriu, Spital de Psihiatrie „Sf. Maria""</t>
  </si>
  <si>
    <t>Spitalul de Psihiatrie "Sf.Maria" Vedea</t>
  </si>
  <si>
    <t>ANUL 2025</t>
  </si>
  <si>
    <t xml:space="preserve">  INFLUENTE LA PROGRAMUL DE INVESTIŢII PUBLICE 
PE GRUPE DE INVESTITII SI SURSE DE FINANTARE
</t>
  </si>
  <si>
    <t>Spitalul Judetean de Urgenta Pitesti</t>
  </si>
  <si>
    <t>Modernizare drum județean DJ 678 B Lim. Jud. Vâlcea - Cuca (DJ 703 - km 9+765), km 26+950- km 27+862, L = 0,912 km, comuna Cuca, jud. Argeș"</t>
  </si>
  <si>
    <t>Modernizare DJ 739 Barzesti-Negresti- Zgripcesti- Beleti, km 9+800-12+000, L= 2,2 km, Judetul Arges</t>
  </si>
  <si>
    <t>Executie prag de fund si lucrari de stabilizare a malurilor aferente podului amplasat pe DJ 703B, km 85+328, in comuna Cateasca, judetul Arges"</t>
  </si>
  <si>
    <t>Spitalul de Recuperare Bradet</t>
  </si>
  <si>
    <t>Inspectoratul pentru Situatii de Urgenta</t>
  </si>
  <si>
    <t>Aparat fizioterapie</t>
  </si>
  <si>
    <t>Achizitie structuri containere modulare in vederea montarii cu destinatia vestiare Pavilion I si II</t>
  </si>
  <si>
    <t>Lucrări de reabilitare saloane și grupuri sanitare, săli de tratament, dotări cu echipamente medicale și nemedicale</t>
  </si>
  <si>
    <t>Modernizare DJ 731C Vedea (Izvoru de Jos) -Cocu, km 7+314 - 11+914, L=4,6 km, comunele Vedea si Cocu, judetul Arges</t>
  </si>
  <si>
    <t>Modernizare DJ 702 F, Limita judet Dambovita - Slobozia, km 14+000-17+355, L = 3,355 km, judetul Arges</t>
  </si>
  <si>
    <t>Modernizare DJ 703B Moraresti (DN 7+km 148+980)-Salistea-Vedea-Lim. Jud. Olt (km 34+714) - Marghia - Padureti-Costesti-Serbanesti-Silistea-Cateasca-Leordeni (DN 7-km 91+230), km 77+826 - km 83+126, L= 5,3 km, comuna Cateasca, judetul Arges.</t>
  </si>
  <si>
    <t>Achizitie si montaj centrala termica</t>
  </si>
  <si>
    <t xml:space="preserve">                                                                                       ANEXA nr. 4  la H.C.J.  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</si>
</sst>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/>
    <xf numFmtId="0" fontId="9" fillId="0" borderId="0"/>
    <xf numFmtId="0" fontId="7" fillId="0" borderId="0"/>
    <xf numFmtId="0" fontId="9" fillId="0" borderId="0"/>
    <xf numFmtId="0" fontId="17" fillId="0" borderId="0"/>
    <xf numFmtId="0" fontId="18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" xfId="0" applyBorder="1"/>
    <xf numFmtId="0" fontId="9" fillId="0" borderId="3" xfId="0" applyFont="1" applyBorder="1"/>
    <xf numFmtId="0" fontId="10" fillId="0" borderId="3" xfId="0" applyFont="1" applyBorder="1"/>
    <xf numFmtId="0" fontId="10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/>
    <xf numFmtId="0" fontId="8" fillId="3" borderId="3" xfId="0" applyFont="1" applyFill="1" applyBorder="1"/>
    <xf numFmtId="0" fontId="8" fillId="3" borderId="5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4" fontId="0" fillId="0" borderId="4" xfId="0" applyNumberFormat="1" applyBorder="1" applyAlignment="1">
      <alignment horizontal="right"/>
    </xf>
    <xf numFmtId="0" fontId="11" fillId="0" borderId="2" xfId="0" applyFont="1" applyBorder="1"/>
    <xf numFmtId="0" fontId="11" fillId="0" borderId="5" xfId="0" applyFont="1" applyBorder="1"/>
    <xf numFmtId="0" fontId="11" fillId="0" borderId="3" xfId="0" applyFont="1" applyBorder="1"/>
    <xf numFmtId="0" fontId="9" fillId="0" borderId="2" xfId="0" applyFont="1" applyBorder="1"/>
    <xf numFmtId="0" fontId="14" fillId="0" borderId="2" xfId="0" applyFont="1" applyBorder="1"/>
    <xf numFmtId="0" fontId="11" fillId="0" borderId="2" xfId="0" applyFont="1" applyBorder="1" applyAlignment="1">
      <alignment wrapText="1"/>
    </xf>
    <xf numFmtId="4" fontId="15" fillId="0" borderId="4" xfId="0" applyNumberFormat="1" applyFont="1" applyBorder="1" applyAlignment="1">
      <alignment horizontal="right"/>
    </xf>
    <xf numFmtId="0" fontId="15" fillId="4" borderId="5" xfId="0" applyFont="1" applyFill="1" applyBorder="1" applyAlignment="1">
      <alignment horizontal="center"/>
    </xf>
    <xf numFmtId="4" fontId="15" fillId="4" borderId="4" xfId="0" applyNumberFormat="1" applyFont="1" applyFill="1" applyBorder="1" applyAlignment="1">
      <alignment horizontal="right"/>
    </xf>
    <xf numFmtId="0" fontId="15" fillId="4" borderId="3" xfId="0" applyFont="1" applyFill="1" applyBorder="1" applyAlignment="1">
      <alignment horizontal="center"/>
    </xf>
    <xf numFmtId="0" fontId="9" fillId="0" borderId="5" xfId="0" applyFont="1" applyBorder="1"/>
    <xf numFmtId="0" fontId="15" fillId="4" borderId="3" xfId="0" applyFont="1" applyFill="1" applyBorder="1"/>
    <xf numFmtId="0" fontId="14" fillId="0" borderId="5" xfId="0" applyFont="1" applyBorder="1"/>
    <xf numFmtId="0" fontId="12" fillId="3" borderId="5" xfId="0" applyFont="1" applyFill="1" applyBorder="1"/>
    <xf numFmtId="0" fontId="10" fillId="0" borderId="5" xfId="0" applyFont="1" applyBorder="1" applyAlignment="1">
      <alignment horizontal="left"/>
    </xf>
    <xf numFmtId="0" fontId="11" fillId="0" borderId="3" xfId="0" applyFont="1" applyBorder="1" applyAlignment="1">
      <alignment wrapText="1"/>
    </xf>
    <xf numFmtId="0" fontId="8" fillId="0" borderId="3" xfId="0" applyFont="1" applyBorder="1"/>
    <xf numFmtId="0" fontId="9" fillId="0" borderId="3" xfId="0" applyFont="1" applyBorder="1" applyAlignment="1">
      <alignment horizontal="center"/>
    </xf>
    <xf numFmtId="4" fontId="11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5" fillId="0" borderId="0" xfId="0" applyFont="1"/>
    <xf numFmtId="4" fontId="9" fillId="0" borderId="4" xfId="0" applyNumberFormat="1" applyFont="1" applyBorder="1" applyAlignment="1">
      <alignment horizontal="right"/>
    </xf>
    <xf numFmtId="0" fontId="15" fillId="2" borderId="6" xfId="0" applyFont="1" applyFill="1" applyBorder="1"/>
    <xf numFmtId="0" fontId="15" fillId="2" borderId="8" xfId="0" applyFont="1" applyFill="1" applyBorder="1"/>
    <xf numFmtId="0" fontId="15" fillId="2" borderId="4" xfId="0" applyFont="1" applyFill="1" applyBorder="1"/>
    <xf numFmtId="0" fontId="15" fillId="0" borderId="10" xfId="0" applyFont="1" applyBorder="1"/>
    <xf numFmtId="0" fontId="0" fillId="5" borderId="0" xfId="0" applyFill="1"/>
    <xf numFmtId="0" fontId="8" fillId="3" borderId="6" xfId="0" applyFont="1" applyFill="1" applyBorder="1"/>
    <xf numFmtId="0" fontId="8" fillId="3" borderId="7" xfId="0" applyFont="1" applyFill="1" applyBorder="1"/>
    <xf numFmtId="0" fontId="8" fillId="3" borderId="4" xfId="0" applyFont="1" applyFill="1" applyBorder="1"/>
    <xf numFmtId="0" fontId="13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5" fillId="0" borderId="2" xfId="0" applyFont="1" applyBorder="1" applyAlignment="1">
      <alignment wrapText="1"/>
    </xf>
    <xf numFmtId="0" fontId="15" fillId="0" borderId="2" xfId="0" applyFont="1" applyBorder="1"/>
    <xf numFmtId="0" fontId="15" fillId="4" borderId="5" xfId="0" applyFont="1" applyFill="1" applyBorder="1"/>
    <xf numFmtId="0" fontId="15" fillId="4" borderId="0" xfId="0" applyFont="1" applyFill="1"/>
    <xf numFmtId="4" fontId="0" fillId="4" borderId="4" xfId="0" applyNumberFormat="1" applyFill="1" applyBorder="1" applyAlignment="1">
      <alignment horizontal="right"/>
    </xf>
    <xf numFmtId="0" fontId="0" fillId="4" borderId="0" xfId="0" applyFill="1"/>
    <xf numFmtId="0" fontId="11" fillId="4" borderId="3" xfId="0" applyFont="1" applyFill="1" applyBorder="1" applyAlignment="1">
      <alignment horizontal="center"/>
    </xf>
    <xf numFmtId="0" fontId="8" fillId="0" borderId="0" xfId="0" applyFont="1"/>
    <xf numFmtId="0" fontId="10" fillId="0" borderId="2" xfId="0" applyFont="1" applyBorder="1" applyAlignment="1">
      <alignment horizontal="left"/>
    </xf>
    <xf numFmtId="0" fontId="15" fillId="0" borderId="5" xfId="0" applyFont="1" applyBorder="1" applyAlignment="1">
      <alignment horizontal="center"/>
    </xf>
    <xf numFmtId="0" fontId="15" fillId="0" borderId="5" xfId="0" applyFont="1" applyBorder="1"/>
    <xf numFmtId="0" fontId="15" fillId="0" borderId="3" xfId="0" applyFont="1" applyBorder="1"/>
    <xf numFmtId="0" fontId="15" fillId="0" borderId="3" xfId="0" applyFont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11" fillId="4" borderId="3" xfId="0" applyFont="1" applyFill="1" applyBorder="1"/>
    <xf numFmtId="0" fontId="0" fillId="4" borderId="2" xfId="0" applyFill="1" applyBorder="1" applyAlignment="1">
      <alignment horizontal="center"/>
    </xf>
    <xf numFmtId="0" fontId="15" fillId="4" borderId="2" xfId="0" applyFont="1" applyFill="1" applyBorder="1"/>
    <xf numFmtId="0" fontId="0" fillId="4" borderId="2" xfId="0" applyFill="1" applyBorder="1"/>
    <xf numFmtId="4" fontId="11" fillId="4" borderId="0" xfId="0" applyNumberFormat="1" applyFont="1" applyFill="1" applyAlignment="1">
      <alignment horizontal="right"/>
    </xf>
    <xf numFmtId="0" fontId="9" fillId="4" borderId="3" xfId="0" applyFont="1" applyFill="1" applyBorder="1" applyAlignment="1">
      <alignment horizontal="center"/>
    </xf>
    <xf numFmtId="4" fontId="9" fillId="4" borderId="4" xfId="0" applyNumberFormat="1" applyFont="1" applyFill="1" applyBorder="1" applyAlignment="1">
      <alignment horizontal="right"/>
    </xf>
    <xf numFmtId="4" fontId="9" fillId="4" borderId="0" xfId="0" applyNumberFormat="1" applyFont="1" applyFill="1" applyAlignment="1">
      <alignment horizontal="right"/>
    </xf>
    <xf numFmtId="4" fontId="11" fillId="4" borderId="4" xfId="0" applyNumberFormat="1" applyFont="1" applyFill="1" applyBorder="1" applyAlignment="1">
      <alignment horizontal="right"/>
    </xf>
    <xf numFmtId="0" fontId="15" fillId="2" borderId="9" xfId="0" applyFont="1" applyFill="1" applyBorder="1"/>
    <xf numFmtId="0" fontId="11" fillId="4" borderId="0" xfId="0" applyFont="1" applyFill="1"/>
    <xf numFmtId="0" fontId="14" fillId="0" borderId="3" xfId="0" applyFont="1" applyBorder="1"/>
    <xf numFmtId="2" fontId="0" fillId="0" borderId="0" xfId="0" applyNumberFormat="1"/>
    <xf numFmtId="0" fontId="9" fillId="4" borderId="0" xfId="0" applyFont="1" applyFill="1"/>
    <xf numFmtId="0" fontId="9" fillId="4" borderId="2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left"/>
    </xf>
    <xf numFmtId="0" fontId="8" fillId="4" borderId="7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10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center"/>
    </xf>
    <xf numFmtId="0" fontId="16" fillId="0" borderId="5" xfId="0" applyFont="1" applyBorder="1"/>
    <xf numFmtId="0" fontId="8" fillId="4" borderId="8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8" fillId="6" borderId="0" xfId="0" applyFont="1" applyFill="1" applyAlignment="1">
      <alignment horizontal="left" wrapText="1"/>
    </xf>
    <xf numFmtId="0" fontId="8" fillId="4" borderId="0" xfId="0" applyFont="1" applyFill="1" applyAlignment="1">
      <alignment horizontal="left" wrapText="1"/>
    </xf>
    <xf numFmtId="0" fontId="8" fillId="0" borderId="0" xfId="0" applyFont="1" applyAlignment="1">
      <alignment horizontal="left"/>
    </xf>
    <xf numFmtId="0" fontId="8" fillId="3" borderId="8" xfId="0" applyFont="1" applyFill="1" applyBorder="1"/>
    <xf numFmtId="0" fontId="8" fillId="0" borderId="5" xfId="0" applyFont="1" applyBorder="1"/>
    <xf numFmtId="0" fontId="9" fillId="0" borderId="4" xfId="0" applyFont="1" applyBorder="1" applyAlignment="1">
      <alignment horizontal="center"/>
    </xf>
    <xf numFmtId="4" fontId="0" fillId="0" borderId="0" xfId="0" applyNumberFormat="1"/>
    <xf numFmtId="0" fontId="11" fillId="4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left"/>
    </xf>
    <xf numFmtId="0" fontId="0" fillId="0" borderId="5" xfId="0" applyBorder="1"/>
    <xf numFmtId="0" fontId="9" fillId="4" borderId="3" xfId="0" applyFont="1" applyFill="1" applyBorder="1"/>
    <xf numFmtId="0" fontId="11" fillId="4" borderId="3" xfId="0" applyFont="1" applyFill="1" applyBorder="1" applyAlignment="1">
      <alignment wrapText="1"/>
    </xf>
    <xf numFmtId="0" fontId="9" fillId="0" borderId="0" xfId="0" quotePrefix="1" applyFont="1" applyAlignment="1">
      <alignment horizontal="center" vertical="center"/>
    </xf>
    <xf numFmtId="0" fontId="8" fillId="3" borderId="6" xfId="0" applyFont="1" applyFill="1" applyBorder="1" applyAlignment="1">
      <alignment horizontal="left" wrapText="1"/>
    </xf>
    <xf numFmtId="0" fontId="8" fillId="3" borderId="7" xfId="0" applyFont="1" applyFill="1" applyBorder="1" applyAlignment="1">
      <alignment horizontal="left" wrapText="1"/>
    </xf>
    <xf numFmtId="0" fontId="8" fillId="3" borderId="8" xfId="0" applyFont="1" applyFill="1" applyBorder="1" applyAlignment="1">
      <alignment horizontal="left" wrapText="1"/>
    </xf>
    <xf numFmtId="4" fontId="20" fillId="4" borderId="4" xfId="0" applyNumberFormat="1" applyFont="1" applyFill="1" applyBorder="1" applyAlignment="1">
      <alignment horizontal="right"/>
    </xf>
    <xf numFmtId="0" fontId="20" fillId="0" borderId="3" xfId="0" applyFont="1" applyBorder="1" applyAlignment="1">
      <alignment wrapText="1"/>
    </xf>
    <xf numFmtId="0" fontId="20" fillId="0" borderId="3" xfId="0" applyFont="1" applyBorder="1" applyAlignment="1">
      <alignment horizontal="center"/>
    </xf>
    <xf numFmtId="4" fontId="20" fillId="0" borderId="4" xfId="0" applyNumberFormat="1" applyFont="1" applyBorder="1" applyAlignment="1">
      <alignment horizontal="right"/>
    </xf>
    <xf numFmtId="2" fontId="21" fillId="4" borderId="5" xfId="6" applyNumberFormat="1" applyFont="1" applyFill="1" applyBorder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22" fillId="4" borderId="4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23" fillId="4" borderId="5" xfId="0" applyFont="1" applyFill="1" applyBorder="1" applyAlignment="1">
      <alignment horizontal="center"/>
    </xf>
    <xf numFmtId="4" fontId="23" fillId="0" borderId="4" xfId="0" applyNumberFormat="1" applyFont="1" applyBorder="1" applyAlignment="1">
      <alignment horizontal="right"/>
    </xf>
    <xf numFmtId="0" fontId="23" fillId="4" borderId="3" xfId="0" applyFont="1" applyFill="1" applyBorder="1" applyAlignment="1">
      <alignment horizontal="center"/>
    </xf>
    <xf numFmtId="0" fontId="24" fillId="0" borderId="5" xfId="0" applyFont="1" applyBorder="1" applyAlignment="1">
      <alignment horizontal="left" wrapText="1"/>
    </xf>
    <xf numFmtId="0" fontId="20" fillId="0" borderId="5" xfId="0" applyFont="1" applyBorder="1" applyAlignment="1">
      <alignment horizontal="center" wrapText="1"/>
    </xf>
    <xf numFmtId="4" fontId="24" fillId="0" borderId="4" xfId="0" applyNumberFormat="1" applyFont="1" applyBorder="1" applyAlignment="1">
      <alignment horizontal="right" wrapText="1"/>
    </xf>
    <xf numFmtId="0" fontId="24" fillId="0" borderId="5" xfId="0" applyFont="1" applyBorder="1" applyAlignment="1">
      <alignment wrapText="1"/>
    </xf>
    <xf numFmtId="0" fontId="20" fillId="0" borderId="5" xfId="0" applyFont="1" applyBorder="1" applyAlignment="1">
      <alignment horizontal="center"/>
    </xf>
    <xf numFmtId="0" fontId="25" fillId="7" borderId="5" xfId="0" applyFont="1" applyFill="1" applyBorder="1" applyAlignment="1">
      <alignment wrapText="1"/>
    </xf>
    <xf numFmtId="0" fontId="20" fillId="0" borderId="2" xfId="0" applyFont="1" applyBorder="1" applyAlignment="1">
      <alignment wrapText="1"/>
    </xf>
    <xf numFmtId="0" fontId="20" fillId="4" borderId="3" xfId="0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center"/>
    </xf>
    <xf numFmtId="0" fontId="22" fillId="0" borderId="3" xfId="0" applyFont="1" applyBorder="1" applyAlignment="1">
      <alignment wrapText="1"/>
    </xf>
    <xf numFmtId="4" fontId="22" fillId="0" borderId="4" xfId="0" applyNumberFormat="1" applyFont="1" applyBorder="1" applyAlignment="1">
      <alignment horizontal="right"/>
    </xf>
    <xf numFmtId="0" fontId="22" fillId="4" borderId="5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3" fillId="4" borderId="5" xfId="0" applyFont="1" applyFill="1" applyBorder="1"/>
    <xf numFmtId="0" fontId="22" fillId="4" borderId="3" xfId="0" applyFont="1" applyFill="1" applyBorder="1"/>
    <xf numFmtId="0" fontId="20" fillId="4" borderId="5" xfId="0" applyFont="1" applyFill="1" applyBorder="1" applyAlignment="1">
      <alignment horizontal="center"/>
    </xf>
    <xf numFmtId="0" fontId="20" fillId="4" borderId="3" xfId="0" applyFont="1" applyFill="1" applyBorder="1" applyAlignment="1">
      <alignment wrapText="1"/>
    </xf>
    <xf numFmtId="2" fontId="9" fillId="0" borderId="0" xfId="0" applyNumberFormat="1" applyFont="1"/>
    <xf numFmtId="0" fontId="11" fillId="5" borderId="0" xfId="0" applyFont="1" applyFill="1"/>
    <xf numFmtId="2" fontId="28" fillId="4" borderId="5" xfId="6" applyNumberFormat="1" applyFont="1" applyFill="1" applyBorder="1"/>
    <xf numFmtId="2" fontId="28" fillId="4" borderId="2" xfId="6" applyNumberFormat="1" applyFont="1" applyFill="1" applyBorder="1"/>
    <xf numFmtId="4" fontId="9" fillId="4" borderId="0" xfId="0" applyNumberFormat="1" applyFont="1" applyFill="1"/>
    <xf numFmtId="0" fontId="25" fillId="4" borderId="5" xfId="0" applyFont="1" applyFill="1" applyBorder="1"/>
    <xf numFmtId="0" fontId="20" fillId="4" borderId="2" xfId="0" applyFont="1" applyFill="1" applyBorder="1" applyAlignment="1">
      <alignment horizontal="center"/>
    </xf>
    <xf numFmtId="0" fontId="25" fillId="4" borderId="3" xfId="0" applyFont="1" applyFill="1" applyBorder="1"/>
    <xf numFmtId="0" fontId="20" fillId="4" borderId="5" xfId="0" applyFont="1" applyFill="1" applyBorder="1"/>
    <xf numFmtId="0" fontId="20" fillId="4" borderId="2" xfId="0" applyFont="1" applyFill="1" applyBorder="1" applyAlignment="1">
      <alignment wrapText="1"/>
    </xf>
    <xf numFmtId="0" fontId="27" fillId="4" borderId="5" xfId="1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vertical="center" wrapText="1"/>
    </xf>
    <xf numFmtId="0" fontId="20" fillId="4" borderId="5" xfId="0" applyFont="1" applyFill="1" applyBorder="1" applyAlignment="1">
      <alignment wrapText="1"/>
    </xf>
    <xf numFmtId="0" fontId="9" fillId="4" borderId="3" xfId="0" applyFont="1" applyFill="1" applyBorder="1" applyAlignment="1">
      <alignment wrapText="1"/>
    </xf>
    <xf numFmtId="0" fontId="22" fillId="4" borderId="5" xfId="0" applyFont="1" applyFill="1" applyBorder="1" applyAlignment="1">
      <alignment vertical="top" wrapText="1"/>
    </xf>
    <xf numFmtId="0" fontId="22" fillId="4" borderId="5" xfId="0" applyFont="1" applyFill="1" applyBorder="1" applyAlignment="1">
      <alignment vertical="center" wrapText="1"/>
    </xf>
    <xf numFmtId="0" fontId="22" fillId="4" borderId="5" xfId="0" applyFont="1" applyFill="1" applyBorder="1" applyAlignment="1">
      <alignment wrapText="1"/>
    </xf>
    <xf numFmtId="0" fontId="29" fillId="4" borderId="2" xfId="9" applyFont="1" applyFill="1" applyBorder="1" applyAlignment="1">
      <alignment wrapText="1"/>
    </xf>
    <xf numFmtId="2" fontId="29" fillId="4" borderId="2" xfId="0" applyNumberFormat="1" applyFont="1" applyFill="1" applyBorder="1" applyAlignment="1">
      <alignment wrapText="1"/>
    </xf>
    <xf numFmtId="0" fontId="9" fillId="4" borderId="5" xfId="0" applyFont="1" applyFill="1" applyBorder="1"/>
    <xf numFmtId="0" fontId="29" fillId="4" borderId="5" xfId="20" applyFont="1" applyFill="1" applyBorder="1" applyAlignment="1">
      <alignment vertical="center" wrapText="1"/>
    </xf>
    <xf numFmtId="0" fontId="29" fillId="4" borderId="5" xfId="9" applyFont="1" applyFill="1" applyBorder="1" applyAlignment="1">
      <alignment vertical="center" wrapText="1"/>
    </xf>
    <xf numFmtId="0" fontId="22" fillId="4" borderId="5" xfId="9" applyFont="1" applyFill="1" applyBorder="1" applyAlignment="1">
      <alignment vertical="center" wrapText="1"/>
    </xf>
    <xf numFmtId="0" fontId="13" fillId="4" borderId="5" xfId="0" applyFont="1" applyFill="1" applyBorder="1" applyAlignment="1">
      <alignment horizontal="left"/>
    </xf>
    <xf numFmtId="0" fontId="23" fillId="4" borderId="3" xfId="0" applyFont="1" applyFill="1" applyBorder="1"/>
    <xf numFmtId="0" fontId="26" fillId="0" borderId="5" xfId="13" applyFont="1" applyBorder="1"/>
    <xf numFmtId="4" fontId="23" fillId="3" borderId="4" xfId="0" applyNumberFormat="1" applyFont="1" applyFill="1" applyBorder="1" applyAlignment="1">
      <alignment horizontal="right"/>
    </xf>
    <xf numFmtId="0" fontId="29" fillId="4" borderId="5" xfId="20" applyFont="1" applyFill="1" applyBorder="1"/>
    <xf numFmtId="4" fontId="0" fillId="0" borderId="8" xfId="0" applyNumberFormat="1" applyBorder="1" applyAlignment="1">
      <alignment horizontal="right"/>
    </xf>
    <xf numFmtId="4" fontId="9" fillId="0" borderId="8" xfId="0" applyNumberFormat="1" applyFont="1" applyBorder="1" applyAlignment="1">
      <alignment horizontal="right"/>
    </xf>
    <xf numFmtId="0" fontId="26" fillId="0" borderId="4" xfId="13" applyFont="1" applyBorder="1"/>
    <xf numFmtId="0" fontId="20" fillId="0" borderId="4" xfId="0" applyFont="1" applyBorder="1" applyAlignment="1">
      <alignment horizontal="center"/>
    </xf>
    <xf numFmtId="0" fontId="22" fillId="0" borderId="4" xfId="0" applyFont="1" applyBorder="1" applyAlignment="1">
      <alignment wrapText="1"/>
    </xf>
    <xf numFmtId="0" fontId="27" fillId="4" borderId="4" xfId="1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wrapText="1"/>
    </xf>
    <xf numFmtId="0" fontId="27" fillId="4" borderId="4" xfId="0" applyFont="1" applyFill="1" applyBorder="1" applyAlignment="1">
      <alignment horizontal="justify" vertical="center" wrapText="1"/>
    </xf>
    <xf numFmtId="0" fontId="20" fillId="4" borderId="4" xfId="0" applyFont="1" applyFill="1" applyBorder="1" applyAlignment="1">
      <alignment horizontal="center"/>
    </xf>
    <xf numFmtId="0" fontId="20" fillId="4" borderId="4" xfId="0" applyFont="1" applyFill="1" applyBorder="1" applyAlignment="1">
      <alignment wrapText="1"/>
    </xf>
    <xf numFmtId="0" fontId="10" fillId="0" borderId="4" xfId="0" applyFont="1" applyBorder="1"/>
    <xf numFmtId="0" fontId="15" fillId="3" borderId="6" xfId="0" applyFont="1" applyFill="1" applyBorder="1" applyAlignment="1">
      <alignment horizontal="left" wrapText="1"/>
    </xf>
    <xf numFmtId="0" fontId="15" fillId="3" borderId="7" xfId="0" applyFont="1" applyFill="1" applyBorder="1" applyAlignment="1">
      <alignment horizontal="left" wrapText="1"/>
    </xf>
    <xf numFmtId="0" fontId="15" fillId="3" borderId="8" xfId="0" applyFont="1" applyFill="1" applyBorder="1" applyAlignment="1">
      <alignment horizontal="left" wrapText="1"/>
    </xf>
    <xf numFmtId="0" fontId="24" fillId="3" borderId="4" xfId="0" applyFont="1" applyFill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6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1" fillId="0" borderId="0" xfId="0" applyFont="1"/>
    <xf numFmtId="0" fontId="0" fillId="0" borderId="0" xfId="0"/>
    <xf numFmtId="0" fontId="8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2">
    <cellStyle name="Normal" xfId="0" builtinId="0"/>
    <cellStyle name="Normal 2" xfId="4" xr:uid="{00000000-0005-0000-0000-000001000000}"/>
    <cellStyle name="Normal 2 2" xfId="13" xr:uid="{00000000-0005-0000-0000-000002000000}"/>
    <cellStyle name="Normal 3" xfId="1" xr:uid="{00000000-0005-0000-0000-000003000000}"/>
    <cellStyle name="Normal 3 2" xfId="5" xr:uid="{00000000-0005-0000-0000-000004000000}"/>
    <cellStyle name="Normal 3 2 2" xfId="8" xr:uid="{00000000-0005-0000-0000-000005000000}"/>
    <cellStyle name="Normal 3 2 2 2" xfId="9" xr:uid="{00000000-0005-0000-0000-000006000000}"/>
    <cellStyle name="Normal 4" xfId="3" xr:uid="{00000000-0005-0000-0000-000007000000}"/>
    <cellStyle name="Normal 5" xfId="2" xr:uid="{00000000-0005-0000-0000-000008000000}"/>
    <cellStyle name="Normal 5 2" xfId="7" xr:uid="{00000000-0005-0000-0000-000009000000}"/>
    <cellStyle name="Normal 5 4" xfId="6" xr:uid="{00000000-0005-0000-0000-00000A000000}"/>
    <cellStyle name="Normal 5 4 2" xfId="21" xr:uid="{00000000-0005-0000-0000-00000B000000}"/>
    <cellStyle name="Normal 5 4 4" xfId="11" xr:uid="{00000000-0005-0000-0000-00000C000000}"/>
    <cellStyle name="Normal 5 4 4 2" xfId="14" xr:uid="{00000000-0005-0000-0000-00000D000000}"/>
    <cellStyle name="Normal 5 4 4 2 2" xfId="18" xr:uid="{00000000-0005-0000-0000-00000E000000}"/>
    <cellStyle name="Normal 5 4 5 2" xfId="17" xr:uid="{00000000-0005-0000-0000-00000F000000}"/>
    <cellStyle name="Normal 5 4 7 2" xfId="20" xr:uid="{00000000-0005-0000-0000-000010000000}"/>
    <cellStyle name="Normal 7" xfId="12" xr:uid="{00000000-0005-0000-0000-000011000000}"/>
    <cellStyle name="Normal 7 2" xfId="15" xr:uid="{00000000-0005-0000-0000-000012000000}"/>
    <cellStyle name="Normal 7 2 2" xfId="16" xr:uid="{00000000-0005-0000-0000-000013000000}"/>
    <cellStyle name="Normal 9" xfId="19" xr:uid="{00000000-0005-0000-0000-000014000000}"/>
    <cellStyle name="Normal_Anexa F 140 146 10.07" xfId="10" xr:uid="{00000000-0005-0000-0000-000015000000}"/>
  </cellStyles>
  <dxfs count="0"/>
  <tableStyles count="0" defaultTableStyle="TableStyleMedium9" defaultPivotStyle="PivotStyleLight16"/>
  <colors>
    <mruColors>
      <color rgb="FFFF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36"/>
  <sheetViews>
    <sheetView tabSelected="1" topLeftCell="A227" zoomScaleNormal="100" workbookViewId="0">
      <selection activeCell="Q299" sqref="Q299"/>
    </sheetView>
  </sheetViews>
  <sheetFormatPr defaultRowHeight="12.45" x14ac:dyDescent="0.3"/>
  <cols>
    <col min="1" max="1" width="60" customWidth="1"/>
    <col min="2" max="2" width="6.84375" style="1" customWidth="1"/>
    <col min="3" max="3" width="17" customWidth="1"/>
    <col min="4" max="4" width="0" hidden="1" customWidth="1"/>
    <col min="6" max="9" width="0" hidden="1" customWidth="1"/>
  </cols>
  <sheetData>
    <row r="1" spans="1:11" x14ac:dyDescent="0.3">
      <c r="A1" s="189" t="s">
        <v>67</v>
      </c>
      <c r="B1" s="190"/>
      <c r="C1" s="190"/>
    </row>
    <row r="2" spans="1:11" x14ac:dyDescent="0.3">
      <c r="A2" s="191" t="s">
        <v>43</v>
      </c>
      <c r="B2" s="192"/>
      <c r="C2" s="192"/>
    </row>
    <row r="3" spans="1:11" x14ac:dyDescent="0.3">
      <c r="A3" s="90" t="s">
        <v>3</v>
      </c>
    </row>
    <row r="4" spans="1:11" x14ac:dyDescent="0.3">
      <c r="A4" t="s">
        <v>4</v>
      </c>
    </row>
    <row r="7" spans="1:11" ht="26.25" customHeight="1" x14ac:dyDescent="0.3">
      <c r="A7" s="193" t="s">
        <v>53</v>
      </c>
      <c r="B7" s="193"/>
      <c r="C7" s="193"/>
    </row>
    <row r="8" spans="1:11" ht="16.5" customHeight="1" x14ac:dyDescent="0.3">
      <c r="B8" s="2"/>
      <c r="C8" s="103" t="s">
        <v>11</v>
      </c>
    </row>
    <row r="9" spans="1:11" x14ac:dyDescent="0.3">
      <c r="A9" s="8" t="s">
        <v>5</v>
      </c>
      <c r="B9" s="5" t="s">
        <v>0</v>
      </c>
      <c r="C9" s="194" t="s">
        <v>52</v>
      </c>
    </row>
    <row r="10" spans="1:11" x14ac:dyDescent="0.3">
      <c r="A10" s="3" t="s">
        <v>6</v>
      </c>
      <c r="B10" s="6"/>
      <c r="C10" s="195"/>
    </row>
    <row r="11" spans="1:11" x14ac:dyDescent="0.3">
      <c r="A11" s="3" t="s">
        <v>7</v>
      </c>
      <c r="B11" s="6"/>
      <c r="C11" s="196"/>
    </row>
    <row r="12" spans="1:11" x14ac:dyDescent="0.3">
      <c r="A12" s="4">
        <v>0</v>
      </c>
      <c r="B12" s="4">
        <v>1</v>
      </c>
      <c r="C12" s="7">
        <v>2</v>
      </c>
    </row>
    <row r="13" spans="1:11" ht="15.45" x14ac:dyDescent="0.4">
      <c r="A13" s="33" t="s">
        <v>12</v>
      </c>
      <c r="B13" s="17" t="s">
        <v>1</v>
      </c>
      <c r="C13" s="162">
        <f>C15+C27+C31</f>
        <v>21144</v>
      </c>
      <c r="K13" s="97"/>
    </row>
    <row r="14" spans="1:11" ht="14.15" x14ac:dyDescent="0.35">
      <c r="A14" s="16"/>
      <c r="B14" s="18" t="s">
        <v>2</v>
      </c>
      <c r="C14" s="162">
        <f>C16+C28+C32</f>
        <v>21144</v>
      </c>
    </row>
    <row r="15" spans="1:11" x14ac:dyDescent="0.3">
      <c r="A15" s="32" t="s">
        <v>21</v>
      </c>
      <c r="B15" s="63" t="s">
        <v>1</v>
      </c>
      <c r="C15" s="26">
        <f t="shared" ref="C15:C18" si="0">C17</f>
        <v>39</v>
      </c>
    </row>
    <row r="16" spans="1:11" x14ac:dyDescent="0.3">
      <c r="A16" s="10" t="s">
        <v>9</v>
      </c>
      <c r="B16" s="66" t="s">
        <v>2</v>
      </c>
      <c r="C16" s="26">
        <f t="shared" si="0"/>
        <v>39</v>
      </c>
    </row>
    <row r="17" spans="1:14" ht="12.9" x14ac:dyDescent="0.35">
      <c r="A17" s="34" t="s">
        <v>10</v>
      </c>
      <c r="B17" s="6" t="s">
        <v>1</v>
      </c>
      <c r="C17" s="19">
        <f t="shared" si="0"/>
        <v>39</v>
      </c>
    </row>
    <row r="18" spans="1:14" ht="12.9" x14ac:dyDescent="0.35">
      <c r="A18" s="11"/>
      <c r="B18" s="7" t="s">
        <v>2</v>
      </c>
      <c r="C18" s="19">
        <f t="shared" si="0"/>
        <v>39</v>
      </c>
    </row>
    <row r="19" spans="1:14" x14ac:dyDescent="0.3">
      <c r="A19" s="21" t="s">
        <v>13</v>
      </c>
      <c r="B19" s="5" t="s">
        <v>1</v>
      </c>
      <c r="C19" s="19">
        <f>C21+C23+C25</f>
        <v>39</v>
      </c>
    </row>
    <row r="20" spans="1:14" x14ac:dyDescent="0.3">
      <c r="A20" s="9"/>
      <c r="B20" s="7" t="s">
        <v>2</v>
      </c>
      <c r="C20" s="19">
        <f>C22+C24+C26</f>
        <v>39</v>
      </c>
    </row>
    <row r="21" spans="1:14" s="81" customFormat="1" ht="14.15" x14ac:dyDescent="0.35">
      <c r="A21" s="148" t="s">
        <v>29</v>
      </c>
      <c r="B21" s="142" t="s">
        <v>1</v>
      </c>
      <c r="C21" s="107">
        <f>C54+C114</f>
        <v>0</v>
      </c>
      <c r="M21" s="140"/>
      <c r="N21" s="140"/>
    </row>
    <row r="22" spans="1:14" s="81" customFormat="1" ht="14.15" x14ac:dyDescent="0.35">
      <c r="A22" s="135"/>
      <c r="B22" s="127" t="s">
        <v>2</v>
      </c>
      <c r="C22" s="107">
        <f>C55+C115</f>
        <v>0</v>
      </c>
    </row>
    <row r="23" spans="1:14" x14ac:dyDescent="0.3">
      <c r="A23" s="25" t="s">
        <v>16</v>
      </c>
      <c r="B23" s="6" t="s">
        <v>1</v>
      </c>
      <c r="C23" s="19">
        <f>C173</f>
        <v>36</v>
      </c>
    </row>
    <row r="24" spans="1:14" x14ac:dyDescent="0.3">
      <c r="A24" s="9"/>
      <c r="B24" s="7" t="s">
        <v>2</v>
      </c>
      <c r="C24" s="19">
        <f>C174</f>
        <v>36</v>
      </c>
      <c r="D24" s="19" t="e">
        <f>#REF!+#REF!+#REF!+#REF!</f>
        <v>#REF!</v>
      </c>
    </row>
    <row r="25" spans="1:14" s="41" customFormat="1" ht="12.9" x14ac:dyDescent="0.35">
      <c r="A25" s="12" t="s">
        <v>38</v>
      </c>
      <c r="B25" s="53" t="s">
        <v>1</v>
      </c>
      <c r="C25" s="74">
        <f>C175</f>
        <v>3</v>
      </c>
    </row>
    <row r="26" spans="1:14" s="41" customFormat="1" x14ac:dyDescent="0.3">
      <c r="A26" s="79"/>
      <c r="B26" s="37" t="s">
        <v>2</v>
      </c>
      <c r="C26" s="74">
        <f>C176</f>
        <v>3</v>
      </c>
    </row>
    <row r="27" spans="1:14" s="15" customFormat="1" ht="14.15" x14ac:dyDescent="0.35">
      <c r="A27" s="161" t="s">
        <v>44</v>
      </c>
      <c r="B27" s="123" t="s">
        <v>1</v>
      </c>
      <c r="C27" s="42">
        <f>C29</f>
        <v>6896</v>
      </c>
    </row>
    <row r="28" spans="1:14" s="15" customFormat="1" ht="14.15" x14ac:dyDescent="0.35">
      <c r="A28" s="128" t="s">
        <v>15</v>
      </c>
      <c r="B28" s="109" t="s">
        <v>2</v>
      </c>
      <c r="C28" s="42">
        <f>C30</f>
        <v>6896</v>
      </c>
    </row>
    <row r="29" spans="1:14" s="81" customFormat="1" ht="14.15" x14ac:dyDescent="0.35">
      <c r="A29" s="148" t="s">
        <v>29</v>
      </c>
      <c r="B29" s="142" t="s">
        <v>1</v>
      </c>
      <c r="C29" s="74">
        <f>C58+C118</f>
        <v>6896</v>
      </c>
      <c r="M29" s="140"/>
      <c r="N29" s="140"/>
    </row>
    <row r="30" spans="1:14" s="81" customFormat="1" ht="14.15" x14ac:dyDescent="0.35">
      <c r="A30" s="135"/>
      <c r="B30" s="127" t="s">
        <v>2</v>
      </c>
      <c r="C30" s="74">
        <f>C59+C119</f>
        <v>6896</v>
      </c>
    </row>
    <row r="31" spans="1:14" s="40" customFormat="1" x14ac:dyDescent="0.3">
      <c r="A31" s="24" t="s">
        <v>17</v>
      </c>
      <c r="B31" s="63" t="s">
        <v>1</v>
      </c>
      <c r="C31" s="28">
        <f>C33+C35</f>
        <v>14209</v>
      </c>
    </row>
    <row r="32" spans="1:14" s="40" customFormat="1" x14ac:dyDescent="0.3">
      <c r="A32" s="10" t="s">
        <v>9</v>
      </c>
      <c r="B32" s="66" t="s">
        <v>2</v>
      </c>
      <c r="C32" s="28">
        <f>C34+C36</f>
        <v>14209</v>
      </c>
    </row>
    <row r="33" spans="1:53" s="15" customFormat="1" ht="28.3" x14ac:dyDescent="0.35">
      <c r="A33" s="124" t="s">
        <v>46</v>
      </c>
      <c r="B33" s="123" t="s">
        <v>1</v>
      </c>
      <c r="C33" s="110">
        <f>C179</f>
        <v>21103</v>
      </c>
    </row>
    <row r="34" spans="1:53" s="15" customFormat="1" ht="14.15" x14ac:dyDescent="0.35">
      <c r="A34" s="125"/>
      <c r="B34" s="109" t="s">
        <v>2</v>
      </c>
      <c r="C34" s="110">
        <f>C180</f>
        <v>21103</v>
      </c>
    </row>
    <row r="35" spans="1:53" s="40" customFormat="1" ht="12.9" x14ac:dyDescent="0.35">
      <c r="A35" s="12" t="s">
        <v>10</v>
      </c>
      <c r="B35" s="53" t="s">
        <v>1</v>
      </c>
      <c r="C35" s="26">
        <f t="shared" ref="C35:C36" si="1">C37</f>
        <v>-6894</v>
      </c>
      <c r="D35" s="39"/>
      <c r="E35" s="39"/>
      <c r="F35" s="39"/>
      <c r="G35" s="39"/>
      <c r="H35" s="39"/>
      <c r="I35" s="39"/>
    </row>
    <row r="36" spans="1:53" s="40" customFormat="1" ht="12.9" x14ac:dyDescent="0.35">
      <c r="A36" s="11"/>
      <c r="B36" s="37" t="s">
        <v>2</v>
      </c>
      <c r="C36" s="26">
        <f t="shared" si="1"/>
        <v>-6894</v>
      </c>
      <c r="D36" s="39"/>
      <c r="E36" s="39"/>
      <c r="F36" s="39"/>
      <c r="G36" s="39"/>
      <c r="H36" s="39"/>
      <c r="I36" s="39"/>
    </row>
    <row r="37" spans="1:53" s="40" customFormat="1" ht="12.9" x14ac:dyDescent="0.35">
      <c r="A37" s="34" t="s">
        <v>23</v>
      </c>
      <c r="B37" s="13" t="s">
        <v>1</v>
      </c>
      <c r="C37" s="42">
        <f>C39+C41+C43</f>
        <v>-6894</v>
      </c>
    </row>
    <row r="38" spans="1:53" s="40" customFormat="1" x14ac:dyDescent="0.3">
      <c r="A38" s="10"/>
      <c r="B38" s="14" t="s">
        <v>2</v>
      </c>
      <c r="C38" s="42">
        <f>C40+C42+C44</f>
        <v>-6894</v>
      </c>
      <c r="D38" s="42" t="e">
        <f>#REF!</f>
        <v>#REF!</v>
      </c>
    </row>
    <row r="39" spans="1:53" s="40" customFormat="1" x14ac:dyDescent="0.3">
      <c r="A39" s="21" t="s">
        <v>27</v>
      </c>
      <c r="B39" s="13" t="s">
        <v>1</v>
      </c>
      <c r="C39" s="74">
        <f>C66+C126</f>
        <v>-7114</v>
      </c>
    </row>
    <row r="40" spans="1:53" s="40" customFormat="1" x14ac:dyDescent="0.3">
      <c r="A40" s="22"/>
      <c r="B40" s="14" t="s">
        <v>2</v>
      </c>
      <c r="C40" s="74">
        <f>C67+C127</f>
        <v>-7114</v>
      </c>
    </row>
    <row r="41" spans="1:53" s="40" customFormat="1" x14ac:dyDescent="0.3">
      <c r="A41" s="25" t="s">
        <v>16</v>
      </c>
      <c r="B41" s="53" t="s">
        <v>1</v>
      </c>
      <c r="C41" s="42">
        <f>C185</f>
        <v>8</v>
      </c>
    </row>
    <row r="42" spans="1:53" s="40" customFormat="1" x14ac:dyDescent="0.3">
      <c r="A42" s="10"/>
      <c r="B42" s="37" t="s">
        <v>2</v>
      </c>
      <c r="C42" s="42">
        <f>C186</f>
        <v>8</v>
      </c>
    </row>
    <row r="43" spans="1:53" s="41" customFormat="1" ht="12.9" x14ac:dyDescent="0.35">
      <c r="A43" s="12" t="s">
        <v>38</v>
      </c>
      <c r="B43" s="53" t="s">
        <v>1</v>
      </c>
      <c r="C43" s="74">
        <f>C187</f>
        <v>212</v>
      </c>
    </row>
    <row r="44" spans="1:53" s="41" customFormat="1" x14ac:dyDescent="0.3">
      <c r="A44" s="79"/>
      <c r="B44" s="37" t="s">
        <v>2</v>
      </c>
      <c r="C44" s="74">
        <f>C188</f>
        <v>212</v>
      </c>
    </row>
    <row r="45" spans="1:53" s="47" customFormat="1" x14ac:dyDescent="0.3">
      <c r="A45" s="50" t="s">
        <v>25</v>
      </c>
      <c r="B45" s="50"/>
      <c r="C45" s="50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</row>
    <row r="46" spans="1:53" ht="15" x14ac:dyDescent="0.35">
      <c r="A46" s="51" t="s">
        <v>31</v>
      </c>
      <c r="B46" s="52" t="s">
        <v>1</v>
      </c>
      <c r="C46" s="129">
        <f>C48+C56+C60</f>
        <v>-5005</v>
      </c>
    </row>
    <row r="47" spans="1:53" ht="14.15" x14ac:dyDescent="0.35">
      <c r="A47" s="36"/>
      <c r="B47" s="37" t="s">
        <v>2</v>
      </c>
      <c r="C47" s="129">
        <f>C49+C57+C61</f>
        <v>-5005</v>
      </c>
    </row>
    <row r="48" spans="1:53" s="15" customFormat="1" ht="14.15" x14ac:dyDescent="0.35">
      <c r="A48" s="122" t="s">
        <v>28</v>
      </c>
      <c r="B48" s="123" t="s">
        <v>1</v>
      </c>
      <c r="C48" s="110">
        <f t="shared" ref="C48:C53" si="2">C50</f>
        <v>2500</v>
      </c>
    </row>
    <row r="49" spans="1:14" s="15" customFormat="1" ht="14.15" x14ac:dyDescent="0.35">
      <c r="A49" s="108" t="s">
        <v>15</v>
      </c>
      <c r="B49" s="109" t="s">
        <v>2</v>
      </c>
      <c r="C49" s="110">
        <f t="shared" si="2"/>
        <v>2500</v>
      </c>
    </row>
    <row r="50" spans="1:14" s="78" customFormat="1" ht="14.15" x14ac:dyDescent="0.35">
      <c r="A50" s="141" t="s">
        <v>10</v>
      </c>
      <c r="B50" s="142" t="s">
        <v>1</v>
      </c>
      <c r="C50" s="107">
        <f t="shared" si="2"/>
        <v>2500</v>
      </c>
    </row>
    <row r="51" spans="1:14" s="78" customFormat="1" ht="14.15" x14ac:dyDescent="0.35">
      <c r="A51" s="143"/>
      <c r="B51" s="127" t="s">
        <v>2</v>
      </c>
      <c r="C51" s="107">
        <f t="shared" si="2"/>
        <v>2500</v>
      </c>
    </row>
    <row r="52" spans="1:14" s="81" customFormat="1" ht="14.15" x14ac:dyDescent="0.35">
      <c r="A52" s="144" t="s">
        <v>26</v>
      </c>
      <c r="B52" s="134" t="s">
        <v>1</v>
      </c>
      <c r="C52" s="107">
        <f t="shared" si="2"/>
        <v>2500</v>
      </c>
    </row>
    <row r="53" spans="1:14" s="81" customFormat="1" ht="14.15" x14ac:dyDescent="0.35">
      <c r="A53" s="135"/>
      <c r="B53" s="127" t="s">
        <v>2</v>
      </c>
      <c r="C53" s="107">
        <f t="shared" si="2"/>
        <v>2500</v>
      </c>
    </row>
    <row r="54" spans="1:14" s="81" customFormat="1" ht="14.15" x14ac:dyDescent="0.35">
      <c r="A54" s="145" t="s">
        <v>29</v>
      </c>
      <c r="B54" s="142" t="s">
        <v>1</v>
      </c>
      <c r="C54" s="107">
        <f>C92</f>
        <v>2500</v>
      </c>
      <c r="M54" s="140"/>
      <c r="N54" s="140"/>
    </row>
    <row r="55" spans="1:14" s="81" customFormat="1" ht="14.15" x14ac:dyDescent="0.35">
      <c r="A55" s="145"/>
      <c r="B55" s="127" t="s">
        <v>2</v>
      </c>
      <c r="C55" s="107">
        <f>C93</f>
        <v>2500</v>
      </c>
    </row>
    <row r="56" spans="1:14" s="15" customFormat="1" ht="14.15" x14ac:dyDescent="0.35">
      <c r="A56" s="166" t="s">
        <v>44</v>
      </c>
      <c r="B56" s="167" t="s">
        <v>1</v>
      </c>
      <c r="C56" s="110">
        <f>C58</f>
        <v>-611</v>
      </c>
    </row>
    <row r="57" spans="1:14" s="15" customFormat="1" ht="14.15" x14ac:dyDescent="0.35">
      <c r="A57" s="168" t="s">
        <v>15</v>
      </c>
      <c r="B57" s="167" t="s">
        <v>2</v>
      </c>
      <c r="C57" s="110">
        <f>C59</f>
        <v>-611</v>
      </c>
    </row>
    <row r="58" spans="1:14" s="81" customFormat="1" ht="14.15" x14ac:dyDescent="0.35">
      <c r="A58" s="145" t="s">
        <v>29</v>
      </c>
      <c r="B58" s="142" t="s">
        <v>1</v>
      </c>
      <c r="C58" s="107">
        <f>C100</f>
        <v>-611</v>
      </c>
      <c r="M58" s="140"/>
      <c r="N58" s="140"/>
    </row>
    <row r="59" spans="1:14" s="81" customFormat="1" ht="14.15" x14ac:dyDescent="0.35">
      <c r="A59" s="145"/>
      <c r="B59" s="127" t="s">
        <v>2</v>
      </c>
      <c r="C59" s="107">
        <f>C101</f>
        <v>-611</v>
      </c>
    </row>
    <row r="60" spans="1:14" x14ac:dyDescent="0.3">
      <c r="A60" s="32" t="s">
        <v>37</v>
      </c>
      <c r="B60" s="5" t="s">
        <v>1</v>
      </c>
      <c r="C60" s="76">
        <f>C62</f>
        <v>-6894</v>
      </c>
    </row>
    <row r="61" spans="1:14" x14ac:dyDescent="0.3">
      <c r="A61" s="10" t="s">
        <v>9</v>
      </c>
      <c r="B61" s="7" t="s">
        <v>2</v>
      </c>
      <c r="C61" s="76">
        <f>C63</f>
        <v>-6894</v>
      </c>
    </row>
    <row r="62" spans="1:14" s="40" customFormat="1" ht="12.9" x14ac:dyDescent="0.35">
      <c r="A62" s="12" t="s">
        <v>10</v>
      </c>
      <c r="B62" s="53" t="s">
        <v>1</v>
      </c>
      <c r="C62" s="76">
        <f t="shared" ref="C62:C65" si="3">C64</f>
        <v>-6894</v>
      </c>
    </row>
    <row r="63" spans="1:14" s="40" customFormat="1" ht="12.9" x14ac:dyDescent="0.35">
      <c r="A63" s="11"/>
      <c r="B63" s="37" t="s">
        <v>2</v>
      </c>
      <c r="C63" s="76">
        <f t="shared" si="3"/>
        <v>-6894</v>
      </c>
    </row>
    <row r="64" spans="1:14" s="40" customFormat="1" x14ac:dyDescent="0.3">
      <c r="A64" s="20" t="s">
        <v>26</v>
      </c>
      <c r="B64" s="13" t="s">
        <v>1</v>
      </c>
      <c r="C64" s="76">
        <f t="shared" si="3"/>
        <v>-6894</v>
      </c>
    </row>
    <row r="65" spans="1:5" s="40" customFormat="1" x14ac:dyDescent="0.3">
      <c r="A65" s="20"/>
      <c r="B65" s="14" t="s">
        <v>2</v>
      </c>
      <c r="C65" s="76">
        <f t="shared" si="3"/>
        <v>-6894</v>
      </c>
    </row>
    <row r="66" spans="1:5" s="40" customFormat="1" x14ac:dyDescent="0.3">
      <c r="A66" s="21" t="s">
        <v>27</v>
      </c>
      <c r="B66" s="13" t="s">
        <v>1</v>
      </c>
      <c r="C66" s="76">
        <f>C77</f>
        <v>-6894</v>
      </c>
    </row>
    <row r="67" spans="1:5" s="40" customFormat="1" x14ac:dyDescent="0.3">
      <c r="A67" s="20"/>
      <c r="B67" s="14" t="s">
        <v>2</v>
      </c>
      <c r="C67" s="76">
        <f>C78</f>
        <v>-6894</v>
      </c>
    </row>
    <row r="68" spans="1:5" s="81" customFormat="1" x14ac:dyDescent="0.3">
      <c r="A68" s="175" t="s">
        <v>35</v>
      </c>
      <c r="B68" s="176"/>
      <c r="C68" s="177"/>
    </row>
    <row r="69" spans="1:5" s="40" customFormat="1" x14ac:dyDescent="0.3">
      <c r="A69" s="64" t="s">
        <v>14</v>
      </c>
      <c r="B69" s="52" t="s">
        <v>1</v>
      </c>
      <c r="C69" s="42">
        <f>C71</f>
        <v>-6894</v>
      </c>
      <c r="E69" s="136"/>
    </row>
    <row r="70" spans="1:5" s="40" customFormat="1" x14ac:dyDescent="0.3">
      <c r="A70" s="10" t="s">
        <v>15</v>
      </c>
      <c r="B70" s="37" t="s">
        <v>2</v>
      </c>
      <c r="C70" s="42">
        <f>C72</f>
        <v>-6894</v>
      </c>
    </row>
    <row r="71" spans="1:5" x14ac:dyDescent="0.3">
      <c r="A71" s="32" t="s">
        <v>37</v>
      </c>
      <c r="B71" s="5" t="s">
        <v>1</v>
      </c>
      <c r="C71" s="76">
        <f>C73</f>
        <v>-6894</v>
      </c>
    </row>
    <row r="72" spans="1:5" x14ac:dyDescent="0.3">
      <c r="A72" s="10" t="s">
        <v>9</v>
      </c>
      <c r="B72" s="7" t="s">
        <v>2</v>
      </c>
      <c r="C72" s="76">
        <f>C74</f>
        <v>-6894</v>
      </c>
    </row>
    <row r="73" spans="1:5" s="40" customFormat="1" ht="12.9" x14ac:dyDescent="0.35">
      <c r="A73" s="12" t="s">
        <v>10</v>
      </c>
      <c r="B73" s="53" t="s">
        <v>1</v>
      </c>
      <c r="C73" s="76">
        <f t="shared" ref="C73:C76" si="4">C75</f>
        <v>-6894</v>
      </c>
    </row>
    <row r="74" spans="1:5" s="40" customFormat="1" ht="12.9" x14ac:dyDescent="0.35">
      <c r="A74" s="11"/>
      <c r="B74" s="37" t="s">
        <v>2</v>
      </c>
      <c r="C74" s="76">
        <f t="shared" si="4"/>
        <v>-6894</v>
      </c>
    </row>
    <row r="75" spans="1:5" s="40" customFormat="1" x14ac:dyDescent="0.3">
      <c r="A75" s="20" t="s">
        <v>26</v>
      </c>
      <c r="B75" s="13" t="s">
        <v>1</v>
      </c>
      <c r="C75" s="76">
        <f t="shared" si="4"/>
        <v>-6894</v>
      </c>
    </row>
    <row r="76" spans="1:5" s="40" customFormat="1" x14ac:dyDescent="0.3">
      <c r="A76" s="20"/>
      <c r="B76" s="14" t="s">
        <v>2</v>
      </c>
      <c r="C76" s="76">
        <f t="shared" si="4"/>
        <v>-6894</v>
      </c>
    </row>
    <row r="77" spans="1:5" s="40" customFormat="1" x14ac:dyDescent="0.3">
      <c r="A77" s="21" t="s">
        <v>27</v>
      </c>
      <c r="B77" s="13" t="s">
        <v>1</v>
      </c>
      <c r="C77" s="76">
        <f>C79</f>
        <v>-6894</v>
      </c>
    </row>
    <row r="78" spans="1:5" s="40" customFormat="1" x14ac:dyDescent="0.3">
      <c r="A78" s="20"/>
      <c r="B78" s="14" t="s">
        <v>2</v>
      </c>
      <c r="C78" s="76">
        <f>C80</f>
        <v>-6894</v>
      </c>
    </row>
    <row r="79" spans="1:5" s="57" customFormat="1" ht="14.15" x14ac:dyDescent="0.35">
      <c r="A79" s="132" t="s">
        <v>54</v>
      </c>
      <c r="B79" s="116" t="s">
        <v>1</v>
      </c>
      <c r="C79" s="117">
        <f>C81</f>
        <v>-6894</v>
      </c>
    </row>
    <row r="80" spans="1:5" s="57" customFormat="1" ht="14.15" x14ac:dyDescent="0.35">
      <c r="A80" s="160"/>
      <c r="B80" s="118" t="s">
        <v>2</v>
      </c>
      <c r="C80" s="117">
        <f>C82</f>
        <v>-6894</v>
      </c>
    </row>
    <row r="81" spans="1:26" s="81" customFormat="1" ht="15.75" customHeight="1" x14ac:dyDescent="0.35">
      <c r="A81" s="151" t="s">
        <v>45</v>
      </c>
      <c r="B81" s="130" t="s">
        <v>1</v>
      </c>
      <c r="C81" s="114">
        <v>-6894</v>
      </c>
    </row>
    <row r="82" spans="1:26" s="81" customFormat="1" ht="14.15" x14ac:dyDescent="0.35">
      <c r="A82" s="133"/>
      <c r="B82" s="131" t="s">
        <v>2</v>
      </c>
      <c r="C82" s="114">
        <v>-6894</v>
      </c>
    </row>
    <row r="83" spans="1:26" s="137" customFormat="1" ht="14.15" x14ac:dyDescent="0.35">
      <c r="A83" s="178" t="s">
        <v>39</v>
      </c>
      <c r="B83" s="178"/>
      <c r="C83" s="178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s="15" customFormat="1" ht="14.15" x14ac:dyDescent="0.35">
      <c r="A84" s="119" t="s">
        <v>14</v>
      </c>
      <c r="B84" s="120" t="s">
        <v>1</v>
      </c>
      <c r="C84" s="121">
        <f>C86+C98</f>
        <v>1889</v>
      </c>
    </row>
    <row r="85" spans="1:26" s="15" customFormat="1" ht="14.15" x14ac:dyDescent="0.35">
      <c r="A85" s="108" t="s">
        <v>15</v>
      </c>
      <c r="B85" s="109" t="s">
        <v>2</v>
      </c>
      <c r="C85" s="121">
        <f>C87+C99</f>
        <v>1889</v>
      </c>
    </row>
    <row r="86" spans="1:26" s="15" customFormat="1" ht="14.15" x14ac:dyDescent="0.35">
      <c r="A86" s="122" t="s">
        <v>28</v>
      </c>
      <c r="B86" s="123" t="s">
        <v>1</v>
      </c>
      <c r="C86" s="110">
        <f t="shared" ref="C86:C91" si="5">C88</f>
        <v>2500</v>
      </c>
    </row>
    <row r="87" spans="1:26" s="15" customFormat="1" ht="14.15" x14ac:dyDescent="0.35">
      <c r="A87" s="108" t="s">
        <v>15</v>
      </c>
      <c r="B87" s="109" t="s">
        <v>2</v>
      </c>
      <c r="C87" s="110">
        <f t="shared" si="5"/>
        <v>2500</v>
      </c>
    </row>
    <row r="88" spans="1:26" s="78" customFormat="1" ht="14.15" x14ac:dyDescent="0.35">
      <c r="A88" s="141" t="s">
        <v>10</v>
      </c>
      <c r="B88" s="142" t="s">
        <v>1</v>
      </c>
      <c r="C88" s="107">
        <f t="shared" si="5"/>
        <v>2500</v>
      </c>
    </row>
    <row r="89" spans="1:26" s="78" customFormat="1" ht="14.15" x14ac:dyDescent="0.35">
      <c r="A89" s="143"/>
      <c r="B89" s="127" t="s">
        <v>2</v>
      </c>
      <c r="C89" s="107">
        <f t="shared" si="5"/>
        <v>2500</v>
      </c>
    </row>
    <row r="90" spans="1:26" s="81" customFormat="1" ht="14.15" x14ac:dyDescent="0.35">
      <c r="A90" s="144" t="s">
        <v>26</v>
      </c>
      <c r="B90" s="134" t="s">
        <v>1</v>
      </c>
      <c r="C90" s="107">
        <f t="shared" si="5"/>
        <v>2500</v>
      </c>
    </row>
    <row r="91" spans="1:26" s="81" customFormat="1" ht="14.15" x14ac:dyDescent="0.35">
      <c r="A91" s="135"/>
      <c r="B91" s="127" t="s">
        <v>2</v>
      </c>
      <c r="C91" s="107">
        <f t="shared" si="5"/>
        <v>2500</v>
      </c>
    </row>
    <row r="92" spans="1:26" s="81" customFormat="1" ht="14.15" x14ac:dyDescent="0.35">
      <c r="A92" s="145" t="s">
        <v>29</v>
      </c>
      <c r="B92" s="142" t="s">
        <v>1</v>
      </c>
      <c r="C92" s="107">
        <f>C94+C96</f>
        <v>2500</v>
      </c>
      <c r="M92" s="140"/>
      <c r="N92" s="140"/>
    </row>
    <row r="93" spans="1:26" s="81" customFormat="1" ht="14.15" x14ac:dyDescent="0.35">
      <c r="A93" s="145"/>
      <c r="B93" s="127" t="s">
        <v>2</v>
      </c>
      <c r="C93" s="107">
        <f>C95+C97</f>
        <v>2500</v>
      </c>
    </row>
    <row r="94" spans="1:26" s="81" customFormat="1" ht="42.45" x14ac:dyDescent="0.35">
      <c r="A94" s="151" t="s">
        <v>55</v>
      </c>
      <c r="B94" s="87" t="s">
        <v>1</v>
      </c>
      <c r="C94" s="129">
        <f>1700+200</f>
        <v>1900</v>
      </c>
    </row>
    <row r="95" spans="1:26" s="15" customFormat="1" ht="14.15" x14ac:dyDescent="0.35">
      <c r="A95" s="35"/>
      <c r="B95" s="14" t="s">
        <v>2</v>
      </c>
      <c r="C95" s="110">
        <f>1700+200</f>
        <v>1900</v>
      </c>
    </row>
    <row r="96" spans="1:26" s="78" customFormat="1" ht="56.6" x14ac:dyDescent="0.35">
      <c r="A96" s="146" t="s">
        <v>65</v>
      </c>
      <c r="B96" s="98" t="s">
        <v>1</v>
      </c>
      <c r="C96" s="107">
        <v>600</v>
      </c>
      <c r="D96" s="72"/>
      <c r="E96" s="72"/>
      <c r="F96" s="72"/>
      <c r="G96" s="72"/>
      <c r="H96" s="72"/>
      <c r="I96" s="72"/>
    </row>
    <row r="97" spans="1:14" s="78" customFormat="1" ht="14.25" customHeight="1" x14ac:dyDescent="0.35">
      <c r="A97" s="102"/>
      <c r="B97" s="60" t="s">
        <v>2</v>
      </c>
      <c r="C97" s="107">
        <v>600</v>
      </c>
      <c r="D97" s="72"/>
      <c r="E97" s="72"/>
      <c r="F97" s="72"/>
      <c r="G97" s="72"/>
      <c r="H97" s="72"/>
      <c r="I97" s="72"/>
    </row>
    <row r="98" spans="1:14" s="15" customFormat="1" ht="14.15" x14ac:dyDescent="0.35">
      <c r="A98" s="161" t="s">
        <v>44</v>
      </c>
      <c r="B98" s="123" t="s">
        <v>1</v>
      </c>
      <c r="C98" s="110">
        <f>C100</f>
        <v>-611</v>
      </c>
    </row>
    <row r="99" spans="1:14" s="15" customFormat="1" ht="14.15" x14ac:dyDescent="0.35">
      <c r="A99" s="128" t="s">
        <v>15</v>
      </c>
      <c r="B99" s="109" t="s">
        <v>2</v>
      </c>
      <c r="C99" s="110">
        <f>C101</f>
        <v>-611</v>
      </c>
    </row>
    <row r="100" spans="1:14" s="81" customFormat="1" ht="14.15" x14ac:dyDescent="0.35">
      <c r="A100" s="145" t="s">
        <v>29</v>
      </c>
      <c r="B100" s="142" t="s">
        <v>1</v>
      </c>
      <c r="C100" s="107">
        <f>C102</f>
        <v>-611</v>
      </c>
      <c r="M100" s="140"/>
      <c r="N100" s="140"/>
    </row>
    <row r="101" spans="1:14" s="81" customFormat="1" ht="14.15" x14ac:dyDescent="0.35">
      <c r="A101" s="145"/>
      <c r="B101" s="127" t="s">
        <v>2</v>
      </c>
      <c r="C101" s="107">
        <f>C103</f>
        <v>-611</v>
      </c>
    </row>
    <row r="102" spans="1:14" s="81" customFormat="1" ht="30.75" customHeight="1" x14ac:dyDescent="0.35">
      <c r="A102" s="169" t="s">
        <v>56</v>
      </c>
      <c r="B102" s="67" t="s">
        <v>1</v>
      </c>
      <c r="C102" s="114">
        <v>-611</v>
      </c>
      <c r="D102" s="75"/>
      <c r="E102" s="75"/>
      <c r="F102" s="75"/>
      <c r="G102" s="75"/>
      <c r="H102" s="75"/>
      <c r="I102" s="75"/>
    </row>
    <row r="103" spans="1:14" s="81" customFormat="1" ht="14.15" x14ac:dyDescent="0.35">
      <c r="A103" s="170"/>
      <c r="B103" s="67" t="s">
        <v>2</v>
      </c>
      <c r="C103" s="114">
        <v>-611</v>
      </c>
      <c r="D103" s="75"/>
      <c r="E103" s="75"/>
      <c r="F103" s="75"/>
      <c r="G103" s="75"/>
      <c r="H103" s="75"/>
      <c r="I103" s="75"/>
    </row>
    <row r="104" spans="1:14" x14ac:dyDescent="0.3">
      <c r="A104" s="48" t="s">
        <v>36</v>
      </c>
      <c r="B104" s="49"/>
      <c r="C104" s="94"/>
      <c r="D104" s="61"/>
      <c r="E104" s="61"/>
      <c r="F104" s="61"/>
      <c r="G104" s="61"/>
      <c r="H104" s="61"/>
      <c r="I104" s="61"/>
    </row>
    <row r="105" spans="1:14" x14ac:dyDescent="0.3">
      <c r="A105" s="83" t="s">
        <v>14</v>
      </c>
      <c r="B105" s="84"/>
      <c r="C105" s="89"/>
      <c r="D105" s="85"/>
      <c r="E105" s="85"/>
      <c r="F105" s="85"/>
      <c r="G105" s="85"/>
      <c r="H105" s="85"/>
      <c r="I105" s="86"/>
    </row>
    <row r="106" spans="1:14" ht="14.15" x14ac:dyDescent="0.35">
      <c r="A106" s="71" t="s">
        <v>22</v>
      </c>
      <c r="B106" s="69" t="s">
        <v>1</v>
      </c>
      <c r="C106" s="114">
        <f>C108+C116+C120</f>
        <v>4787</v>
      </c>
      <c r="D106" s="38"/>
      <c r="E106" s="38"/>
      <c r="F106" s="38"/>
      <c r="G106" s="38"/>
      <c r="H106" s="38"/>
      <c r="I106" s="72"/>
    </row>
    <row r="107" spans="1:14" ht="14.15" x14ac:dyDescent="0.35">
      <c r="A107" s="71"/>
      <c r="B107" s="69" t="s">
        <v>2</v>
      </c>
      <c r="C107" s="114">
        <f>C109+C117+C121</f>
        <v>4787</v>
      </c>
      <c r="D107" s="38"/>
      <c r="E107" s="38"/>
      <c r="F107" s="38"/>
      <c r="G107" s="38"/>
      <c r="H107" s="38"/>
      <c r="I107" s="72"/>
    </row>
    <row r="108" spans="1:14" s="15" customFormat="1" ht="14.15" x14ac:dyDescent="0.35">
      <c r="A108" s="122" t="s">
        <v>28</v>
      </c>
      <c r="B108" s="123" t="s">
        <v>1</v>
      </c>
      <c r="C108" s="110">
        <f t="shared" ref="C108:C113" si="6">C110</f>
        <v>-2500</v>
      </c>
    </row>
    <row r="109" spans="1:14" s="15" customFormat="1" ht="14.15" x14ac:dyDescent="0.35">
      <c r="A109" s="108" t="s">
        <v>15</v>
      </c>
      <c r="B109" s="109" t="s">
        <v>2</v>
      </c>
      <c r="C109" s="110">
        <f t="shared" si="6"/>
        <v>-2500</v>
      </c>
    </row>
    <row r="110" spans="1:14" s="78" customFormat="1" ht="14.15" x14ac:dyDescent="0.35">
      <c r="A110" s="141" t="s">
        <v>10</v>
      </c>
      <c r="B110" s="142" t="s">
        <v>1</v>
      </c>
      <c r="C110" s="107">
        <f t="shared" si="6"/>
        <v>-2500</v>
      </c>
    </row>
    <row r="111" spans="1:14" s="78" customFormat="1" ht="14.15" x14ac:dyDescent="0.35">
      <c r="A111" s="143"/>
      <c r="B111" s="127" t="s">
        <v>2</v>
      </c>
      <c r="C111" s="107">
        <f t="shared" si="6"/>
        <v>-2500</v>
      </c>
    </row>
    <row r="112" spans="1:14" s="81" customFormat="1" ht="14.15" x14ac:dyDescent="0.35">
      <c r="A112" s="144" t="s">
        <v>26</v>
      </c>
      <c r="B112" s="134" t="s">
        <v>1</v>
      </c>
      <c r="C112" s="107">
        <f t="shared" si="6"/>
        <v>-2500</v>
      </c>
    </row>
    <row r="113" spans="1:14" s="81" customFormat="1" ht="14.15" x14ac:dyDescent="0.35">
      <c r="A113" s="135"/>
      <c r="B113" s="127" t="s">
        <v>2</v>
      </c>
      <c r="C113" s="107">
        <f t="shared" si="6"/>
        <v>-2500</v>
      </c>
    </row>
    <row r="114" spans="1:14" s="81" customFormat="1" ht="14.15" x14ac:dyDescent="0.35">
      <c r="A114" s="145" t="s">
        <v>29</v>
      </c>
      <c r="B114" s="142" t="s">
        <v>1</v>
      </c>
      <c r="C114" s="107">
        <f>C152</f>
        <v>-2500</v>
      </c>
      <c r="M114" s="140"/>
      <c r="N114" s="140"/>
    </row>
    <row r="115" spans="1:14" s="81" customFormat="1" ht="14.15" x14ac:dyDescent="0.35">
      <c r="A115" s="145"/>
      <c r="B115" s="127" t="s">
        <v>2</v>
      </c>
      <c r="C115" s="107">
        <f>C153</f>
        <v>-2500</v>
      </c>
    </row>
    <row r="116" spans="1:14" ht="14.15" x14ac:dyDescent="0.35">
      <c r="A116" s="161" t="s">
        <v>44</v>
      </c>
      <c r="B116" s="5" t="s">
        <v>1</v>
      </c>
      <c r="C116" s="26">
        <f>C118</f>
        <v>7507</v>
      </c>
      <c r="D116" s="38"/>
      <c r="E116" s="38"/>
      <c r="F116" s="38"/>
      <c r="G116" s="38"/>
      <c r="H116" s="38"/>
      <c r="I116" s="38"/>
    </row>
    <row r="117" spans="1:14" x14ac:dyDescent="0.3">
      <c r="A117" s="10" t="s">
        <v>20</v>
      </c>
      <c r="B117" s="7" t="s">
        <v>2</v>
      </c>
      <c r="C117" s="26">
        <f>C119</f>
        <v>7507</v>
      </c>
      <c r="D117" s="38"/>
      <c r="E117" s="38"/>
      <c r="F117" s="38"/>
      <c r="G117" s="38"/>
      <c r="H117" s="38"/>
      <c r="I117" s="38"/>
    </row>
    <row r="118" spans="1:14" ht="14.15" x14ac:dyDescent="0.35">
      <c r="A118" s="145" t="s">
        <v>29</v>
      </c>
      <c r="B118" s="53" t="s">
        <v>1</v>
      </c>
      <c r="C118" s="58">
        <f>C160</f>
        <v>7507</v>
      </c>
    </row>
    <row r="119" spans="1:14" ht="12.9" x14ac:dyDescent="0.35">
      <c r="A119" s="11"/>
      <c r="B119" s="37" t="s">
        <v>2</v>
      </c>
      <c r="C119" s="58">
        <f>C161</f>
        <v>7507</v>
      </c>
    </row>
    <row r="120" spans="1:14" x14ac:dyDescent="0.3">
      <c r="A120" s="32" t="s">
        <v>37</v>
      </c>
      <c r="B120" s="5" t="s">
        <v>1</v>
      </c>
      <c r="C120" s="28">
        <f>C122</f>
        <v>-220</v>
      </c>
    </row>
    <row r="121" spans="1:14" x14ac:dyDescent="0.3">
      <c r="A121" s="10" t="s">
        <v>9</v>
      </c>
      <c r="B121" s="7" t="s">
        <v>2</v>
      </c>
      <c r="C121" s="28">
        <f>C123</f>
        <v>-220</v>
      </c>
    </row>
    <row r="122" spans="1:14" ht="12.9" x14ac:dyDescent="0.35">
      <c r="A122" s="12" t="s">
        <v>10</v>
      </c>
      <c r="B122" s="6" t="s">
        <v>1</v>
      </c>
      <c r="C122" s="76">
        <f t="shared" ref="C122:C125" si="7">C124</f>
        <v>-220</v>
      </c>
    </row>
    <row r="123" spans="1:14" ht="12.9" x14ac:dyDescent="0.35">
      <c r="A123" s="11"/>
      <c r="B123" s="7" t="s">
        <v>2</v>
      </c>
      <c r="C123" s="76">
        <f t="shared" si="7"/>
        <v>-220</v>
      </c>
    </row>
    <row r="124" spans="1:14" x14ac:dyDescent="0.3">
      <c r="A124" s="20" t="s">
        <v>26</v>
      </c>
      <c r="B124" s="13" t="s">
        <v>1</v>
      </c>
      <c r="C124" s="76">
        <f t="shared" si="7"/>
        <v>-220</v>
      </c>
    </row>
    <row r="125" spans="1:14" x14ac:dyDescent="0.3">
      <c r="A125" s="20"/>
      <c r="B125" s="14" t="s">
        <v>2</v>
      </c>
      <c r="C125" s="76">
        <f t="shared" si="7"/>
        <v>-220</v>
      </c>
    </row>
    <row r="126" spans="1:14" x14ac:dyDescent="0.3">
      <c r="A126" s="21" t="s">
        <v>27</v>
      </c>
      <c r="B126" s="13" t="s">
        <v>1</v>
      </c>
      <c r="C126" s="76">
        <f>C137</f>
        <v>-220</v>
      </c>
    </row>
    <row r="127" spans="1:14" x14ac:dyDescent="0.3">
      <c r="A127" s="20"/>
      <c r="B127" s="14" t="s">
        <v>2</v>
      </c>
      <c r="C127" s="76">
        <f>C138</f>
        <v>-220</v>
      </c>
    </row>
    <row r="128" spans="1:14" s="40" customFormat="1" x14ac:dyDescent="0.3">
      <c r="A128" s="175" t="s">
        <v>35</v>
      </c>
      <c r="B128" s="176"/>
      <c r="C128" s="177"/>
    </row>
    <row r="129" spans="1:26" x14ac:dyDescent="0.3">
      <c r="A129" s="64" t="s">
        <v>14</v>
      </c>
      <c r="B129" s="13" t="s">
        <v>1</v>
      </c>
      <c r="C129" s="74">
        <f t="shared" ref="C129:C136" si="8">C131</f>
        <v>-220</v>
      </c>
      <c r="E129" s="80"/>
    </row>
    <row r="130" spans="1:26" x14ac:dyDescent="0.3">
      <c r="A130" s="22" t="s">
        <v>15</v>
      </c>
      <c r="B130" s="14" t="s">
        <v>2</v>
      </c>
      <c r="C130" s="74">
        <f t="shared" si="8"/>
        <v>-220</v>
      </c>
    </row>
    <row r="131" spans="1:26" x14ac:dyDescent="0.3">
      <c r="A131" s="32" t="s">
        <v>37</v>
      </c>
      <c r="B131" s="5" t="s">
        <v>1</v>
      </c>
      <c r="C131" s="28">
        <f>C133</f>
        <v>-220</v>
      </c>
    </row>
    <row r="132" spans="1:26" x14ac:dyDescent="0.3">
      <c r="A132" s="10" t="s">
        <v>9</v>
      </c>
      <c r="B132" s="7" t="s">
        <v>2</v>
      </c>
      <c r="C132" s="28">
        <f>C134</f>
        <v>-220</v>
      </c>
    </row>
    <row r="133" spans="1:26" ht="12.9" x14ac:dyDescent="0.35">
      <c r="A133" s="12" t="s">
        <v>10</v>
      </c>
      <c r="B133" s="6" t="s">
        <v>1</v>
      </c>
      <c r="C133" s="76">
        <f t="shared" si="8"/>
        <v>-220</v>
      </c>
    </row>
    <row r="134" spans="1:26" ht="12.9" x14ac:dyDescent="0.35">
      <c r="A134" s="11"/>
      <c r="B134" s="7" t="s">
        <v>2</v>
      </c>
      <c r="C134" s="76">
        <f t="shared" si="8"/>
        <v>-220</v>
      </c>
    </row>
    <row r="135" spans="1:26" x14ac:dyDescent="0.3">
      <c r="A135" s="20" t="s">
        <v>26</v>
      </c>
      <c r="B135" s="13" t="s">
        <v>1</v>
      </c>
      <c r="C135" s="76">
        <f t="shared" si="8"/>
        <v>-220</v>
      </c>
    </row>
    <row r="136" spans="1:26" x14ac:dyDescent="0.3">
      <c r="A136" s="20"/>
      <c r="B136" s="14" t="s">
        <v>2</v>
      </c>
      <c r="C136" s="76">
        <f t="shared" si="8"/>
        <v>-220</v>
      </c>
    </row>
    <row r="137" spans="1:26" x14ac:dyDescent="0.3">
      <c r="A137" s="21" t="s">
        <v>27</v>
      </c>
      <c r="B137" s="13" t="s">
        <v>1</v>
      </c>
      <c r="C137" s="76">
        <f>C139</f>
        <v>-220</v>
      </c>
    </row>
    <row r="138" spans="1:26" x14ac:dyDescent="0.3">
      <c r="A138" s="20"/>
      <c r="B138" s="14" t="s">
        <v>2</v>
      </c>
      <c r="C138" s="76">
        <f>C140</f>
        <v>-220</v>
      </c>
    </row>
    <row r="139" spans="1:26" s="57" customFormat="1" ht="14.15" x14ac:dyDescent="0.35">
      <c r="A139" s="138" t="s">
        <v>51</v>
      </c>
      <c r="B139" s="27" t="s">
        <v>1</v>
      </c>
      <c r="C139" s="26">
        <f>C141</f>
        <v>-220</v>
      </c>
    </row>
    <row r="140" spans="1:26" s="57" customFormat="1" x14ac:dyDescent="0.3">
      <c r="A140" s="31"/>
      <c r="B140" s="29" t="s">
        <v>2</v>
      </c>
      <c r="C140" s="26">
        <f>C142</f>
        <v>-220</v>
      </c>
    </row>
    <row r="141" spans="1:26" s="81" customFormat="1" ht="14.15" x14ac:dyDescent="0.35">
      <c r="A141" s="152" t="s">
        <v>49</v>
      </c>
      <c r="B141" s="87" t="s">
        <v>1</v>
      </c>
      <c r="C141" s="74">
        <v>-220</v>
      </c>
    </row>
    <row r="142" spans="1:26" s="81" customFormat="1" x14ac:dyDescent="0.3">
      <c r="A142" s="101"/>
      <c r="B142" s="73" t="s">
        <v>2</v>
      </c>
      <c r="C142" s="42">
        <v>-220</v>
      </c>
    </row>
    <row r="143" spans="1:26" s="137" customFormat="1" ht="14.15" x14ac:dyDescent="0.35">
      <c r="A143" s="178" t="s">
        <v>39</v>
      </c>
      <c r="B143" s="178"/>
      <c r="C143" s="178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s="15" customFormat="1" ht="14.15" x14ac:dyDescent="0.35">
      <c r="A144" s="119" t="s">
        <v>14</v>
      </c>
      <c r="B144" s="120" t="s">
        <v>1</v>
      </c>
      <c r="C144" s="121">
        <f>C146+C158</f>
        <v>5007</v>
      </c>
    </row>
    <row r="145" spans="1:14" s="15" customFormat="1" ht="14.15" x14ac:dyDescent="0.35">
      <c r="A145" s="108" t="s">
        <v>15</v>
      </c>
      <c r="B145" s="109" t="s">
        <v>2</v>
      </c>
      <c r="C145" s="121">
        <f>C147+C159</f>
        <v>5007</v>
      </c>
    </row>
    <row r="146" spans="1:14" s="15" customFormat="1" ht="14.15" x14ac:dyDescent="0.35">
      <c r="A146" s="122" t="s">
        <v>28</v>
      </c>
      <c r="B146" s="123" t="s">
        <v>1</v>
      </c>
      <c r="C146" s="110">
        <f t="shared" ref="C146:C151" si="9">C148</f>
        <v>-2500</v>
      </c>
    </row>
    <row r="147" spans="1:14" s="15" customFormat="1" ht="14.15" x14ac:dyDescent="0.35">
      <c r="A147" s="108" t="s">
        <v>15</v>
      </c>
      <c r="B147" s="109" t="s">
        <v>2</v>
      </c>
      <c r="C147" s="110">
        <f t="shared" si="9"/>
        <v>-2500</v>
      </c>
    </row>
    <row r="148" spans="1:14" s="78" customFormat="1" ht="14.15" x14ac:dyDescent="0.35">
      <c r="A148" s="141" t="s">
        <v>10</v>
      </c>
      <c r="B148" s="142" t="s">
        <v>1</v>
      </c>
      <c r="C148" s="107">
        <f t="shared" si="9"/>
        <v>-2500</v>
      </c>
    </row>
    <row r="149" spans="1:14" s="78" customFormat="1" ht="14.15" x14ac:dyDescent="0.35">
      <c r="A149" s="143"/>
      <c r="B149" s="127" t="s">
        <v>2</v>
      </c>
      <c r="C149" s="107">
        <f t="shared" si="9"/>
        <v>-2500</v>
      </c>
    </row>
    <row r="150" spans="1:14" s="81" customFormat="1" ht="14.15" x14ac:dyDescent="0.35">
      <c r="A150" s="144" t="s">
        <v>26</v>
      </c>
      <c r="B150" s="134" t="s">
        <v>1</v>
      </c>
      <c r="C150" s="107">
        <f t="shared" si="9"/>
        <v>-2500</v>
      </c>
    </row>
    <row r="151" spans="1:14" s="81" customFormat="1" ht="14.15" x14ac:dyDescent="0.35">
      <c r="A151" s="135"/>
      <c r="B151" s="127" t="s">
        <v>2</v>
      </c>
      <c r="C151" s="107">
        <f t="shared" si="9"/>
        <v>-2500</v>
      </c>
    </row>
    <row r="152" spans="1:14" s="81" customFormat="1" ht="14.15" x14ac:dyDescent="0.35">
      <c r="A152" s="145" t="s">
        <v>29</v>
      </c>
      <c r="B152" s="142" t="s">
        <v>1</v>
      </c>
      <c r="C152" s="107">
        <f>C154+C156</f>
        <v>-2500</v>
      </c>
      <c r="M152" s="140"/>
      <c r="N152" s="140"/>
    </row>
    <row r="153" spans="1:14" s="81" customFormat="1" ht="14.15" x14ac:dyDescent="0.35">
      <c r="A153" s="145"/>
      <c r="B153" s="127" t="s">
        <v>2</v>
      </c>
      <c r="C153" s="107">
        <f>C155+C157</f>
        <v>-2500</v>
      </c>
    </row>
    <row r="154" spans="1:14" s="78" customFormat="1" ht="28.3" x14ac:dyDescent="0.35">
      <c r="A154" s="171" t="s">
        <v>63</v>
      </c>
      <c r="B154" s="172" t="s">
        <v>1</v>
      </c>
      <c r="C154" s="107">
        <f>-4000-550</f>
        <v>-4550</v>
      </c>
    </row>
    <row r="155" spans="1:14" s="78" customFormat="1" ht="14.15" x14ac:dyDescent="0.35">
      <c r="A155" s="173"/>
      <c r="B155" s="172" t="s">
        <v>2</v>
      </c>
      <c r="C155" s="107">
        <f>-4000-550</f>
        <v>-4550</v>
      </c>
    </row>
    <row r="156" spans="1:14" s="78" customFormat="1" ht="28.3" x14ac:dyDescent="0.35">
      <c r="A156" s="147" t="s">
        <v>64</v>
      </c>
      <c r="B156" s="134" t="s">
        <v>1</v>
      </c>
      <c r="C156" s="107">
        <f>1700+350</f>
        <v>2050</v>
      </c>
    </row>
    <row r="157" spans="1:14" s="78" customFormat="1" ht="14.15" x14ac:dyDescent="0.35">
      <c r="A157" s="135"/>
      <c r="B157" s="127" t="s">
        <v>2</v>
      </c>
      <c r="C157" s="107">
        <f>1700+350</f>
        <v>2050</v>
      </c>
    </row>
    <row r="158" spans="1:14" s="15" customFormat="1" ht="14.15" x14ac:dyDescent="0.35">
      <c r="A158" s="161" t="s">
        <v>44</v>
      </c>
      <c r="B158" s="123" t="s">
        <v>1</v>
      </c>
      <c r="C158" s="110">
        <f t="shared" ref="C158:C161" si="10">C160</f>
        <v>7507</v>
      </c>
    </row>
    <row r="159" spans="1:14" s="15" customFormat="1" ht="14.15" x14ac:dyDescent="0.35">
      <c r="A159" s="128" t="s">
        <v>15</v>
      </c>
      <c r="B159" s="109" t="s">
        <v>2</v>
      </c>
      <c r="C159" s="110">
        <f t="shared" si="10"/>
        <v>7507</v>
      </c>
    </row>
    <row r="160" spans="1:14" s="81" customFormat="1" ht="14.15" x14ac:dyDescent="0.35">
      <c r="A160" s="145" t="s">
        <v>29</v>
      </c>
      <c r="B160" s="142" t="s">
        <v>1</v>
      </c>
      <c r="C160" s="107">
        <f t="shared" si="10"/>
        <v>7507</v>
      </c>
      <c r="M160" s="140"/>
      <c r="N160" s="140"/>
    </row>
    <row r="161" spans="1:9" s="81" customFormat="1" ht="14.15" x14ac:dyDescent="0.35">
      <c r="A161" s="145"/>
      <c r="B161" s="127" t="s">
        <v>2</v>
      </c>
      <c r="C161" s="107">
        <f t="shared" si="10"/>
        <v>7507</v>
      </c>
    </row>
    <row r="162" spans="1:9" s="81" customFormat="1" ht="46.5" customHeight="1" x14ac:dyDescent="0.35">
      <c r="A162" s="150" t="s">
        <v>57</v>
      </c>
      <c r="B162" s="87" t="s">
        <v>1</v>
      </c>
      <c r="C162" s="114">
        <v>7507</v>
      </c>
      <c r="D162" s="75"/>
      <c r="E162" s="75"/>
      <c r="F162" s="75"/>
      <c r="G162" s="75"/>
      <c r="H162" s="75"/>
      <c r="I162" s="75"/>
    </row>
    <row r="163" spans="1:9" s="81" customFormat="1" ht="14.15" x14ac:dyDescent="0.35">
      <c r="A163" s="149"/>
      <c r="B163" s="73" t="s">
        <v>2</v>
      </c>
      <c r="C163" s="114">
        <v>7507</v>
      </c>
      <c r="D163" s="75"/>
      <c r="E163" s="75"/>
      <c r="F163" s="75"/>
      <c r="G163" s="75"/>
      <c r="H163" s="75"/>
      <c r="I163" s="75"/>
    </row>
    <row r="164" spans="1:9" x14ac:dyDescent="0.3">
      <c r="A164" s="181" t="s">
        <v>8</v>
      </c>
      <c r="B164" s="182"/>
      <c r="C164" s="183"/>
    </row>
    <row r="165" spans="1:9" s="59" customFormat="1" ht="15" x14ac:dyDescent="0.35">
      <c r="A165" s="159" t="s">
        <v>12</v>
      </c>
      <c r="B165" s="27" t="s">
        <v>1</v>
      </c>
      <c r="C165" s="28">
        <f>C167+C177</f>
        <v>21362</v>
      </c>
    </row>
    <row r="166" spans="1:9" x14ac:dyDescent="0.3">
      <c r="A166" s="31"/>
      <c r="B166" s="29" t="s">
        <v>2</v>
      </c>
      <c r="C166" s="28">
        <f>C168+C178</f>
        <v>21362</v>
      </c>
    </row>
    <row r="167" spans="1:9" x14ac:dyDescent="0.3">
      <c r="A167" s="24" t="s">
        <v>21</v>
      </c>
      <c r="B167" s="63" t="s">
        <v>1</v>
      </c>
      <c r="C167" s="26">
        <f t="shared" ref="C167:C170" si="11">C169</f>
        <v>39</v>
      </c>
    </row>
    <row r="168" spans="1:9" x14ac:dyDescent="0.3">
      <c r="A168" s="10" t="s">
        <v>9</v>
      </c>
      <c r="B168" s="66" t="s">
        <v>2</v>
      </c>
      <c r="C168" s="26">
        <f t="shared" si="11"/>
        <v>39</v>
      </c>
    </row>
    <row r="169" spans="1:9" ht="12.9" x14ac:dyDescent="0.35">
      <c r="A169" s="34" t="s">
        <v>10</v>
      </c>
      <c r="B169" s="6" t="s">
        <v>1</v>
      </c>
      <c r="C169" s="19">
        <f t="shared" si="11"/>
        <v>39</v>
      </c>
    </row>
    <row r="170" spans="1:9" ht="12.9" x14ac:dyDescent="0.35">
      <c r="A170" s="11"/>
      <c r="B170" s="7" t="s">
        <v>2</v>
      </c>
      <c r="C170" s="19">
        <f t="shared" si="11"/>
        <v>39</v>
      </c>
    </row>
    <row r="171" spans="1:9" x14ac:dyDescent="0.3">
      <c r="A171" s="21" t="s">
        <v>13</v>
      </c>
      <c r="B171" s="5" t="s">
        <v>1</v>
      </c>
      <c r="C171" s="19">
        <f>C173+C175</f>
        <v>39</v>
      </c>
    </row>
    <row r="172" spans="1:9" x14ac:dyDescent="0.3">
      <c r="A172" s="9"/>
      <c r="B172" s="7" t="s">
        <v>2</v>
      </c>
      <c r="C172" s="19">
        <f>C174+C176</f>
        <v>39</v>
      </c>
    </row>
    <row r="173" spans="1:9" x14ac:dyDescent="0.3">
      <c r="A173" s="25" t="s">
        <v>16</v>
      </c>
      <c r="B173" s="6" t="s">
        <v>1</v>
      </c>
      <c r="C173" s="19">
        <f>C199</f>
        <v>36</v>
      </c>
    </row>
    <row r="174" spans="1:9" x14ac:dyDescent="0.3">
      <c r="A174" s="9"/>
      <c r="B174" s="7" t="s">
        <v>2</v>
      </c>
      <c r="C174" s="19">
        <f>C200</f>
        <v>36</v>
      </c>
      <c r="D174" s="164" t="e">
        <f>#REF!+#REF!+#REF!+#REF!</f>
        <v>#REF!</v>
      </c>
    </row>
    <row r="175" spans="1:9" s="41" customFormat="1" ht="12.9" x14ac:dyDescent="0.35">
      <c r="A175" s="12" t="s">
        <v>38</v>
      </c>
      <c r="B175" s="53" t="s">
        <v>1</v>
      </c>
      <c r="C175" s="74">
        <f>C201</f>
        <v>3</v>
      </c>
    </row>
    <row r="176" spans="1:9" s="41" customFormat="1" x14ac:dyDescent="0.3">
      <c r="A176" s="79"/>
      <c r="B176" s="37" t="s">
        <v>2</v>
      </c>
      <c r="C176" s="74">
        <f>C202</f>
        <v>3</v>
      </c>
    </row>
    <row r="177" spans="1:11" s="40" customFormat="1" x14ac:dyDescent="0.3">
      <c r="A177" s="24" t="s">
        <v>17</v>
      </c>
      <c r="B177" s="63" t="s">
        <v>1</v>
      </c>
      <c r="C177" s="28">
        <f>C179+C181</f>
        <v>21323</v>
      </c>
    </row>
    <row r="178" spans="1:11" s="40" customFormat="1" x14ac:dyDescent="0.3">
      <c r="A178" s="10" t="s">
        <v>9</v>
      </c>
      <c r="B178" s="66" t="s">
        <v>2</v>
      </c>
      <c r="C178" s="28">
        <f>C180+C182</f>
        <v>21323</v>
      </c>
    </row>
    <row r="179" spans="1:11" s="15" customFormat="1" ht="28.3" x14ac:dyDescent="0.35">
      <c r="A179" s="124" t="s">
        <v>46</v>
      </c>
      <c r="B179" s="123" t="s">
        <v>1</v>
      </c>
      <c r="C179" s="110">
        <f>C290</f>
        <v>21103</v>
      </c>
    </row>
    <row r="180" spans="1:11" s="15" customFormat="1" ht="14.15" x14ac:dyDescent="0.35">
      <c r="A180" s="125"/>
      <c r="B180" s="109" t="s">
        <v>2</v>
      </c>
      <c r="C180" s="110">
        <f>C291</f>
        <v>21103</v>
      </c>
    </row>
    <row r="181" spans="1:11" s="40" customFormat="1" ht="12.9" x14ac:dyDescent="0.35">
      <c r="A181" s="12" t="s">
        <v>10</v>
      </c>
      <c r="B181" s="53" t="s">
        <v>1</v>
      </c>
      <c r="C181" s="42">
        <f>C183</f>
        <v>220</v>
      </c>
      <c r="D181" s="39"/>
      <c r="E181" s="39"/>
      <c r="F181" s="39"/>
      <c r="G181" s="39"/>
      <c r="H181" s="39"/>
      <c r="I181" s="39"/>
    </row>
    <row r="182" spans="1:11" s="40" customFormat="1" ht="12.9" x14ac:dyDescent="0.35">
      <c r="A182" s="11"/>
      <c r="B182" s="37" t="s">
        <v>2</v>
      </c>
      <c r="C182" s="42">
        <f>C184</f>
        <v>220</v>
      </c>
      <c r="D182" s="39"/>
      <c r="E182" s="39"/>
      <c r="F182" s="39"/>
      <c r="G182" s="39"/>
      <c r="H182" s="39"/>
      <c r="I182" s="39"/>
    </row>
    <row r="183" spans="1:11" s="40" customFormat="1" ht="12.9" x14ac:dyDescent="0.35">
      <c r="A183" s="34" t="s">
        <v>23</v>
      </c>
      <c r="B183" s="13" t="s">
        <v>1</v>
      </c>
      <c r="C183" s="42">
        <f>C185+C187</f>
        <v>220</v>
      </c>
    </row>
    <row r="184" spans="1:11" s="40" customFormat="1" x14ac:dyDescent="0.3">
      <c r="A184" s="10"/>
      <c r="B184" s="14" t="s">
        <v>2</v>
      </c>
      <c r="C184" s="42">
        <f>C186+C188</f>
        <v>220</v>
      </c>
      <c r="D184" s="165">
        <f>D186</f>
        <v>0</v>
      </c>
    </row>
    <row r="185" spans="1:11" s="40" customFormat="1" x14ac:dyDescent="0.3">
      <c r="A185" s="25" t="s">
        <v>16</v>
      </c>
      <c r="B185" s="53" t="s">
        <v>1</v>
      </c>
      <c r="C185" s="42">
        <f>C209</f>
        <v>8</v>
      </c>
    </row>
    <row r="186" spans="1:11" s="40" customFormat="1" x14ac:dyDescent="0.3">
      <c r="A186" s="10"/>
      <c r="B186" s="37" t="s">
        <v>2</v>
      </c>
      <c r="C186" s="42">
        <f>C210</f>
        <v>8</v>
      </c>
    </row>
    <row r="187" spans="1:11" s="41" customFormat="1" ht="12.9" x14ac:dyDescent="0.35">
      <c r="A187" s="12" t="s">
        <v>38</v>
      </c>
      <c r="B187" s="53" t="s">
        <v>1</v>
      </c>
      <c r="C187" s="74">
        <f>C268+C294</f>
        <v>212</v>
      </c>
    </row>
    <row r="188" spans="1:11" s="41" customFormat="1" x14ac:dyDescent="0.3">
      <c r="A188" s="79"/>
      <c r="B188" s="37" t="s">
        <v>2</v>
      </c>
      <c r="C188" s="74">
        <f>C269+C295</f>
        <v>212</v>
      </c>
    </row>
    <row r="189" spans="1:11" x14ac:dyDescent="0.3">
      <c r="A189" s="43" t="s">
        <v>32</v>
      </c>
      <c r="B189" s="45"/>
      <c r="C189" s="44"/>
      <c r="D189" s="41"/>
      <c r="E189" s="41"/>
      <c r="F189" s="41"/>
      <c r="G189" s="41"/>
      <c r="H189" s="41"/>
      <c r="I189" s="41"/>
      <c r="K189" s="40"/>
    </row>
    <row r="190" spans="1:11" x14ac:dyDescent="0.3">
      <c r="A190" s="64" t="s">
        <v>14</v>
      </c>
      <c r="B190" s="96"/>
      <c r="C190" s="19"/>
      <c r="D190" s="41"/>
      <c r="E190" s="41"/>
      <c r="F190" s="41"/>
      <c r="G190" s="41"/>
      <c r="H190" s="41"/>
      <c r="I190" s="46"/>
    </row>
    <row r="191" spans="1:11" s="59" customFormat="1" x14ac:dyDescent="0.3">
      <c r="A191" s="155" t="s">
        <v>22</v>
      </c>
      <c r="B191" s="87" t="s">
        <v>1</v>
      </c>
      <c r="C191" s="19">
        <f>C193+C203</f>
        <v>47</v>
      </c>
      <c r="D191" s="75"/>
      <c r="E191" s="75"/>
      <c r="F191" s="75"/>
      <c r="G191" s="75"/>
      <c r="H191" s="75"/>
      <c r="I191" s="75"/>
    </row>
    <row r="192" spans="1:11" x14ac:dyDescent="0.3">
      <c r="A192" s="10"/>
      <c r="B192" s="37" t="s">
        <v>2</v>
      </c>
      <c r="C192" s="19">
        <f>C194+C204</f>
        <v>47</v>
      </c>
      <c r="D192" s="39"/>
      <c r="E192" s="39"/>
      <c r="F192" s="39"/>
      <c r="G192" s="39"/>
      <c r="H192" s="39"/>
      <c r="I192" s="39"/>
    </row>
    <row r="193" spans="1:9" x14ac:dyDescent="0.3">
      <c r="A193" s="24" t="s">
        <v>19</v>
      </c>
      <c r="B193" s="53" t="s">
        <v>1</v>
      </c>
      <c r="C193" s="26">
        <f t="shared" ref="C193:C196" si="12">C195</f>
        <v>39</v>
      </c>
      <c r="D193" s="39"/>
      <c r="E193" s="39"/>
      <c r="F193" s="39"/>
      <c r="G193" s="39"/>
      <c r="H193" s="39"/>
      <c r="I193" s="39"/>
    </row>
    <row r="194" spans="1:9" x14ac:dyDescent="0.3">
      <c r="A194" s="10" t="s">
        <v>20</v>
      </c>
      <c r="B194" s="37" t="s">
        <v>2</v>
      </c>
      <c r="C194" s="26">
        <f t="shared" si="12"/>
        <v>39</v>
      </c>
      <c r="D194" s="39"/>
      <c r="E194" s="39"/>
      <c r="F194" s="39"/>
      <c r="G194" s="39"/>
      <c r="H194" s="39"/>
      <c r="I194" s="39"/>
    </row>
    <row r="195" spans="1:9" ht="12.9" x14ac:dyDescent="0.35">
      <c r="A195" s="12" t="s">
        <v>10</v>
      </c>
      <c r="B195" s="6" t="s">
        <v>1</v>
      </c>
      <c r="C195" s="19">
        <f t="shared" si="12"/>
        <v>39</v>
      </c>
      <c r="D195" s="39"/>
      <c r="E195" s="39"/>
      <c r="F195" s="39"/>
      <c r="G195" s="39"/>
      <c r="H195" s="39"/>
      <c r="I195" s="39"/>
    </row>
    <row r="196" spans="1:9" ht="12.9" x14ac:dyDescent="0.35">
      <c r="A196" s="11"/>
      <c r="B196" s="7" t="s">
        <v>2</v>
      </c>
      <c r="C196" s="19">
        <f t="shared" si="12"/>
        <v>39</v>
      </c>
      <c r="D196" s="39"/>
      <c r="E196" s="39"/>
      <c r="F196" s="39"/>
      <c r="G196" s="39"/>
      <c r="H196" s="39"/>
      <c r="I196" s="39"/>
    </row>
    <row r="197" spans="1:9" ht="12.9" x14ac:dyDescent="0.35">
      <c r="A197" s="34" t="s">
        <v>23</v>
      </c>
      <c r="B197" s="13" t="s">
        <v>1</v>
      </c>
      <c r="C197" s="19">
        <f>C199+C201</f>
        <v>39</v>
      </c>
    </row>
    <row r="198" spans="1:9" x14ac:dyDescent="0.3">
      <c r="A198" s="10"/>
      <c r="B198" s="14" t="s">
        <v>2</v>
      </c>
      <c r="C198" s="19">
        <f>C200+C202</f>
        <v>39</v>
      </c>
    </row>
    <row r="199" spans="1:9" x14ac:dyDescent="0.3">
      <c r="A199" s="25" t="s">
        <v>16</v>
      </c>
      <c r="B199" s="6" t="s">
        <v>1</v>
      </c>
      <c r="C199" s="19">
        <f>C220+C237</f>
        <v>36</v>
      </c>
    </row>
    <row r="200" spans="1:9" x14ac:dyDescent="0.3">
      <c r="A200" s="9"/>
      <c r="B200" s="7" t="s">
        <v>2</v>
      </c>
      <c r="C200" s="19">
        <f>C221+C238</f>
        <v>36</v>
      </c>
    </row>
    <row r="201" spans="1:9" s="41" customFormat="1" ht="12.9" x14ac:dyDescent="0.35">
      <c r="A201" s="12" t="s">
        <v>38</v>
      </c>
      <c r="B201" s="53" t="s">
        <v>1</v>
      </c>
      <c r="C201" s="74">
        <f>C224</f>
        <v>3</v>
      </c>
    </row>
    <row r="202" spans="1:9" s="41" customFormat="1" x14ac:dyDescent="0.3">
      <c r="A202" s="79"/>
      <c r="B202" s="37" t="s">
        <v>2</v>
      </c>
      <c r="C202" s="74">
        <f>C225</f>
        <v>3</v>
      </c>
    </row>
    <row r="203" spans="1:9" s="40" customFormat="1" x14ac:dyDescent="0.3">
      <c r="A203" s="24" t="s">
        <v>17</v>
      </c>
      <c r="B203" s="13" t="s">
        <v>1</v>
      </c>
      <c r="C203" s="28">
        <f t="shared" ref="C203:C208" si="13">C205</f>
        <v>8</v>
      </c>
    </row>
    <row r="204" spans="1:9" s="40" customFormat="1" x14ac:dyDescent="0.3">
      <c r="A204" s="10" t="s">
        <v>9</v>
      </c>
      <c r="B204" s="14" t="s">
        <v>2</v>
      </c>
      <c r="C204" s="28">
        <f t="shared" si="13"/>
        <v>8</v>
      </c>
    </row>
    <row r="205" spans="1:9" s="40" customFormat="1" ht="12.9" x14ac:dyDescent="0.35">
      <c r="A205" s="174" t="s">
        <v>10</v>
      </c>
      <c r="B205" s="37" t="s">
        <v>1</v>
      </c>
      <c r="C205" s="42">
        <f t="shared" si="13"/>
        <v>8</v>
      </c>
      <c r="D205" s="39"/>
      <c r="E205" s="39"/>
      <c r="F205" s="39"/>
      <c r="G205" s="39"/>
      <c r="H205" s="39"/>
      <c r="I205" s="39"/>
    </row>
    <row r="206" spans="1:9" s="40" customFormat="1" ht="12.9" x14ac:dyDescent="0.35">
      <c r="A206" s="174"/>
      <c r="B206" s="96" t="s">
        <v>2</v>
      </c>
      <c r="C206" s="42">
        <f t="shared" si="13"/>
        <v>8</v>
      </c>
      <c r="D206" s="39"/>
      <c r="E206" s="39"/>
      <c r="F206" s="39"/>
      <c r="G206" s="39"/>
      <c r="H206" s="39"/>
      <c r="I206" s="39"/>
    </row>
    <row r="207" spans="1:9" s="40" customFormat="1" ht="12.9" x14ac:dyDescent="0.35">
      <c r="A207" s="34" t="s">
        <v>23</v>
      </c>
      <c r="B207" s="13" t="s">
        <v>1</v>
      </c>
      <c r="C207" s="42">
        <f t="shared" si="13"/>
        <v>8</v>
      </c>
    </row>
    <row r="208" spans="1:9" s="40" customFormat="1" x14ac:dyDescent="0.3">
      <c r="A208" s="10"/>
      <c r="B208" s="14" t="s">
        <v>2</v>
      </c>
      <c r="C208" s="42">
        <f t="shared" si="13"/>
        <v>8</v>
      </c>
      <c r="D208" s="165">
        <f>D210</f>
        <v>0</v>
      </c>
    </row>
    <row r="209" spans="1:9" s="40" customFormat="1" x14ac:dyDescent="0.3">
      <c r="A209" s="25" t="s">
        <v>16</v>
      </c>
      <c r="B209" s="53" t="s">
        <v>1</v>
      </c>
      <c r="C209" s="42">
        <f>C252</f>
        <v>8</v>
      </c>
    </row>
    <row r="210" spans="1:9" s="40" customFormat="1" x14ac:dyDescent="0.3">
      <c r="A210" s="10"/>
      <c r="B210" s="37" t="s">
        <v>2</v>
      </c>
      <c r="C210" s="42">
        <f>C253</f>
        <v>8</v>
      </c>
    </row>
    <row r="211" spans="1:9" x14ac:dyDescent="0.3">
      <c r="A211" s="104" t="s">
        <v>18</v>
      </c>
      <c r="B211" s="105"/>
      <c r="C211" s="106"/>
      <c r="D211" s="91"/>
      <c r="E211" s="92"/>
      <c r="F211" s="91"/>
      <c r="G211" s="91"/>
      <c r="H211" s="91"/>
      <c r="I211" s="91"/>
    </row>
    <row r="212" spans="1:9" x14ac:dyDescent="0.3">
      <c r="A212" s="99" t="s">
        <v>14</v>
      </c>
      <c r="B212" s="52" t="s">
        <v>1</v>
      </c>
      <c r="C212" s="42">
        <f t="shared" ref="C212:C217" si="14">C214</f>
        <v>29</v>
      </c>
      <c r="D212" s="93"/>
      <c r="E212" s="93"/>
      <c r="F212" s="93"/>
      <c r="G212" s="93"/>
      <c r="H212" s="93"/>
      <c r="I212" s="93"/>
    </row>
    <row r="213" spans="1:9" x14ac:dyDescent="0.3">
      <c r="A213" s="22" t="s">
        <v>40</v>
      </c>
      <c r="B213" s="14" t="s">
        <v>2</v>
      </c>
      <c r="C213" s="42">
        <f t="shared" si="14"/>
        <v>29</v>
      </c>
    </row>
    <row r="214" spans="1:9" x14ac:dyDescent="0.3">
      <c r="A214" s="95" t="s">
        <v>28</v>
      </c>
      <c r="B214" s="13" t="s">
        <v>1</v>
      </c>
      <c r="C214" s="26">
        <f>C216</f>
        <v>29</v>
      </c>
    </row>
    <row r="215" spans="1:9" x14ac:dyDescent="0.3">
      <c r="A215" s="22" t="s">
        <v>41</v>
      </c>
      <c r="B215" s="14" t="s">
        <v>2</v>
      </c>
      <c r="C215" s="26">
        <f>C217</f>
        <v>29</v>
      </c>
    </row>
    <row r="216" spans="1:9" s="40" customFormat="1" ht="12.9" x14ac:dyDescent="0.35">
      <c r="A216" s="12" t="s">
        <v>10</v>
      </c>
      <c r="B216" s="53" t="s">
        <v>1</v>
      </c>
      <c r="C216" s="42">
        <f t="shared" si="14"/>
        <v>29</v>
      </c>
      <c r="D216" s="39"/>
      <c r="E216" s="39"/>
      <c r="F216" s="39"/>
      <c r="G216" s="39"/>
      <c r="H216" s="39"/>
      <c r="I216" s="39"/>
    </row>
    <row r="217" spans="1:9" s="40" customFormat="1" ht="12.9" x14ac:dyDescent="0.35">
      <c r="A217" s="11"/>
      <c r="B217" s="37" t="s">
        <v>2</v>
      </c>
      <c r="C217" s="42">
        <f t="shared" si="14"/>
        <v>29</v>
      </c>
      <c r="D217" s="39"/>
      <c r="E217" s="39"/>
      <c r="F217" s="39"/>
      <c r="G217" s="39"/>
      <c r="H217" s="39"/>
      <c r="I217" s="39"/>
    </row>
    <row r="218" spans="1:9" s="40" customFormat="1" ht="12.9" x14ac:dyDescent="0.35">
      <c r="A218" s="34" t="s">
        <v>23</v>
      </c>
      <c r="B218" s="13" t="s">
        <v>1</v>
      </c>
      <c r="C218" s="42">
        <f>C220+C224</f>
        <v>29</v>
      </c>
    </row>
    <row r="219" spans="1:9" s="40" customFormat="1" x14ac:dyDescent="0.3">
      <c r="A219" s="10"/>
      <c r="B219" s="14" t="s">
        <v>2</v>
      </c>
      <c r="C219" s="42">
        <f>C221+C225</f>
        <v>29</v>
      </c>
    </row>
    <row r="220" spans="1:9" s="40" customFormat="1" x14ac:dyDescent="0.3">
      <c r="A220" s="25" t="s">
        <v>16</v>
      </c>
      <c r="B220" s="53" t="s">
        <v>1</v>
      </c>
      <c r="C220" s="42">
        <f>C222</f>
        <v>26</v>
      </c>
    </row>
    <row r="221" spans="1:9" s="40" customFormat="1" x14ac:dyDescent="0.3">
      <c r="A221" s="10"/>
      <c r="B221" s="37" t="s">
        <v>2</v>
      </c>
      <c r="C221" s="42">
        <f>C223</f>
        <v>26</v>
      </c>
    </row>
    <row r="222" spans="1:9" s="81" customFormat="1" ht="15.45" x14ac:dyDescent="0.4">
      <c r="A222" s="153" t="s">
        <v>48</v>
      </c>
      <c r="B222" s="82" t="s">
        <v>1</v>
      </c>
      <c r="C222" s="74">
        <f>16+10</f>
        <v>26</v>
      </c>
    </row>
    <row r="223" spans="1:9" s="81" customFormat="1" x14ac:dyDescent="0.3">
      <c r="A223" s="101"/>
      <c r="B223" s="73" t="s">
        <v>2</v>
      </c>
      <c r="C223" s="74">
        <f>16+10</f>
        <v>26</v>
      </c>
    </row>
    <row r="224" spans="1:9" s="41" customFormat="1" ht="12.9" x14ac:dyDescent="0.35">
      <c r="A224" s="12" t="s">
        <v>38</v>
      </c>
      <c r="B224" s="53" t="s">
        <v>1</v>
      </c>
      <c r="C224" s="74">
        <f>C226</f>
        <v>3</v>
      </c>
    </row>
    <row r="225" spans="1:9" s="41" customFormat="1" x14ac:dyDescent="0.3">
      <c r="A225" s="79"/>
      <c r="B225" s="37" t="s">
        <v>2</v>
      </c>
      <c r="C225" s="74">
        <f>C227</f>
        <v>3</v>
      </c>
    </row>
    <row r="226" spans="1:9" s="81" customFormat="1" ht="15.45" x14ac:dyDescent="0.4">
      <c r="A226" s="153" t="s">
        <v>47</v>
      </c>
      <c r="B226" s="82" t="s">
        <v>1</v>
      </c>
      <c r="C226" s="74">
        <f>2+1</f>
        <v>3</v>
      </c>
    </row>
    <row r="227" spans="1:9" s="81" customFormat="1" x14ac:dyDescent="0.3">
      <c r="A227" s="101"/>
      <c r="B227" s="73" t="s">
        <v>2</v>
      </c>
      <c r="C227" s="74">
        <f>2+1</f>
        <v>3</v>
      </c>
    </row>
    <row r="228" spans="1:9" x14ac:dyDescent="0.3">
      <c r="A228" s="104" t="s">
        <v>33</v>
      </c>
      <c r="B228" s="105"/>
      <c r="C228" s="106"/>
      <c r="D228" s="91"/>
      <c r="E228" s="92"/>
      <c r="F228" s="91"/>
      <c r="G228" s="91"/>
      <c r="H228" s="91"/>
      <c r="I228" s="91"/>
    </row>
    <row r="229" spans="1:9" x14ac:dyDescent="0.3">
      <c r="A229" s="99" t="s">
        <v>14</v>
      </c>
      <c r="B229" s="52" t="s">
        <v>1</v>
      </c>
      <c r="C229" s="42">
        <f t="shared" ref="C229:C234" si="15">C231</f>
        <v>10</v>
      </c>
      <c r="D229" s="93"/>
      <c r="E229" s="93"/>
      <c r="F229" s="93"/>
      <c r="G229" s="93"/>
      <c r="H229" s="93"/>
      <c r="I229" s="93"/>
    </row>
    <row r="230" spans="1:9" x14ac:dyDescent="0.3">
      <c r="A230" s="22" t="s">
        <v>40</v>
      </c>
      <c r="B230" s="14" t="s">
        <v>2</v>
      </c>
      <c r="C230" s="42">
        <f t="shared" si="15"/>
        <v>10</v>
      </c>
    </row>
    <row r="231" spans="1:9" x14ac:dyDescent="0.3">
      <c r="A231" s="95" t="s">
        <v>28</v>
      </c>
      <c r="B231" s="13" t="s">
        <v>1</v>
      </c>
      <c r="C231" s="26">
        <f t="shared" si="15"/>
        <v>10</v>
      </c>
    </row>
    <row r="232" spans="1:9" x14ac:dyDescent="0.3">
      <c r="A232" s="22" t="s">
        <v>41</v>
      </c>
      <c r="B232" s="14" t="s">
        <v>2</v>
      </c>
      <c r="C232" s="26">
        <f t="shared" si="15"/>
        <v>10</v>
      </c>
    </row>
    <row r="233" spans="1:9" ht="12.9" x14ac:dyDescent="0.35">
      <c r="A233" s="12" t="s">
        <v>10</v>
      </c>
      <c r="B233" s="6" t="s">
        <v>1</v>
      </c>
      <c r="C233" s="19">
        <f t="shared" si="15"/>
        <v>10</v>
      </c>
      <c r="D233" s="39"/>
      <c r="E233" s="39"/>
      <c r="F233" s="39"/>
      <c r="G233" s="39"/>
      <c r="H233" s="39"/>
      <c r="I233" s="39"/>
    </row>
    <row r="234" spans="1:9" ht="12.9" x14ac:dyDescent="0.35">
      <c r="A234" s="11"/>
      <c r="B234" s="7" t="s">
        <v>2</v>
      </c>
      <c r="C234" s="19">
        <f t="shared" si="15"/>
        <v>10</v>
      </c>
      <c r="D234" s="39"/>
      <c r="E234" s="39"/>
      <c r="F234" s="39"/>
      <c r="G234" s="39"/>
      <c r="H234" s="39"/>
      <c r="I234" s="39"/>
    </row>
    <row r="235" spans="1:9" ht="12.9" x14ac:dyDescent="0.35">
      <c r="A235" s="34" t="s">
        <v>23</v>
      </c>
      <c r="B235" s="13" t="s">
        <v>1</v>
      </c>
      <c r="C235" s="19">
        <f>C237+C331</f>
        <v>10</v>
      </c>
    </row>
    <row r="236" spans="1:9" x14ac:dyDescent="0.3">
      <c r="A236" s="10"/>
      <c r="B236" s="14" t="s">
        <v>2</v>
      </c>
      <c r="C236" s="19">
        <f>C238+C332</f>
        <v>10</v>
      </c>
    </row>
    <row r="237" spans="1:9" x14ac:dyDescent="0.3">
      <c r="A237" s="25" t="s">
        <v>16</v>
      </c>
      <c r="B237" s="6" t="s">
        <v>1</v>
      </c>
      <c r="C237" s="19">
        <f>C239+C325</f>
        <v>10</v>
      </c>
    </row>
    <row r="238" spans="1:9" x14ac:dyDescent="0.3">
      <c r="A238" s="9"/>
      <c r="B238" s="7" t="s">
        <v>2</v>
      </c>
      <c r="C238" s="19">
        <f>C240+C326</f>
        <v>10</v>
      </c>
    </row>
    <row r="239" spans="1:9" x14ac:dyDescent="0.3">
      <c r="A239" s="54" t="s">
        <v>59</v>
      </c>
      <c r="B239" s="6" t="s">
        <v>1</v>
      </c>
      <c r="C239" s="19">
        <f>C241+C317+C319+C321+C323</f>
        <v>10</v>
      </c>
    </row>
    <row r="240" spans="1:9" x14ac:dyDescent="0.3">
      <c r="A240" s="9"/>
      <c r="B240" s="7" t="s">
        <v>2</v>
      </c>
      <c r="C240" s="19">
        <f>C242+C318+C320+C322+C324</f>
        <v>10</v>
      </c>
    </row>
    <row r="241" spans="1:9" s="81" customFormat="1" ht="15.45" x14ac:dyDescent="0.4">
      <c r="A241" s="154" t="s">
        <v>66</v>
      </c>
      <c r="B241" s="82" t="s">
        <v>1</v>
      </c>
      <c r="C241" s="74">
        <v>10</v>
      </c>
    </row>
    <row r="242" spans="1:9" s="81" customFormat="1" x14ac:dyDescent="0.3">
      <c r="A242" s="101"/>
      <c r="B242" s="73" t="s">
        <v>2</v>
      </c>
      <c r="C242" s="74">
        <v>10</v>
      </c>
    </row>
    <row r="243" spans="1:9" s="40" customFormat="1" x14ac:dyDescent="0.3">
      <c r="A243" s="184" t="s">
        <v>35</v>
      </c>
      <c r="B243" s="185"/>
      <c r="C243" s="186"/>
    </row>
    <row r="244" spans="1:9" s="41" customFormat="1" x14ac:dyDescent="0.3">
      <c r="A244" s="55" t="s">
        <v>14</v>
      </c>
      <c r="B244" s="63" t="s">
        <v>1</v>
      </c>
      <c r="C244" s="28">
        <f t="shared" ref="C244:C245" si="16">C246</f>
        <v>8</v>
      </c>
      <c r="E244" s="57"/>
    </row>
    <row r="245" spans="1:9" s="41" customFormat="1" x14ac:dyDescent="0.3">
      <c r="A245" s="65" t="s">
        <v>15</v>
      </c>
      <c r="B245" s="66" t="s">
        <v>2</v>
      </c>
      <c r="C245" s="28">
        <f t="shared" si="16"/>
        <v>8</v>
      </c>
      <c r="E245" s="57"/>
    </row>
    <row r="246" spans="1:9" s="40" customFormat="1" x14ac:dyDescent="0.3">
      <c r="A246" s="24" t="s">
        <v>17</v>
      </c>
      <c r="B246" s="13" t="s">
        <v>1</v>
      </c>
      <c r="C246" s="74">
        <f>C248</f>
        <v>8</v>
      </c>
    </row>
    <row r="247" spans="1:9" s="40" customFormat="1" x14ac:dyDescent="0.3">
      <c r="A247" s="10" t="s">
        <v>9</v>
      </c>
      <c r="B247" s="14" t="s">
        <v>2</v>
      </c>
      <c r="C247" s="74">
        <f>C249</f>
        <v>8</v>
      </c>
    </row>
    <row r="248" spans="1:9" s="40" customFormat="1" ht="12.9" x14ac:dyDescent="0.35">
      <c r="A248" s="12" t="s">
        <v>10</v>
      </c>
      <c r="B248" s="53" t="s">
        <v>1</v>
      </c>
      <c r="C248" s="26">
        <f t="shared" ref="C248:C249" si="17">C250</f>
        <v>8</v>
      </c>
      <c r="D248" s="39"/>
      <c r="E248" s="39"/>
      <c r="F248" s="39"/>
      <c r="G248" s="39"/>
      <c r="H248" s="39"/>
      <c r="I248" s="39"/>
    </row>
    <row r="249" spans="1:9" s="40" customFormat="1" ht="12.9" x14ac:dyDescent="0.35">
      <c r="A249" s="11"/>
      <c r="B249" s="37" t="s">
        <v>2</v>
      </c>
      <c r="C249" s="26">
        <f t="shared" si="17"/>
        <v>8</v>
      </c>
      <c r="D249" s="39"/>
      <c r="E249" s="39"/>
      <c r="F249" s="39"/>
      <c r="G249" s="39"/>
      <c r="H249" s="39"/>
      <c r="I249" s="39"/>
    </row>
    <row r="250" spans="1:9" s="40" customFormat="1" ht="12.9" x14ac:dyDescent="0.35">
      <c r="A250" s="34" t="s">
        <v>23</v>
      </c>
      <c r="B250" s="13" t="s">
        <v>1</v>
      </c>
      <c r="C250" s="42">
        <f>C252+C449</f>
        <v>8</v>
      </c>
    </row>
    <row r="251" spans="1:9" s="40" customFormat="1" x14ac:dyDescent="0.3">
      <c r="A251" s="10"/>
      <c r="B251" s="14" t="s">
        <v>2</v>
      </c>
      <c r="C251" s="42">
        <f>C253+C450</f>
        <v>8</v>
      </c>
      <c r="D251" s="165">
        <f>D253</f>
        <v>0</v>
      </c>
    </row>
    <row r="252" spans="1:9" s="40" customFormat="1" x14ac:dyDescent="0.3">
      <c r="A252" s="25" t="s">
        <v>16</v>
      </c>
      <c r="B252" s="53" t="s">
        <v>1</v>
      </c>
      <c r="C252" s="42">
        <f>C254</f>
        <v>8</v>
      </c>
    </row>
    <row r="253" spans="1:9" s="40" customFormat="1" x14ac:dyDescent="0.3">
      <c r="A253" s="10"/>
      <c r="B253" s="37" t="s">
        <v>2</v>
      </c>
      <c r="C253" s="42">
        <f>C255</f>
        <v>8</v>
      </c>
    </row>
    <row r="254" spans="1:9" s="78" customFormat="1" ht="14.15" x14ac:dyDescent="0.35">
      <c r="A254" s="111" t="s">
        <v>51</v>
      </c>
      <c r="B254" s="98" t="s">
        <v>1</v>
      </c>
      <c r="C254" s="28">
        <f>C256+C317</f>
        <v>8</v>
      </c>
    </row>
    <row r="255" spans="1:9" s="78" customFormat="1" x14ac:dyDescent="0.3">
      <c r="A255" s="68"/>
      <c r="B255" s="60" t="s">
        <v>2</v>
      </c>
      <c r="C255" s="28">
        <f>C257+C318</f>
        <v>8</v>
      </c>
    </row>
    <row r="256" spans="1:9" s="57" customFormat="1" ht="15.45" x14ac:dyDescent="0.4">
      <c r="A256" s="163" t="s">
        <v>60</v>
      </c>
      <c r="B256" s="87" t="s">
        <v>1</v>
      </c>
      <c r="C256" s="74">
        <v>8</v>
      </c>
    </row>
    <row r="257" spans="1:5" s="57" customFormat="1" x14ac:dyDescent="0.3">
      <c r="A257" s="31"/>
      <c r="B257" s="73" t="s">
        <v>2</v>
      </c>
      <c r="C257" s="74">
        <v>8</v>
      </c>
    </row>
    <row r="258" spans="1:5" x14ac:dyDescent="0.3">
      <c r="A258" s="187" t="s">
        <v>34</v>
      </c>
      <c r="B258" s="187"/>
      <c r="C258" s="187"/>
    </row>
    <row r="259" spans="1:5" x14ac:dyDescent="0.3">
      <c r="A259" s="188" t="s">
        <v>14</v>
      </c>
      <c r="B259" s="188"/>
      <c r="C259" s="188"/>
    </row>
    <row r="260" spans="1:5" x14ac:dyDescent="0.3">
      <c r="A260" s="100" t="s">
        <v>22</v>
      </c>
      <c r="B260" s="5" t="s">
        <v>1</v>
      </c>
      <c r="C260" s="19">
        <f>C262</f>
        <v>112</v>
      </c>
    </row>
    <row r="261" spans="1:5" x14ac:dyDescent="0.3">
      <c r="A261" s="9"/>
      <c r="B261" s="7" t="s">
        <v>2</v>
      </c>
      <c r="C261" s="19">
        <f>C263</f>
        <v>112</v>
      </c>
    </row>
    <row r="262" spans="1:5" x14ac:dyDescent="0.3">
      <c r="A262" s="88" t="s">
        <v>17</v>
      </c>
      <c r="B262" s="13" t="s">
        <v>1</v>
      </c>
      <c r="C262" s="26">
        <f t="shared" ref="C262:C267" si="18">C264</f>
        <v>112</v>
      </c>
    </row>
    <row r="263" spans="1:5" x14ac:dyDescent="0.3">
      <c r="A263" s="10" t="s">
        <v>9</v>
      </c>
      <c r="B263" s="14" t="s">
        <v>2</v>
      </c>
      <c r="C263" s="26">
        <f t="shared" si="18"/>
        <v>112</v>
      </c>
    </row>
    <row r="264" spans="1:5" ht="12.9" x14ac:dyDescent="0.35">
      <c r="A264" s="12" t="s">
        <v>10</v>
      </c>
      <c r="B264" s="6" t="s">
        <v>1</v>
      </c>
      <c r="C264" s="19">
        <f t="shared" si="18"/>
        <v>112</v>
      </c>
    </row>
    <row r="265" spans="1:5" ht="12.9" x14ac:dyDescent="0.35">
      <c r="A265" s="11"/>
      <c r="B265" s="7" t="s">
        <v>2</v>
      </c>
      <c r="C265" s="19">
        <f t="shared" si="18"/>
        <v>112</v>
      </c>
    </row>
    <row r="266" spans="1:5" ht="12.9" x14ac:dyDescent="0.35">
      <c r="A266" s="62" t="s">
        <v>23</v>
      </c>
      <c r="B266" s="13" t="s">
        <v>1</v>
      </c>
      <c r="C266" s="19">
        <f t="shared" si="18"/>
        <v>112</v>
      </c>
    </row>
    <row r="267" spans="1:5" x14ac:dyDescent="0.3">
      <c r="A267" s="23"/>
      <c r="B267" s="14" t="s">
        <v>2</v>
      </c>
      <c r="C267" s="19">
        <f t="shared" si="18"/>
        <v>112</v>
      </c>
    </row>
    <row r="268" spans="1:5" x14ac:dyDescent="0.3">
      <c r="A268" s="30" t="s">
        <v>24</v>
      </c>
      <c r="B268" s="13" t="s">
        <v>1</v>
      </c>
      <c r="C268" s="19">
        <f>C279</f>
        <v>112</v>
      </c>
    </row>
    <row r="269" spans="1:5" x14ac:dyDescent="0.3">
      <c r="A269" s="10"/>
      <c r="B269" s="14" t="s">
        <v>2</v>
      </c>
      <c r="C269" s="19">
        <f>C280</f>
        <v>112</v>
      </c>
    </row>
    <row r="270" spans="1:5" x14ac:dyDescent="0.3">
      <c r="A270" s="184" t="s">
        <v>35</v>
      </c>
      <c r="B270" s="185"/>
      <c r="C270" s="186"/>
      <c r="E270" s="40"/>
    </row>
    <row r="271" spans="1:5" x14ac:dyDescent="0.3">
      <c r="A271" s="20" t="s">
        <v>14</v>
      </c>
      <c r="B271" s="5" t="s">
        <v>1</v>
      </c>
      <c r="C271" s="58">
        <f t="shared" ref="C271:C278" si="19">C273</f>
        <v>112</v>
      </c>
    </row>
    <row r="272" spans="1:5" x14ac:dyDescent="0.3">
      <c r="A272" s="22" t="s">
        <v>15</v>
      </c>
      <c r="B272" s="7" t="s">
        <v>2</v>
      </c>
      <c r="C272" s="58">
        <f t="shared" si="19"/>
        <v>112</v>
      </c>
    </row>
    <row r="273" spans="1:11" x14ac:dyDescent="0.3">
      <c r="A273" s="24" t="s">
        <v>42</v>
      </c>
      <c r="B273" s="13" t="s">
        <v>1</v>
      </c>
      <c r="C273" s="28">
        <f t="shared" si="19"/>
        <v>112</v>
      </c>
    </row>
    <row r="274" spans="1:11" x14ac:dyDescent="0.3">
      <c r="A274" s="9" t="s">
        <v>20</v>
      </c>
      <c r="B274" s="14" t="s">
        <v>2</v>
      </c>
      <c r="C274" s="28">
        <f t="shared" si="19"/>
        <v>112</v>
      </c>
    </row>
    <row r="275" spans="1:11" ht="12.9" x14ac:dyDescent="0.35">
      <c r="A275" s="12" t="s">
        <v>10</v>
      </c>
      <c r="B275" s="6" t="s">
        <v>1</v>
      </c>
      <c r="C275" s="58">
        <f t="shared" si="19"/>
        <v>112</v>
      </c>
    </row>
    <row r="276" spans="1:11" ht="12.9" x14ac:dyDescent="0.35">
      <c r="A276" s="11"/>
      <c r="B276" s="7" t="s">
        <v>2</v>
      </c>
      <c r="C276" s="58">
        <f t="shared" si="19"/>
        <v>112</v>
      </c>
    </row>
    <row r="277" spans="1:11" ht="12.9" x14ac:dyDescent="0.35">
      <c r="A277" s="62" t="s">
        <v>23</v>
      </c>
      <c r="B277" s="6" t="s">
        <v>1</v>
      </c>
      <c r="C277" s="58">
        <f t="shared" si="19"/>
        <v>112</v>
      </c>
    </row>
    <row r="278" spans="1:11" x14ac:dyDescent="0.3">
      <c r="A278" s="10"/>
      <c r="B278" s="7" t="s">
        <v>2</v>
      </c>
      <c r="C278" s="58">
        <f t="shared" si="19"/>
        <v>112</v>
      </c>
    </row>
    <row r="279" spans="1:11" s="57" customFormat="1" x14ac:dyDescent="0.3">
      <c r="A279" s="70" t="s">
        <v>24</v>
      </c>
      <c r="B279" s="27" t="s">
        <v>1</v>
      </c>
      <c r="C279" s="28">
        <f>C281</f>
        <v>112</v>
      </c>
    </row>
    <row r="280" spans="1:11" s="57" customFormat="1" ht="12" customHeight="1" x14ac:dyDescent="0.3">
      <c r="A280" s="31"/>
      <c r="B280" s="29" t="s">
        <v>2</v>
      </c>
      <c r="C280" s="28">
        <f>C282</f>
        <v>112</v>
      </c>
    </row>
    <row r="281" spans="1:11" s="57" customFormat="1" ht="14.15" x14ac:dyDescent="0.35">
      <c r="A281" s="139" t="s">
        <v>51</v>
      </c>
      <c r="B281" s="27" t="s">
        <v>1</v>
      </c>
      <c r="C281" s="26">
        <f>C283</f>
        <v>112</v>
      </c>
    </row>
    <row r="282" spans="1:11" s="57" customFormat="1" x14ac:dyDescent="0.3">
      <c r="A282" s="31"/>
      <c r="B282" s="29" t="s">
        <v>2</v>
      </c>
      <c r="C282" s="26">
        <f>C284</f>
        <v>112</v>
      </c>
    </row>
    <row r="283" spans="1:11" s="81" customFormat="1" ht="57" customHeight="1" x14ac:dyDescent="0.3">
      <c r="A283" s="158" t="s">
        <v>50</v>
      </c>
      <c r="B283" s="87" t="s">
        <v>1</v>
      </c>
      <c r="C283" s="74">
        <v>112</v>
      </c>
    </row>
    <row r="284" spans="1:11" s="81" customFormat="1" x14ac:dyDescent="0.3">
      <c r="A284" s="101"/>
      <c r="B284" s="73" t="s">
        <v>2</v>
      </c>
      <c r="C284" s="74">
        <v>112</v>
      </c>
    </row>
    <row r="285" spans="1:11" x14ac:dyDescent="0.3">
      <c r="A285" s="77" t="s">
        <v>30</v>
      </c>
      <c r="B285" s="45"/>
      <c r="C285" s="44"/>
      <c r="D285" s="41"/>
      <c r="E285" s="41"/>
      <c r="F285" s="41"/>
      <c r="G285" s="41"/>
      <c r="H285" s="41"/>
      <c r="I285" s="41"/>
      <c r="K285" s="40"/>
    </row>
    <row r="286" spans="1:11" ht="14.15" x14ac:dyDescent="0.35">
      <c r="A286" s="64" t="s">
        <v>14</v>
      </c>
      <c r="B286" s="52" t="s">
        <v>1</v>
      </c>
      <c r="C286" s="129">
        <f t="shared" ref="C286:C293" si="20">C288</f>
        <v>21203</v>
      </c>
      <c r="D286" s="41"/>
      <c r="E286" s="41"/>
      <c r="F286" s="41"/>
      <c r="G286" s="41"/>
      <c r="H286" s="41"/>
      <c r="I286" s="46"/>
    </row>
    <row r="287" spans="1:11" ht="14.15" x14ac:dyDescent="0.35">
      <c r="A287" s="10" t="s">
        <v>22</v>
      </c>
      <c r="B287" s="37" t="s">
        <v>2</v>
      </c>
      <c r="C287" s="129">
        <f t="shared" si="20"/>
        <v>21203</v>
      </c>
      <c r="D287" s="39"/>
      <c r="E287" s="39"/>
      <c r="F287" s="39"/>
      <c r="G287" s="39"/>
      <c r="H287" s="39"/>
      <c r="I287" s="39"/>
    </row>
    <row r="288" spans="1:11" x14ac:dyDescent="0.3">
      <c r="A288" s="32" t="s">
        <v>17</v>
      </c>
      <c r="B288" s="53" t="s">
        <v>1</v>
      </c>
      <c r="C288" s="26">
        <f>C290+C292</f>
        <v>21203</v>
      </c>
      <c r="D288" s="39"/>
      <c r="E288" s="39"/>
      <c r="F288" s="39"/>
      <c r="G288" s="39"/>
      <c r="H288" s="39"/>
      <c r="I288" s="39"/>
    </row>
    <row r="289" spans="1:9" x14ac:dyDescent="0.3">
      <c r="A289" s="10" t="s">
        <v>9</v>
      </c>
      <c r="B289" s="37" t="s">
        <v>2</v>
      </c>
      <c r="C289" s="26">
        <f>C291+C293</f>
        <v>21203</v>
      </c>
      <c r="D289" s="39"/>
      <c r="E289" s="39"/>
      <c r="F289" s="39"/>
      <c r="G289" s="39"/>
      <c r="H289" s="39"/>
      <c r="I289" s="39"/>
    </row>
    <row r="290" spans="1:9" s="15" customFormat="1" ht="28.3" x14ac:dyDescent="0.35">
      <c r="A290" s="124" t="s">
        <v>46</v>
      </c>
      <c r="B290" s="123" t="s">
        <v>1</v>
      </c>
      <c r="C290" s="110">
        <f>C301</f>
        <v>21103</v>
      </c>
    </row>
    <row r="291" spans="1:9" s="15" customFormat="1" ht="14.15" x14ac:dyDescent="0.35">
      <c r="A291" s="125"/>
      <c r="B291" s="109" t="s">
        <v>2</v>
      </c>
      <c r="C291" s="110">
        <f>C302</f>
        <v>21103</v>
      </c>
    </row>
    <row r="292" spans="1:9" ht="12.9" x14ac:dyDescent="0.35">
      <c r="A292" s="12" t="s">
        <v>10</v>
      </c>
      <c r="B292" s="6" t="s">
        <v>1</v>
      </c>
      <c r="C292" s="19">
        <f t="shared" si="20"/>
        <v>100</v>
      </c>
      <c r="D292" s="39"/>
      <c r="E292" s="39"/>
      <c r="F292" s="39"/>
      <c r="G292" s="39"/>
      <c r="H292" s="39"/>
      <c r="I292" s="39"/>
    </row>
    <row r="293" spans="1:9" ht="12.9" x14ac:dyDescent="0.35">
      <c r="A293" s="11"/>
      <c r="B293" s="7" t="s">
        <v>2</v>
      </c>
      <c r="C293" s="19">
        <f t="shared" si="20"/>
        <v>100</v>
      </c>
      <c r="D293" s="39"/>
      <c r="E293" s="39"/>
      <c r="F293" s="39"/>
      <c r="G293" s="39"/>
      <c r="H293" s="39"/>
      <c r="I293" s="39"/>
    </row>
    <row r="294" spans="1:9" s="41" customFormat="1" ht="12.9" x14ac:dyDescent="0.35">
      <c r="A294" s="12" t="s">
        <v>38</v>
      </c>
      <c r="B294" s="53" t="s">
        <v>1</v>
      </c>
      <c r="C294" s="74">
        <f>C311</f>
        <v>100</v>
      </c>
    </row>
    <row r="295" spans="1:9" s="41" customFormat="1" x14ac:dyDescent="0.3">
      <c r="A295" s="79"/>
      <c r="B295" s="37" t="s">
        <v>2</v>
      </c>
      <c r="C295" s="74">
        <f>C312</f>
        <v>100</v>
      </c>
    </row>
    <row r="296" spans="1:9" x14ac:dyDescent="0.3">
      <c r="A296" s="184" t="s">
        <v>35</v>
      </c>
      <c r="B296" s="185"/>
      <c r="C296" s="186"/>
      <c r="E296" s="40"/>
    </row>
    <row r="297" spans="1:9" x14ac:dyDescent="0.3">
      <c r="A297" s="20" t="s">
        <v>14</v>
      </c>
      <c r="B297" s="5" t="s">
        <v>1</v>
      </c>
      <c r="C297" s="58">
        <f t="shared" ref="C297:C310" si="21">C299</f>
        <v>21203</v>
      </c>
    </row>
    <row r="298" spans="1:9" x14ac:dyDescent="0.3">
      <c r="A298" s="22" t="s">
        <v>15</v>
      </c>
      <c r="B298" s="7" t="s">
        <v>2</v>
      </c>
      <c r="C298" s="58">
        <f t="shared" si="21"/>
        <v>21203</v>
      </c>
    </row>
    <row r="299" spans="1:9" x14ac:dyDescent="0.3">
      <c r="A299" s="24" t="s">
        <v>42</v>
      </c>
      <c r="B299" s="13" t="s">
        <v>1</v>
      </c>
      <c r="C299" s="28">
        <f>C301+C307</f>
        <v>21203</v>
      </c>
    </row>
    <row r="300" spans="1:9" x14ac:dyDescent="0.3">
      <c r="A300" s="9" t="s">
        <v>20</v>
      </c>
      <c r="B300" s="14" t="s">
        <v>2</v>
      </c>
      <c r="C300" s="28">
        <f>C302+C308</f>
        <v>21203</v>
      </c>
    </row>
    <row r="301" spans="1:9" s="15" customFormat="1" ht="28.3" x14ac:dyDescent="0.35">
      <c r="A301" s="124" t="s">
        <v>46</v>
      </c>
      <c r="B301" s="123" t="s">
        <v>1</v>
      </c>
      <c r="C301" s="110">
        <f>C303</f>
        <v>21103</v>
      </c>
    </row>
    <row r="302" spans="1:9" s="15" customFormat="1" ht="14.15" x14ac:dyDescent="0.35">
      <c r="A302" s="125"/>
      <c r="B302" s="109" t="s">
        <v>2</v>
      </c>
      <c r="C302" s="110">
        <f>C304</f>
        <v>21103</v>
      </c>
    </row>
    <row r="303" spans="1:9" s="57" customFormat="1" x14ac:dyDescent="0.3">
      <c r="A303" s="56" t="s">
        <v>58</v>
      </c>
      <c r="B303" s="27" t="s">
        <v>1</v>
      </c>
      <c r="C303" s="26">
        <f>C305</f>
        <v>21103</v>
      </c>
    </row>
    <row r="304" spans="1:9" s="57" customFormat="1" x14ac:dyDescent="0.3">
      <c r="A304" s="31"/>
      <c r="B304" s="29" t="s">
        <v>2</v>
      </c>
      <c r="C304" s="26">
        <f>C306</f>
        <v>21103</v>
      </c>
    </row>
    <row r="305" spans="1:10" s="81" customFormat="1" ht="34.5" customHeight="1" x14ac:dyDescent="0.35">
      <c r="A305" s="156" t="s">
        <v>62</v>
      </c>
      <c r="B305" s="130" t="s">
        <v>1</v>
      </c>
      <c r="C305" s="114">
        <v>21103</v>
      </c>
      <c r="J305" s="140"/>
    </row>
    <row r="306" spans="1:10" s="78" customFormat="1" ht="14.15" x14ac:dyDescent="0.35">
      <c r="A306" s="126"/>
      <c r="B306" s="127" t="s">
        <v>2</v>
      </c>
      <c r="C306" s="107">
        <v>21103</v>
      </c>
    </row>
    <row r="307" spans="1:10" ht="12.9" x14ac:dyDescent="0.35">
      <c r="A307" s="12" t="s">
        <v>10</v>
      </c>
      <c r="B307" s="6" t="s">
        <v>1</v>
      </c>
      <c r="C307" s="58">
        <f t="shared" si="21"/>
        <v>100</v>
      </c>
    </row>
    <row r="308" spans="1:10" ht="12.9" x14ac:dyDescent="0.35">
      <c r="A308" s="11"/>
      <c r="B308" s="7" t="s">
        <v>2</v>
      </c>
      <c r="C308" s="58">
        <f t="shared" si="21"/>
        <v>100</v>
      </c>
    </row>
    <row r="309" spans="1:10" ht="12.9" x14ac:dyDescent="0.35">
      <c r="A309" s="62" t="s">
        <v>23</v>
      </c>
      <c r="B309" s="6" t="s">
        <v>1</v>
      </c>
      <c r="C309" s="58">
        <f t="shared" si="21"/>
        <v>100</v>
      </c>
    </row>
    <row r="310" spans="1:10" x14ac:dyDescent="0.3">
      <c r="A310" s="10"/>
      <c r="B310" s="7" t="s">
        <v>2</v>
      </c>
      <c r="C310" s="58">
        <f t="shared" si="21"/>
        <v>100</v>
      </c>
    </row>
    <row r="311" spans="1:10" s="57" customFormat="1" x14ac:dyDescent="0.3">
      <c r="A311" s="56" t="s">
        <v>24</v>
      </c>
      <c r="B311" s="27" t="s">
        <v>1</v>
      </c>
      <c r="C311" s="28">
        <f>C313</f>
        <v>100</v>
      </c>
    </row>
    <row r="312" spans="1:10" s="57" customFormat="1" ht="12" customHeight="1" x14ac:dyDescent="0.3">
      <c r="A312" s="31"/>
      <c r="B312" s="29" t="s">
        <v>2</v>
      </c>
      <c r="C312" s="28">
        <f>C314</f>
        <v>100</v>
      </c>
    </row>
    <row r="313" spans="1:10" s="57" customFormat="1" ht="14.15" x14ac:dyDescent="0.35">
      <c r="A313" s="139" t="s">
        <v>51</v>
      </c>
      <c r="B313" s="27" t="s">
        <v>1</v>
      </c>
      <c r="C313" s="26">
        <f>C315</f>
        <v>100</v>
      </c>
    </row>
    <row r="314" spans="1:10" s="57" customFormat="1" x14ac:dyDescent="0.3">
      <c r="A314" s="31"/>
      <c r="B314" s="29" t="s">
        <v>2</v>
      </c>
      <c r="C314" s="26">
        <f>C316</f>
        <v>100</v>
      </c>
    </row>
    <row r="315" spans="1:10" s="81" customFormat="1" ht="33" customHeight="1" x14ac:dyDescent="0.3">
      <c r="A315" s="157" t="s">
        <v>61</v>
      </c>
      <c r="B315" s="87" t="s">
        <v>1</v>
      </c>
      <c r="C315" s="74">
        <v>100</v>
      </c>
    </row>
    <row r="316" spans="1:10" s="81" customFormat="1" x14ac:dyDescent="0.3">
      <c r="A316" s="101"/>
      <c r="B316" s="73" t="s">
        <v>2</v>
      </c>
      <c r="C316" s="74">
        <v>100</v>
      </c>
    </row>
    <row r="317" spans="1:10" s="15" customFormat="1" x14ac:dyDescent="0.3">
      <c r="B317" s="115"/>
      <c r="C317" s="38"/>
      <c r="D317" s="38"/>
      <c r="E317" s="38"/>
      <c r="F317" s="38"/>
      <c r="G317" s="38"/>
      <c r="H317" s="38"/>
      <c r="I317" s="38"/>
    </row>
    <row r="318" spans="1:10" s="15" customFormat="1" x14ac:dyDescent="0.3">
      <c r="B318" s="115"/>
      <c r="C318" s="38"/>
      <c r="D318" s="38"/>
      <c r="E318" s="38"/>
      <c r="F318" s="38"/>
      <c r="G318" s="38"/>
      <c r="H318" s="38"/>
      <c r="I318" s="38"/>
    </row>
    <row r="319" spans="1:10" s="15" customFormat="1" x14ac:dyDescent="0.3">
      <c r="B319" s="115"/>
      <c r="C319" s="38"/>
      <c r="D319" s="38"/>
      <c r="E319" s="38"/>
      <c r="F319" s="38"/>
      <c r="G319" s="38"/>
      <c r="H319" s="38"/>
      <c r="I319" s="38"/>
    </row>
    <row r="320" spans="1:10" s="15" customFormat="1" x14ac:dyDescent="0.3">
      <c r="B320" s="115"/>
      <c r="C320" s="38"/>
      <c r="D320" s="38"/>
      <c r="E320" s="38"/>
      <c r="F320" s="38"/>
      <c r="G320" s="38"/>
      <c r="H320" s="38"/>
      <c r="I320" s="38"/>
    </row>
    <row r="321" spans="1:3" x14ac:dyDescent="0.3">
      <c r="A321" s="179"/>
      <c r="B321" s="180"/>
      <c r="C321" s="180"/>
    </row>
    <row r="322" spans="1:3" x14ac:dyDescent="0.3">
      <c r="A322" s="179"/>
      <c r="B322" s="180"/>
      <c r="C322" s="180"/>
    </row>
    <row r="323" spans="1:3" x14ac:dyDescent="0.3">
      <c r="A323" s="112"/>
      <c r="B323" s="113"/>
      <c r="C323" s="113"/>
    </row>
    <row r="324" spans="1:3" x14ac:dyDescent="0.3">
      <c r="A324" s="112"/>
      <c r="B324" s="113"/>
      <c r="C324" s="113"/>
    </row>
    <row r="325" spans="1:3" x14ac:dyDescent="0.3">
      <c r="A325" s="112"/>
      <c r="B325" s="113"/>
      <c r="C325" s="113"/>
    </row>
    <row r="326" spans="1:3" x14ac:dyDescent="0.3">
      <c r="A326" s="40"/>
    </row>
    <row r="327" spans="1:3" x14ac:dyDescent="0.3">
      <c r="A327" s="40"/>
    </row>
    <row r="328" spans="1:3" x14ac:dyDescent="0.3">
      <c r="A328" s="40"/>
    </row>
    <row r="335" spans="1:3" x14ac:dyDescent="0.3">
      <c r="A335" s="15"/>
    </row>
    <row r="336" spans="1:3" x14ac:dyDescent="0.3">
      <c r="A336" s="15"/>
    </row>
  </sheetData>
  <mergeCells count="16">
    <mergeCell ref="A83:C83"/>
    <mergeCell ref="A1:C1"/>
    <mergeCell ref="A2:C2"/>
    <mergeCell ref="A7:C7"/>
    <mergeCell ref="C9:C11"/>
    <mergeCell ref="A68:C68"/>
    <mergeCell ref="A128:C128"/>
    <mergeCell ref="A143:C143"/>
    <mergeCell ref="A321:C321"/>
    <mergeCell ref="A322:C322"/>
    <mergeCell ref="A164:C164"/>
    <mergeCell ref="A243:C243"/>
    <mergeCell ref="A258:C258"/>
    <mergeCell ref="A259:C259"/>
    <mergeCell ref="A270:C270"/>
    <mergeCell ref="A296:C296"/>
  </mergeCell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 iulie 2025 + credit</vt:lpstr>
      <vt:lpstr>'31 iulie 2025 + credit'!Print_Titles</vt:lpstr>
    </vt:vector>
  </TitlesOfParts>
  <Company>Ministerul Finantelor Publice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P.</dc:creator>
  <cp:lastModifiedBy>Georgiana ALBU</cp:lastModifiedBy>
  <cp:lastPrinted>2025-07-23T06:29:35Z</cp:lastPrinted>
  <dcterms:created xsi:type="dcterms:W3CDTF">2003-05-13T09:24:28Z</dcterms:created>
  <dcterms:modified xsi:type="dcterms:W3CDTF">2025-07-30T09:35:54Z</dcterms:modified>
</cp:coreProperties>
</file>