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4240" windowHeight="12345"/>
  </bookViews>
  <sheets>
    <sheet name="sheet (2)" sheetId="2" r:id="rId1"/>
  </sheets>
  <definedNames>
    <definedName name="_xlnm.Print_Titles" localSheetId="0">'sheet (2)'!$8:$8</definedName>
  </definedNames>
  <calcPr calcId="125725"/>
</workbook>
</file>

<file path=xl/calcChain.xml><?xml version="1.0" encoding="utf-8"?>
<calcChain xmlns="http://schemas.openxmlformats.org/spreadsheetml/2006/main">
  <c r="D20" i="2"/>
  <c r="B44"/>
  <c r="B43"/>
  <c r="C33"/>
  <c r="C34"/>
  <c r="C35"/>
  <c r="C36"/>
  <c r="D33"/>
  <c r="D34"/>
  <c r="D35"/>
  <c r="C13"/>
  <c r="C14"/>
  <c r="D13"/>
  <c r="D12" s="1"/>
  <c r="D11" l="1"/>
  <c r="C12"/>
  <c r="B42"/>
  <c r="B50"/>
  <c r="B51"/>
  <c r="B46"/>
  <c r="C18"/>
  <c r="C20"/>
  <c r="C24"/>
  <c r="C25"/>
  <c r="C26"/>
  <c r="C27"/>
  <c r="C28"/>
  <c r="C32"/>
  <c r="D26"/>
  <c r="D25" s="1"/>
  <c r="D10" l="1"/>
  <c r="C10" s="1"/>
  <c r="C11"/>
  <c r="B41"/>
  <c r="F29"/>
  <c r="E29"/>
  <c r="D31"/>
  <c r="F23"/>
  <c r="F22" s="1"/>
  <c r="F21" s="1"/>
  <c r="E23"/>
  <c r="E22" s="1"/>
  <c r="E21" s="1"/>
  <c r="D23"/>
  <c r="D19"/>
  <c r="C19" s="1"/>
  <c r="D17"/>
  <c r="C17" s="1"/>
  <c r="E37"/>
  <c r="F37"/>
  <c r="D30" l="1"/>
  <c r="C31"/>
  <c r="D22"/>
  <c r="C23"/>
  <c r="D16"/>
  <c r="B45"/>
  <c r="B40" s="1"/>
  <c r="B39" s="1"/>
  <c r="C30" l="1"/>
  <c r="D29"/>
  <c r="C29" s="1"/>
  <c r="C22"/>
  <c r="D21"/>
  <c r="C21" s="1"/>
  <c r="C16"/>
  <c r="D15" l="1"/>
  <c r="C15" s="1"/>
  <c r="D37" l="1"/>
  <c r="C37" s="1"/>
</calcChain>
</file>

<file path=xl/sharedStrings.xml><?xml version="1.0" encoding="utf-8"?>
<sst xmlns="http://schemas.openxmlformats.org/spreadsheetml/2006/main" count="65" uniqueCount="55">
  <si>
    <t>JUDETUL ARGES</t>
  </si>
  <si>
    <t xml:space="preserve">DIRECTIA ECONOMICA </t>
  </si>
  <si>
    <t xml:space="preserve">SERVICIUL BUGET IMPOZITE TAXE SI VENITURI </t>
  </si>
  <si>
    <t>DENUMIRE INDICATORI</t>
  </si>
  <si>
    <t>COD</t>
  </si>
  <si>
    <t>VENITURI - TOTAL</t>
  </si>
  <si>
    <t>SECTIUNEA DE FUNCTIONARE</t>
  </si>
  <si>
    <t xml:space="preserve"> DEFICIT</t>
  </si>
  <si>
    <t xml:space="preserve">INFLUENTE </t>
  </si>
  <si>
    <t xml:space="preserve">mii lei </t>
  </si>
  <si>
    <t>ANEXA  nr. 1</t>
  </si>
  <si>
    <t>AUTORITATI PUBLICE SI ACTIUNI EXTERNE</t>
  </si>
  <si>
    <t>51.02.01.03</t>
  </si>
  <si>
    <t>SECTIUNEA DE DEZVOLTARE</t>
  </si>
  <si>
    <t xml:space="preserve">Cheltuieli de capital </t>
  </si>
  <si>
    <t xml:space="preserve">Bunuri si servicii </t>
  </si>
  <si>
    <t xml:space="preserve"> LA BUGET LOCAL 2025</t>
  </si>
  <si>
    <t>PROPUNERE 2025</t>
  </si>
  <si>
    <t xml:space="preserve">Sume utilizate din excedentul bugetului local </t>
  </si>
  <si>
    <t>TOTAL, din care:</t>
  </si>
  <si>
    <t>Cheltuieli de capital</t>
  </si>
  <si>
    <t>La HCJ nr.                /               .2025</t>
  </si>
  <si>
    <t>TRIM III</t>
  </si>
  <si>
    <t>Cheltuieli  cu bunuri si servicii</t>
  </si>
  <si>
    <t>Plati efectuate in anii precedenti si recuperate in anul curent</t>
  </si>
  <si>
    <t>85.01</t>
  </si>
  <si>
    <t>SANATATE</t>
  </si>
  <si>
    <t>66.02.06</t>
  </si>
  <si>
    <t>51.02.12</t>
  </si>
  <si>
    <t>70..</t>
  </si>
  <si>
    <t xml:space="preserve"> Cheltuieli de capital</t>
  </si>
  <si>
    <t>Transferuri de capital - pentrut finantarea investitiilor la spitale</t>
  </si>
  <si>
    <t xml:space="preserve">ORDINE PUBLICA SI SIGURANTA NATIONALA </t>
  </si>
  <si>
    <t>INSPECTORATUL GENERAL PENTRU SITUATII DE URGENTA</t>
  </si>
  <si>
    <t>61.02.05.02</t>
  </si>
  <si>
    <t>SERVICIUL PUBLIC JUDETEAN SALVAMONT ARGES</t>
  </si>
  <si>
    <t>61.02.05</t>
  </si>
  <si>
    <t>CHELTUIELI TOTAL</t>
  </si>
  <si>
    <t xml:space="preserve">SPITALUL DE RECUPERARE BRADET </t>
  </si>
  <si>
    <t>Licențe Microsoft Windows 11 PRO OEM</t>
  </si>
  <si>
    <t xml:space="preserve">Sisteme Desktop PC </t>
  </si>
  <si>
    <t xml:space="preserve"> Achizitie si montaj centrala termica</t>
  </si>
  <si>
    <t>Proiectul “Lucrari de reabilitare saloane si grupuri sanitare, sali de tratament, dotari cu echipamente medicale si nemedicale"</t>
  </si>
  <si>
    <t>SUBVENTII</t>
  </si>
  <si>
    <t>.00.17</t>
  </si>
  <si>
    <t>Subventii de la bugetul de stat</t>
  </si>
  <si>
    <t>Alte drepturi pentru dizabilitate si adoptie</t>
  </si>
  <si>
    <t>42.02.21</t>
  </si>
  <si>
    <t xml:space="preserve">ASIGURARI SI ASIST. SOCIALA </t>
  </si>
  <si>
    <t xml:space="preserve"> DIRECTIA GENERALA DE ASISTENTA SOCIALA SI PROTECTIA COPILULUI ARGES</t>
  </si>
  <si>
    <t>68.02.06</t>
  </si>
  <si>
    <t>Ajutoare sociale in numerar</t>
  </si>
  <si>
    <t>57.02.01</t>
  </si>
  <si>
    <t>68.02</t>
  </si>
  <si>
    <t>61.02</t>
  </si>
</sst>
</file>

<file path=xl/styles.xml><?xml version="1.0" encoding="utf-8"?>
<styleSheet xmlns="http://schemas.openxmlformats.org/spreadsheetml/2006/main">
  <fonts count="2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b/>
      <u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2"/>
      <name val="Times New Roman"/>
      <family val="1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1" fillId="0" borderId="0"/>
    <xf numFmtId="0" fontId="2" fillId="0" borderId="0"/>
    <xf numFmtId="0" fontId="1" fillId="0" borderId="0"/>
    <xf numFmtId="0" fontId="13" fillId="6" borderId="0" applyNumberFormat="0" applyBorder="0" applyAlignment="0" applyProtection="0"/>
  </cellStyleXfs>
  <cellXfs count="82">
    <xf numFmtId="0" fontId="0" fillId="0" borderId="0" xfId="0"/>
    <xf numFmtId="4" fontId="3" fillId="2" borderId="0" xfId="0" applyNumberFormat="1" applyFont="1" applyFill="1" applyBorder="1" applyAlignment="1"/>
    <xf numFmtId="0" fontId="3" fillId="0" borderId="0" xfId="0" applyFont="1" applyFill="1" applyAlignment="1"/>
    <xf numFmtId="0" fontId="4" fillId="0" borderId="0" xfId="0" applyFont="1" applyFill="1"/>
    <xf numFmtId="0" fontId="5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right"/>
    </xf>
    <xf numFmtId="4" fontId="6" fillId="2" borderId="0" xfId="0" applyNumberFormat="1" applyFont="1" applyFill="1" applyBorder="1" applyAlignment="1"/>
    <xf numFmtId="0" fontId="6" fillId="0" borderId="0" xfId="0" applyFont="1" applyFill="1" applyAlignment="1">
      <alignment horizontal="right"/>
    </xf>
    <xf numFmtId="0" fontId="6" fillId="0" borderId="0" xfId="0" applyFont="1" applyFill="1"/>
    <xf numFmtId="0" fontId="7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4" fontId="12" fillId="3" borderId="2" xfId="0" applyNumberFormat="1" applyFont="1" applyFill="1" applyBorder="1"/>
    <xf numFmtId="4" fontId="9" fillId="5" borderId="1" xfId="0" applyNumberFormat="1" applyFont="1" applyFill="1" applyBorder="1"/>
    <xf numFmtId="4" fontId="12" fillId="2" borderId="2" xfId="0" applyNumberFormat="1" applyFont="1" applyFill="1" applyBorder="1"/>
    <xf numFmtId="4" fontId="14" fillId="4" borderId="1" xfId="0" applyNumberFormat="1" applyFont="1" applyFill="1" applyBorder="1"/>
    <xf numFmtId="4" fontId="9" fillId="5" borderId="2" xfId="0" applyNumberFormat="1" applyFont="1" applyFill="1" applyBorder="1"/>
    <xf numFmtId="4" fontId="9" fillId="3" borderId="2" xfId="0" applyNumberFormat="1" applyFont="1" applyFill="1" applyBorder="1"/>
    <xf numFmtId="0" fontId="15" fillId="0" borderId="0" xfId="0" applyFont="1" applyBorder="1" applyAlignment="1">
      <alignment wrapText="1"/>
    </xf>
    <xf numFmtId="2" fontId="16" fillId="0" borderId="0" xfId="0" applyNumberFormat="1" applyFont="1" applyFill="1" applyBorder="1"/>
    <xf numFmtId="0" fontId="3" fillId="0" borderId="0" xfId="0" applyFont="1"/>
    <xf numFmtId="0" fontId="3" fillId="0" borderId="1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4" fontId="3" fillId="5" borderId="1" xfId="0" applyNumberFormat="1" applyFont="1" applyFill="1" applyBorder="1"/>
    <xf numFmtId="0" fontId="17" fillId="8" borderId="1" xfId="0" applyFont="1" applyFill="1" applyBorder="1"/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/>
    <xf numFmtId="0" fontId="3" fillId="9" borderId="1" xfId="0" applyFont="1" applyFill="1" applyBorder="1"/>
    <xf numFmtId="0" fontId="18" fillId="9" borderId="1" xfId="0" applyFont="1" applyFill="1" applyBorder="1" applyAlignment="1">
      <alignment horizontal="center"/>
    </xf>
    <xf numFmtId="0" fontId="18" fillId="10" borderId="1" xfId="0" applyFont="1" applyFill="1" applyBorder="1"/>
    <xf numFmtId="0" fontId="18" fillId="10" borderId="1" xfId="0" applyFont="1" applyFill="1" applyBorder="1" applyAlignment="1">
      <alignment horizontal="center"/>
    </xf>
    <xf numFmtId="0" fontId="18" fillId="0" borderId="1" xfId="0" applyFont="1" applyFill="1" applyBorder="1"/>
    <xf numFmtId="0" fontId="18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/>
    <xf numFmtId="0" fontId="3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4" fontId="18" fillId="2" borderId="1" xfId="0" applyNumberFormat="1" applyFont="1" applyFill="1" applyBorder="1"/>
    <xf numFmtId="0" fontId="3" fillId="2" borderId="1" xfId="0" applyFont="1" applyFill="1" applyBorder="1" applyAlignment="1">
      <alignment vertical="center"/>
    </xf>
    <xf numFmtId="2" fontId="3" fillId="2" borderId="1" xfId="10" applyNumberFormat="1" applyFont="1" applyFill="1" applyBorder="1" applyAlignment="1">
      <alignment horizontal="center" vertical="center" wrapText="1"/>
    </xf>
    <xf numFmtId="0" fontId="18" fillId="2" borderId="1" xfId="10" applyFont="1" applyFill="1" applyBorder="1" applyAlignment="1">
      <alignment horizontal="left" vertical="center" wrapText="1"/>
    </xf>
    <xf numFmtId="2" fontId="18" fillId="2" borderId="1" xfId="1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4" fontId="3" fillId="3" borderId="2" xfId="0" applyNumberFormat="1" applyFont="1" applyFill="1" applyBorder="1"/>
    <xf numFmtId="0" fontId="3" fillId="7" borderId="1" xfId="0" applyFont="1" applyFill="1" applyBorder="1" applyAlignment="1">
      <alignment wrapText="1"/>
    </xf>
    <xf numFmtId="0" fontId="18" fillId="7" borderId="1" xfId="0" applyFont="1" applyFill="1" applyBorder="1" applyAlignment="1">
      <alignment horizontal="center"/>
    </xf>
    <xf numFmtId="4" fontId="18" fillId="2" borderId="2" xfId="0" applyNumberFormat="1" applyFont="1" applyFill="1" applyBorder="1"/>
    <xf numFmtId="0" fontId="3" fillId="7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4" fontId="18" fillId="3" borderId="2" xfId="0" applyNumberFormat="1" applyFont="1" applyFill="1" applyBorder="1"/>
    <xf numFmtId="0" fontId="18" fillId="0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0" borderId="1" xfId="0" applyFont="1" applyFill="1" applyBorder="1" applyAlignment="1">
      <alignment horizontal="center"/>
    </xf>
    <xf numFmtId="0" fontId="19" fillId="3" borderId="1" xfId="0" applyFont="1" applyFill="1" applyBorder="1"/>
    <xf numFmtId="0" fontId="19" fillId="3" borderId="1" xfId="0" applyFont="1" applyFill="1" applyBorder="1" applyAlignment="1">
      <alignment horizontal="center"/>
    </xf>
    <xf numFmtId="4" fontId="19" fillId="3" borderId="1" xfId="0" applyNumberFormat="1" applyFont="1" applyFill="1" applyBorder="1"/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20" fillId="0" borderId="0" xfId="0" applyFont="1" applyFill="1"/>
    <xf numFmtId="2" fontId="3" fillId="3" borderId="1" xfId="0" applyNumberFormat="1" applyFont="1" applyFill="1" applyBorder="1"/>
    <xf numFmtId="2" fontId="3" fillId="2" borderId="1" xfId="0" applyNumberFormat="1" applyFont="1" applyFill="1" applyBorder="1"/>
    <xf numFmtId="2" fontId="18" fillId="0" borderId="1" xfId="0" applyNumberFormat="1" applyFont="1" applyFill="1" applyBorder="1"/>
    <xf numFmtId="0" fontId="18" fillId="0" borderId="1" xfId="0" applyFont="1" applyBorder="1" applyAlignment="1">
      <alignment horizontal="justify"/>
    </xf>
    <xf numFmtId="2" fontId="17" fillId="3" borderId="1" xfId="0" applyNumberFormat="1" applyFont="1" applyFill="1" applyBorder="1"/>
    <xf numFmtId="0" fontId="18" fillId="0" borderId="1" xfId="0" applyFont="1" applyBorder="1" applyAlignment="1">
      <alignment wrapText="1"/>
    </xf>
    <xf numFmtId="0" fontId="3" fillId="0" borderId="1" xfId="0" applyFont="1" applyBorder="1"/>
    <xf numFmtId="2" fontId="21" fillId="3" borderId="0" xfId="0" applyNumberFormat="1" applyFont="1" applyFill="1"/>
    <xf numFmtId="2" fontId="22" fillId="0" borderId="1" xfId="0" applyNumberFormat="1" applyFont="1" applyFill="1" applyBorder="1"/>
    <xf numFmtId="0" fontId="23" fillId="0" borderId="1" xfId="0" applyFont="1" applyBorder="1" applyAlignment="1">
      <alignment wrapText="1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0" fillId="0" borderId="0" xfId="0" applyAlignment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11">
    <cellStyle name="Good" xfId="10" builtinId="26"/>
    <cellStyle name="Normal" xfId="0" builtinId="0"/>
    <cellStyle name="Normal 2" xfId="6"/>
    <cellStyle name="Normal 3" xfId="7"/>
    <cellStyle name="Normal 3 2 2" xfId="8"/>
    <cellStyle name="Normal 3 2 2 2" xfId="1"/>
    <cellStyle name="Normal 4" xfId="4"/>
    <cellStyle name="Normal 5" xfId="9"/>
    <cellStyle name="Normal 5 4" xfId="2"/>
    <cellStyle name="Normal 5 4 4 2 2" xfId="5"/>
    <cellStyle name="Normal 7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"/>
  <sheetViews>
    <sheetView tabSelected="1" topLeftCell="A28" zoomScale="98" zoomScaleNormal="98" workbookViewId="0">
      <selection activeCell="D21" sqref="D21"/>
    </sheetView>
  </sheetViews>
  <sheetFormatPr defaultRowHeight="12.75"/>
  <cols>
    <col min="1" max="1" width="51" style="5" customWidth="1"/>
    <col min="2" max="2" width="14.85546875" style="4" customWidth="1"/>
    <col min="3" max="3" width="16.140625" style="5" customWidth="1"/>
    <col min="4" max="4" width="14.42578125" style="5" customWidth="1"/>
    <col min="5" max="5" width="0.28515625" style="5" hidden="1" customWidth="1"/>
    <col min="6" max="6" width="4.85546875" style="5" hidden="1" customWidth="1"/>
    <col min="7" max="16384" width="9.140625" style="5"/>
  </cols>
  <sheetData>
    <row r="1" spans="1:6" s="3" customFormat="1" ht="15.75">
      <c r="A1" s="1" t="s">
        <v>0</v>
      </c>
      <c r="B1" s="2"/>
      <c r="C1" s="77" t="s">
        <v>10</v>
      </c>
      <c r="D1" s="77"/>
    </row>
    <row r="2" spans="1:6" ht="15.75">
      <c r="A2" s="2" t="s">
        <v>1</v>
      </c>
      <c r="C2" s="78" t="s">
        <v>21</v>
      </c>
      <c r="D2" s="78"/>
      <c r="E2" s="79"/>
      <c r="F2" s="79"/>
    </row>
    <row r="3" spans="1:6" ht="18" customHeight="1">
      <c r="A3" s="1" t="s">
        <v>2</v>
      </c>
      <c r="B3" s="6"/>
    </row>
    <row r="4" spans="1:6" ht="18" customHeight="1">
      <c r="A4" s="1"/>
      <c r="B4" s="6"/>
    </row>
    <row r="5" spans="1:6" ht="18" customHeight="1">
      <c r="A5" s="80" t="s">
        <v>8</v>
      </c>
      <c r="B5" s="81"/>
      <c r="C5" s="81"/>
      <c r="D5" s="81"/>
      <c r="E5" s="81"/>
      <c r="F5" s="81"/>
    </row>
    <row r="6" spans="1:6" ht="18" customHeight="1">
      <c r="A6" s="80" t="s">
        <v>16</v>
      </c>
      <c r="B6" s="81"/>
      <c r="C6" s="81"/>
      <c r="D6" s="81"/>
      <c r="E6" s="81"/>
      <c r="F6" s="81"/>
    </row>
    <row r="7" spans="1:6" ht="18" customHeight="1">
      <c r="A7" s="7"/>
      <c r="B7" s="8"/>
      <c r="C7" s="9"/>
      <c r="D7" s="9"/>
      <c r="E7" s="9"/>
      <c r="F7" s="9"/>
    </row>
    <row r="8" spans="1:6" ht="11.25" customHeight="1">
      <c r="A8" s="10"/>
      <c r="B8" s="11"/>
      <c r="D8" s="15" t="s">
        <v>9</v>
      </c>
    </row>
    <row r="9" spans="1:6" ht="63.75" customHeight="1">
      <c r="A9" s="13" t="s">
        <v>3</v>
      </c>
      <c r="B9" s="14" t="s">
        <v>4</v>
      </c>
      <c r="C9" s="14" t="s">
        <v>17</v>
      </c>
      <c r="D9" s="14" t="s">
        <v>22</v>
      </c>
      <c r="E9" s="12"/>
      <c r="F9" s="12"/>
    </row>
    <row r="10" spans="1:6" ht="22.5" customHeight="1">
      <c r="A10" s="26" t="s">
        <v>5</v>
      </c>
      <c r="B10" s="27"/>
      <c r="C10" s="28">
        <f>D10</f>
        <v>12</v>
      </c>
      <c r="D10" s="28">
        <f>D11</f>
        <v>12</v>
      </c>
      <c r="E10" s="17"/>
      <c r="F10" s="17"/>
    </row>
    <row r="11" spans="1:6" ht="22.5" customHeight="1">
      <c r="A11" s="29" t="s">
        <v>6</v>
      </c>
      <c r="B11" s="30"/>
      <c r="C11" s="28">
        <f t="shared" ref="C11:C14" si="0">D11</f>
        <v>12</v>
      </c>
      <c r="D11" s="31">
        <f>D12</f>
        <v>12</v>
      </c>
      <c r="E11" s="17"/>
      <c r="F11" s="17"/>
    </row>
    <row r="12" spans="1:6" ht="22.5" customHeight="1">
      <c r="A12" s="32" t="s">
        <v>43</v>
      </c>
      <c r="B12" s="33" t="s">
        <v>44</v>
      </c>
      <c r="C12" s="28">
        <f t="shared" si="0"/>
        <v>12</v>
      </c>
      <c r="D12" s="31">
        <f>D13</f>
        <v>12</v>
      </c>
      <c r="E12" s="17"/>
      <c r="F12" s="17"/>
    </row>
    <row r="13" spans="1:6" ht="22.5" customHeight="1">
      <c r="A13" s="34" t="s">
        <v>45</v>
      </c>
      <c r="B13" s="35">
        <v>42.02</v>
      </c>
      <c r="C13" s="28">
        <f t="shared" si="0"/>
        <v>12</v>
      </c>
      <c r="D13" s="31">
        <f>D14</f>
        <v>12</v>
      </c>
      <c r="E13" s="17"/>
      <c r="F13" s="17"/>
    </row>
    <row r="14" spans="1:6" ht="22.5" customHeight="1">
      <c r="A14" s="36" t="s">
        <v>46</v>
      </c>
      <c r="B14" s="37" t="s">
        <v>47</v>
      </c>
      <c r="C14" s="28">
        <f t="shared" si="0"/>
        <v>12</v>
      </c>
      <c r="D14" s="31">
        <v>12</v>
      </c>
      <c r="E14" s="17"/>
      <c r="F14" s="17"/>
    </row>
    <row r="15" spans="1:6" ht="22.5" customHeight="1">
      <c r="A15" s="26" t="s">
        <v>37</v>
      </c>
      <c r="B15" s="27"/>
      <c r="C15" s="28">
        <f>D15</f>
        <v>474</v>
      </c>
      <c r="D15" s="28">
        <f>D16+D21+D29+D33</f>
        <v>474</v>
      </c>
      <c r="E15" s="17"/>
      <c r="F15" s="17"/>
    </row>
    <row r="16" spans="1:6" ht="22.5" customHeight="1">
      <c r="A16" s="38" t="s">
        <v>11</v>
      </c>
      <c r="B16" s="38" t="s">
        <v>12</v>
      </c>
      <c r="C16" s="39">
        <f t="shared" ref="C16:C37" si="1">D16</f>
        <v>29</v>
      </c>
      <c r="D16" s="39">
        <f>D19+D17</f>
        <v>29</v>
      </c>
      <c r="E16" s="17"/>
      <c r="F16" s="17"/>
    </row>
    <row r="17" spans="1:6" ht="0.75" customHeight="1">
      <c r="A17" s="40" t="s">
        <v>6</v>
      </c>
      <c r="B17" s="30"/>
      <c r="C17" s="28">
        <f t="shared" si="1"/>
        <v>0</v>
      </c>
      <c r="D17" s="31">
        <f>D18</f>
        <v>0</v>
      </c>
      <c r="E17" s="17"/>
      <c r="F17" s="17"/>
    </row>
    <row r="18" spans="1:6" ht="22.5" hidden="1" customHeight="1">
      <c r="A18" s="41" t="s">
        <v>15</v>
      </c>
      <c r="B18" s="42">
        <v>20</v>
      </c>
      <c r="C18" s="28">
        <f t="shared" si="1"/>
        <v>0</v>
      </c>
      <c r="D18" s="43"/>
      <c r="E18" s="17"/>
      <c r="F18" s="17"/>
    </row>
    <row r="19" spans="1:6" ht="22.5" customHeight="1">
      <c r="A19" s="44" t="s">
        <v>13</v>
      </c>
      <c r="B19" s="45"/>
      <c r="C19" s="28">
        <f t="shared" si="1"/>
        <v>29</v>
      </c>
      <c r="D19" s="31">
        <f>D20</f>
        <v>29</v>
      </c>
      <c r="E19" s="17"/>
      <c r="F19" s="17"/>
    </row>
    <row r="20" spans="1:6" ht="22.5" customHeight="1">
      <c r="A20" s="46" t="s">
        <v>14</v>
      </c>
      <c r="B20" s="47" t="s">
        <v>29</v>
      </c>
      <c r="C20" s="28">
        <f t="shared" si="1"/>
        <v>29</v>
      </c>
      <c r="D20" s="43">
        <f>18+11</f>
        <v>29</v>
      </c>
      <c r="E20" s="17"/>
      <c r="F20" s="17"/>
    </row>
    <row r="21" spans="1:6" ht="39" customHeight="1">
      <c r="A21" s="48" t="s">
        <v>32</v>
      </c>
      <c r="B21" s="38" t="s">
        <v>54</v>
      </c>
      <c r="C21" s="39">
        <f t="shared" si="1"/>
        <v>10</v>
      </c>
      <c r="D21" s="49">
        <f>D22+D25</f>
        <v>10</v>
      </c>
      <c r="E21" s="21">
        <f t="shared" ref="E21:F23" si="2">E22</f>
        <v>0</v>
      </c>
      <c r="F21" s="21">
        <f t="shared" si="2"/>
        <v>0</v>
      </c>
    </row>
    <row r="22" spans="1:6" ht="31.5" customHeight="1">
      <c r="A22" s="50" t="s">
        <v>33</v>
      </c>
      <c r="B22" s="51" t="s">
        <v>34</v>
      </c>
      <c r="C22" s="28">
        <f t="shared" si="1"/>
        <v>10</v>
      </c>
      <c r="D22" s="52">
        <f>D23</f>
        <v>10</v>
      </c>
      <c r="E22" s="18">
        <f t="shared" si="2"/>
        <v>0</v>
      </c>
      <c r="F22" s="18">
        <f t="shared" si="2"/>
        <v>0</v>
      </c>
    </row>
    <row r="23" spans="1:6" ht="22.5" customHeight="1">
      <c r="A23" s="25" t="s">
        <v>13</v>
      </c>
      <c r="B23" s="37"/>
      <c r="C23" s="28">
        <f t="shared" si="1"/>
        <v>10</v>
      </c>
      <c r="D23" s="52">
        <f>D24</f>
        <v>10</v>
      </c>
      <c r="E23" s="18">
        <f t="shared" si="2"/>
        <v>0</v>
      </c>
      <c r="F23" s="18">
        <f t="shared" si="2"/>
        <v>0</v>
      </c>
    </row>
    <row r="24" spans="1:6" ht="22.5" customHeight="1">
      <c r="A24" s="36" t="s">
        <v>30</v>
      </c>
      <c r="B24" s="37">
        <v>70</v>
      </c>
      <c r="C24" s="28">
        <f t="shared" si="1"/>
        <v>10</v>
      </c>
      <c r="D24" s="52">
        <v>10</v>
      </c>
      <c r="E24" s="20"/>
      <c r="F24" s="20"/>
    </row>
    <row r="25" spans="1:6" ht="44.25" customHeight="1">
      <c r="A25" s="50" t="s">
        <v>35</v>
      </c>
      <c r="B25" s="53" t="s">
        <v>36</v>
      </c>
      <c r="C25" s="28">
        <f t="shared" si="1"/>
        <v>0</v>
      </c>
      <c r="D25" s="52">
        <f>D26</f>
        <v>0</v>
      </c>
      <c r="E25" s="20"/>
      <c r="F25" s="20"/>
    </row>
    <row r="26" spans="1:6" ht="22.5" customHeight="1">
      <c r="A26" s="25" t="s">
        <v>6</v>
      </c>
      <c r="B26" s="37"/>
      <c r="C26" s="28">
        <f t="shared" si="1"/>
        <v>0</v>
      </c>
      <c r="D26" s="52">
        <f>D27+D28</f>
        <v>0</v>
      </c>
      <c r="E26" s="20"/>
      <c r="F26" s="20"/>
    </row>
    <row r="27" spans="1:6" ht="22.5" customHeight="1">
      <c r="A27" s="54" t="s">
        <v>23</v>
      </c>
      <c r="B27" s="55">
        <v>20</v>
      </c>
      <c r="C27" s="28">
        <f t="shared" si="1"/>
        <v>12.57</v>
      </c>
      <c r="D27" s="52">
        <v>12.57</v>
      </c>
      <c r="E27" s="20"/>
      <c r="F27" s="20"/>
    </row>
    <row r="28" spans="1:6" ht="32.25" customHeight="1">
      <c r="A28" s="56" t="s">
        <v>24</v>
      </c>
      <c r="B28" s="55" t="s">
        <v>25</v>
      </c>
      <c r="C28" s="28">
        <f t="shared" si="1"/>
        <v>-12.57</v>
      </c>
      <c r="D28" s="52">
        <v>-12.57</v>
      </c>
      <c r="E28" s="20"/>
      <c r="F28" s="20"/>
    </row>
    <row r="29" spans="1:6" ht="22.5" customHeight="1">
      <c r="A29" s="38" t="s">
        <v>26</v>
      </c>
      <c r="B29" s="38">
        <v>66.02</v>
      </c>
      <c r="C29" s="39">
        <f t="shared" si="1"/>
        <v>423</v>
      </c>
      <c r="D29" s="57">
        <f>D30</f>
        <v>423</v>
      </c>
      <c r="E29" s="16" t="e">
        <f>E30+#REF!</f>
        <v>#REF!</v>
      </c>
      <c r="F29" s="16" t="e">
        <f>F30+#REF!</f>
        <v>#REF!</v>
      </c>
    </row>
    <row r="30" spans="1:6" ht="22.5" customHeight="1">
      <c r="A30" s="24" t="s">
        <v>38</v>
      </c>
      <c r="B30" s="51" t="s">
        <v>27</v>
      </c>
      <c r="C30" s="28">
        <f t="shared" si="1"/>
        <v>423</v>
      </c>
      <c r="D30" s="52">
        <f>D31</f>
        <v>423</v>
      </c>
      <c r="E30" s="17"/>
      <c r="F30" s="17"/>
    </row>
    <row r="31" spans="1:6" ht="22.5" customHeight="1">
      <c r="A31" s="25" t="s">
        <v>13</v>
      </c>
      <c r="B31" s="37"/>
      <c r="C31" s="28">
        <f t="shared" si="1"/>
        <v>423</v>
      </c>
      <c r="D31" s="52">
        <f>D32</f>
        <v>423</v>
      </c>
      <c r="E31" s="17"/>
      <c r="F31" s="17"/>
    </row>
    <row r="32" spans="1:6" ht="32.25" customHeight="1">
      <c r="A32" s="58" t="s">
        <v>31</v>
      </c>
      <c r="B32" s="37" t="s">
        <v>28</v>
      </c>
      <c r="C32" s="28">
        <f t="shared" si="1"/>
        <v>423</v>
      </c>
      <c r="D32" s="52">
        <v>423</v>
      </c>
      <c r="E32" s="17"/>
      <c r="F32" s="17"/>
    </row>
    <row r="33" spans="1:6" ht="33.75" customHeight="1">
      <c r="A33" s="59" t="s">
        <v>48</v>
      </c>
      <c r="B33" s="38" t="s">
        <v>53</v>
      </c>
      <c r="C33" s="39">
        <f t="shared" si="1"/>
        <v>12</v>
      </c>
      <c r="D33" s="57">
        <f>D34</f>
        <v>12</v>
      </c>
      <c r="E33" s="17"/>
      <c r="F33" s="17"/>
    </row>
    <row r="34" spans="1:6" ht="33.75" customHeight="1">
      <c r="A34" s="50" t="s">
        <v>49</v>
      </c>
      <c r="B34" s="53" t="s">
        <v>50</v>
      </c>
      <c r="C34" s="28">
        <f t="shared" si="1"/>
        <v>12</v>
      </c>
      <c r="D34" s="52">
        <f>D35</f>
        <v>12</v>
      </c>
      <c r="E34" s="17"/>
      <c r="F34" s="17"/>
    </row>
    <row r="35" spans="1:6" ht="24.75" customHeight="1">
      <c r="A35" s="25" t="s">
        <v>6</v>
      </c>
      <c r="B35" s="60"/>
      <c r="C35" s="28">
        <f t="shared" si="1"/>
        <v>12</v>
      </c>
      <c r="D35" s="52">
        <f>D36</f>
        <v>12</v>
      </c>
      <c r="E35" s="17"/>
      <c r="F35" s="17"/>
    </row>
    <row r="36" spans="1:6" ht="24" customHeight="1">
      <c r="A36" s="36" t="s">
        <v>51</v>
      </c>
      <c r="B36" s="37" t="s">
        <v>52</v>
      </c>
      <c r="C36" s="28">
        <f t="shared" si="1"/>
        <v>12</v>
      </c>
      <c r="D36" s="52">
        <v>12</v>
      </c>
      <c r="E36" s="17"/>
      <c r="F36" s="17"/>
    </row>
    <row r="37" spans="1:6" ht="22.5" customHeight="1">
      <c r="A37" s="61" t="s">
        <v>7</v>
      </c>
      <c r="B37" s="62"/>
      <c r="C37" s="39">
        <f t="shared" si="1"/>
        <v>-462</v>
      </c>
      <c r="D37" s="63">
        <f>D10-D15</f>
        <v>-462</v>
      </c>
      <c r="E37" s="19" t="e">
        <f>E10-#REF!</f>
        <v>#REF!</v>
      </c>
      <c r="F37" s="19" t="e">
        <f>F10-#REF!</f>
        <v>#REF!</v>
      </c>
    </row>
    <row r="38" spans="1:6" ht="22.5" customHeight="1">
      <c r="A38" s="64"/>
      <c r="B38" s="65"/>
      <c r="C38" s="66"/>
      <c r="D38" s="66"/>
    </row>
    <row r="39" spans="1:6" ht="21" customHeight="1">
      <c r="A39" s="59" t="s">
        <v>18</v>
      </c>
      <c r="B39" s="67">
        <f>B40</f>
        <v>462</v>
      </c>
      <c r="C39" s="66"/>
      <c r="D39" s="66"/>
    </row>
    <row r="40" spans="1:6" ht="20.25" customHeight="1">
      <c r="A40" s="40" t="s">
        <v>19</v>
      </c>
      <c r="B40" s="68">
        <f>B41+B45+B50</f>
        <v>462</v>
      </c>
      <c r="C40" s="66"/>
      <c r="D40" s="66"/>
    </row>
    <row r="41" spans="1:6" ht="18.75" customHeight="1">
      <c r="A41" s="59" t="s">
        <v>11</v>
      </c>
      <c r="B41" s="67">
        <f>B42</f>
        <v>29</v>
      </c>
      <c r="C41" s="66"/>
      <c r="D41" s="66"/>
    </row>
    <row r="42" spans="1:6" ht="15.75">
      <c r="A42" s="36" t="s">
        <v>20</v>
      </c>
      <c r="B42" s="69">
        <f>B43+B44</f>
        <v>29</v>
      </c>
      <c r="C42" s="66"/>
      <c r="D42" s="66"/>
    </row>
    <row r="43" spans="1:6" ht="21" customHeight="1">
      <c r="A43" s="70" t="s">
        <v>40</v>
      </c>
      <c r="B43" s="69">
        <f>16+10</f>
        <v>26</v>
      </c>
      <c r="C43" s="66"/>
      <c r="D43" s="66"/>
    </row>
    <row r="44" spans="1:6" ht="22.5" customHeight="1">
      <c r="A44" s="70" t="s">
        <v>39</v>
      </c>
      <c r="B44" s="69">
        <f>2+1</f>
        <v>3</v>
      </c>
      <c r="C44" s="66"/>
      <c r="D44" s="66"/>
    </row>
    <row r="45" spans="1:6" ht="38.25" customHeight="1">
      <c r="A45" s="48" t="s">
        <v>32</v>
      </c>
      <c r="B45" s="71">
        <f>B46+B48</f>
        <v>10</v>
      </c>
      <c r="C45" s="66"/>
      <c r="D45" s="66"/>
    </row>
    <row r="46" spans="1:6" ht="18" customHeight="1">
      <c r="A46" s="36" t="s">
        <v>20</v>
      </c>
      <c r="B46" s="69">
        <f>B47</f>
        <v>10</v>
      </c>
      <c r="C46" s="66"/>
      <c r="D46" s="66"/>
    </row>
    <row r="47" spans="1:6" ht="18.75" customHeight="1">
      <c r="A47" s="72" t="s">
        <v>41</v>
      </c>
      <c r="B47" s="69">
        <v>10</v>
      </c>
      <c r="C47" s="66"/>
      <c r="D47" s="66"/>
    </row>
    <row r="48" spans="1:6" ht="26.25" hidden="1" customHeight="1">
      <c r="A48" s="73"/>
      <c r="B48" s="69"/>
      <c r="C48" s="66"/>
      <c r="D48" s="66"/>
    </row>
    <row r="49" spans="1:4" ht="46.5" hidden="1" customHeight="1">
      <c r="A49" s="58"/>
      <c r="B49" s="69"/>
      <c r="C49" s="66"/>
      <c r="D49" s="66"/>
    </row>
    <row r="50" spans="1:4" ht="15.75">
      <c r="A50" s="38" t="s">
        <v>26</v>
      </c>
      <c r="B50" s="74">
        <f>B51</f>
        <v>423</v>
      </c>
      <c r="C50" s="66"/>
      <c r="D50" s="66"/>
    </row>
    <row r="51" spans="1:4" ht="15.75">
      <c r="A51" s="73" t="s">
        <v>38</v>
      </c>
      <c r="B51" s="75">
        <f>B52</f>
        <v>423</v>
      </c>
      <c r="C51" s="66"/>
      <c r="D51" s="66"/>
    </row>
    <row r="52" spans="1:4" ht="47.25">
      <c r="A52" s="76" t="s">
        <v>42</v>
      </c>
      <c r="B52" s="75">
        <v>423</v>
      </c>
      <c r="C52" s="66"/>
      <c r="D52" s="66"/>
    </row>
    <row r="53" spans="1:4" ht="15">
      <c r="A53" s="22"/>
      <c r="B53" s="23"/>
    </row>
    <row r="54" spans="1:4" ht="15">
      <c r="A54" s="22"/>
      <c r="B54" s="23"/>
    </row>
  </sheetData>
  <mergeCells count="4">
    <mergeCell ref="C1:D1"/>
    <mergeCell ref="C2:F2"/>
    <mergeCell ref="A5:F5"/>
    <mergeCell ref="A6:F6"/>
  </mergeCells>
  <pageMargins left="0.86614173228346458" right="0.15748031496062992" top="0.27559055118110237" bottom="0.43307086614173229" header="0.15748031496062992" footer="0.27559055118110237"/>
  <pageSetup paperSize="9" scale="85"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(2)</vt:lpstr>
      <vt:lpstr>'sheet (2)'!Print_Titles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larisa.zamfir</cp:lastModifiedBy>
  <cp:lastPrinted>2025-07-22T07:53:55Z</cp:lastPrinted>
  <dcterms:created xsi:type="dcterms:W3CDTF">2024-04-30T06:51:01Z</dcterms:created>
  <dcterms:modified xsi:type="dcterms:W3CDTF">2025-07-23T06:13:00Z</dcterms:modified>
</cp:coreProperties>
</file>