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SITE 2025\INAINTE DE SEDINTA 16.05.2025\"/>
    </mc:Choice>
  </mc:AlternateContent>
  <xr:revisionPtr revIDLastSave="0" documentId="13_ncr:1_{F3C7FE0F-1C60-4D20-9251-DC0E73A44E87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16,05,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I31" i="1"/>
  <c r="H31" i="1"/>
  <c r="L30" i="1"/>
  <c r="L29" i="1" s="1"/>
  <c r="L28" i="1" s="1"/>
  <c r="L27" i="1" s="1"/>
  <c r="L26" i="1" s="1"/>
  <c r="K30" i="1"/>
  <c r="K29" i="1" s="1"/>
  <c r="K28" i="1" s="1"/>
  <c r="K27" i="1" s="1"/>
  <c r="K26" i="1" s="1"/>
  <c r="J30" i="1"/>
  <c r="I30" i="1"/>
  <c r="H30" i="1"/>
  <c r="H29" i="1" s="1"/>
  <c r="H28" i="1" s="1"/>
  <c r="H27" i="1" s="1"/>
  <c r="H26" i="1" s="1"/>
  <c r="G30" i="1"/>
  <c r="E18" i="1"/>
  <c r="E19" i="1"/>
  <c r="L16" i="1"/>
  <c r="L15" i="1" s="1"/>
  <c r="L14" i="1" s="1"/>
  <c r="L13" i="1" s="1"/>
  <c r="F17" i="1"/>
  <c r="H17" i="1"/>
  <c r="H16" i="1" s="1"/>
  <c r="H15" i="1" s="1"/>
  <c r="H14" i="1" s="1"/>
  <c r="H13" i="1" s="1"/>
  <c r="I17" i="1"/>
  <c r="I16" i="1" s="1"/>
  <c r="I15" i="1" s="1"/>
  <c r="I14" i="1" s="1"/>
  <c r="I13" i="1" s="1"/>
  <c r="J17" i="1"/>
  <c r="J16" i="1" s="1"/>
  <c r="J15" i="1" s="1"/>
  <c r="J14" i="1" s="1"/>
  <c r="J13" i="1" s="1"/>
  <c r="K17" i="1"/>
  <c r="K16" i="1" s="1"/>
  <c r="K15" i="1" s="1"/>
  <c r="K14" i="1" s="1"/>
  <c r="K13" i="1" s="1"/>
  <c r="L17" i="1"/>
  <c r="F23" i="1"/>
  <c r="F22" i="1" s="1"/>
  <c r="F21" i="1" s="1"/>
  <c r="H23" i="1"/>
  <c r="H22" i="1" s="1"/>
  <c r="H21" i="1" s="1"/>
  <c r="I23" i="1"/>
  <c r="I22" i="1" s="1"/>
  <c r="I21" i="1" s="1"/>
  <c r="J23" i="1"/>
  <c r="J22" i="1" s="1"/>
  <c r="J21" i="1" s="1"/>
  <c r="K23" i="1"/>
  <c r="K22" i="1" s="1"/>
  <c r="K21" i="1" s="1"/>
  <c r="L23" i="1"/>
  <c r="L22" i="1" s="1"/>
  <c r="L21" i="1" s="1"/>
  <c r="G25" i="1"/>
  <c r="E25" i="1" s="1"/>
  <c r="G24" i="1"/>
  <c r="E24" i="1" s="1"/>
  <c r="E23" i="1" s="1"/>
  <c r="F29" i="1"/>
  <c r="F28" i="1" s="1"/>
  <c r="F27" i="1" s="1"/>
  <c r="F26" i="1" s="1"/>
  <c r="G23" i="1" l="1"/>
  <c r="I29" i="1"/>
  <c r="I28" i="1" s="1"/>
  <c r="I27" i="1" s="1"/>
  <c r="I26" i="1" s="1"/>
  <c r="J29" i="1"/>
  <c r="J28" i="1" s="1"/>
  <c r="J27" i="1" s="1"/>
  <c r="J26" i="1" s="1"/>
  <c r="J20" i="1" s="1"/>
  <c r="J12" i="1" s="1"/>
  <c r="E31" i="1"/>
  <c r="E30" i="1"/>
  <c r="G17" i="1"/>
  <c r="F20" i="1"/>
  <c r="F12" i="1" s="1"/>
  <c r="E22" i="1"/>
  <c r="E21" i="1" s="1"/>
  <c r="H20" i="1"/>
  <c r="H12" i="1" s="1"/>
  <c r="I20" i="1"/>
  <c r="I12" i="1" s="1"/>
  <c r="L20" i="1"/>
  <c r="L12" i="1" s="1"/>
  <c r="K20" i="1"/>
  <c r="K12" i="1" s="1"/>
  <c r="G29" i="1"/>
  <c r="G28" i="1" s="1"/>
  <c r="G27" i="1" s="1"/>
  <c r="G26" i="1" s="1"/>
  <c r="E29" i="1" l="1"/>
  <c r="E28" i="1" s="1"/>
  <c r="E27" i="1" s="1"/>
  <c r="E26" i="1" s="1"/>
  <c r="E20" i="1" s="1"/>
  <c r="E17" i="1"/>
  <c r="G16" i="1"/>
  <c r="G22" i="1"/>
  <c r="G21" i="1" s="1"/>
  <c r="G20" i="1" s="1"/>
  <c r="E16" i="1" l="1"/>
  <c r="G15" i="1"/>
  <c r="G14" i="1" l="1"/>
  <c r="E15" i="1"/>
  <c r="G13" i="1" l="1"/>
  <c r="E14" i="1"/>
  <c r="G12" i="1" l="1"/>
  <c r="E12" i="1" s="1"/>
  <c r="E13" i="1"/>
</calcChain>
</file>

<file path=xl/sharedStrings.xml><?xml version="1.0" encoding="utf-8"?>
<sst xmlns="http://schemas.openxmlformats.org/spreadsheetml/2006/main" count="50" uniqueCount="41">
  <si>
    <t>CONSILIUL JUDETEAN ARGES</t>
  </si>
  <si>
    <t>ANEXA 1</t>
  </si>
  <si>
    <t>INFLUENTE</t>
  </si>
  <si>
    <t>Nr. crt.</t>
  </si>
  <si>
    <t>DENUMIRE INDICATORI</t>
  </si>
  <si>
    <t>COD</t>
  </si>
  <si>
    <t>I</t>
  </si>
  <si>
    <t>SECTIUNEA DE FUNCTIONARE</t>
  </si>
  <si>
    <t xml:space="preserve">TOTAL CHELTUIELI </t>
  </si>
  <si>
    <t>Cheltuieli curente</t>
  </si>
  <si>
    <t xml:space="preserve"> Transferuri </t>
  </si>
  <si>
    <t>I.1</t>
  </si>
  <si>
    <t>Trim III</t>
  </si>
  <si>
    <t>Trim IV</t>
  </si>
  <si>
    <t>ESTIMARI ANII</t>
  </si>
  <si>
    <t>mii lei</t>
  </si>
  <si>
    <t>Nr.    crt</t>
  </si>
  <si>
    <t>Trim I</t>
  </si>
  <si>
    <t xml:space="preserve">TRIM. II </t>
  </si>
  <si>
    <t>LA BUGETUL LOCAL PE ANUL 2025</t>
  </si>
  <si>
    <t xml:space="preserve"> AN 2025</t>
  </si>
  <si>
    <t>CAMINUL PENTRU PERSOANE VARSTNICE MOZACENI</t>
  </si>
  <si>
    <t>68.02.04</t>
  </si>
  <si>
    <t>68.02</t>
  </si>
  <si>
    <t>UNITATEA DE ASISTENTA MEDICO-SOCIALA CALINESTI</t>
  </si>
  <si>
    <t>ASISTENTA SOCIALA</t>
  </si>
  <si>
    <t>68.02.12</t>
  </si>
  <si>
    <t>La H.C.J. nr.       /     05.2025</t>
  </si>
  <si>
    <t>51.01.39</t>
  </si>
  <si>
    <t>50.02</t>
  </si>
  <si>
    <t>SANATATE</t>
  </si>
  <si>
    <t>66.02</t>
  </si>
  <si>
    <t xml:space="preserve">                cheltuieli de personal</t>
  </si>
  <si>
    <t xml:space="preserve">                cheltuieli cu bunuri si servicii</t>
  </si>
  <si>
    <t>Cheltuieli de personal</t>
  </si>
  <si>
    <t>Cheltuieli cu bunuri si servicii</t>
  </si>
  <si>
    <t>66.02.06.03</t>
  </si>
  <si>
    <t>SI ESTIMARILE PE ANII 2026-2028</t>
  </si>
  <si>
    <t>II</t>
  </si>
  <si>
    <t>II.1</t>
  </si>
  <si>
    <t>II.2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</si>
</sst>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006100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EE0C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10" fillId="5" borderId="0" applyNumberFormat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2" fontId="3" fillId="2" borderId="2" xfId="0" applyNumberFormat="1" applyFont="1" applyFill="1" applyBorder="1"/>
    <xf numFmtId="0" fontId="6" fillId="0" borderId="0" xfId="0" applyFont="1"/>
    <xf numFmtId="0" fontId="7" fillId="0" borderId="0" xfId="0" applyFont="1"/>
    <xf numFmtId="0" fontId="9" fillId="0" borderId="0" xfId="0" applyFont="1"/>
    <xf numFmtId="0" fontId="4" fillId="0" borderId="0" xfId="0" applyFont="1"/>
    <xf numFmtId="0" fontId="4" fillId="2" borderId="0" xfId="0" applyFont="1" applyFill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center"/>
    </xf>
    <xf numFmtId="2" fontId="4" fillId="2" borderId="0" xfId="0" applyNumberFormat="1" applyFont="1" applyFill="1"/>
    <xf numFmtId="0" fontId="4" fillId="2" borderId="6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4" fillId="0" borderId="0" xfId="0" applyFont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2" fontId="4" fillId="2" borderId="2" xfId="0" applyNumberFormat="1" applyFont="1" applyFill="1" applyBorder="1"/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4" fillId="2" borderId="5" xfId="0" applyFont="1" applyFill="1" applyBorder="1" applyAlignment="1">
      <alignment horizontal="left" wrapText="1"/>
    </xf>
    <xf numFmtId="0" fontId="11" fillId="6" borderId="5" xfId="2" applyFont="1" applyFill="1" applyBorder="1" applyAlignment="1">
      <alignment horizontal="center"/>
    </xf>
    <xf numFmtId="0" fontId="11" fillId="4" borderId="5" xfId="1" applyFont="1" applyBorder="1" applyAlignment="1">
      <alignment horizontal="center" wrapText="1"/>
    </xf>
    <xf numFmtId="0" fontId="3" fillId="0" borderId="0" xfId="0" applyFont="1"/>
    <xf numFmtId="0" fontId="11" fillId="4" borderId="2" xfId="1" applyFont="1" applyBorder="1" applyAlignment="1">
      <alignment horizontal="center" wrapText="1"/>
    </xf>
    <xf numFmtId="2" fontId="11" fillId="4" borderId="2" xfId="1" applyNumberFormat="1" applyFont="1" applyBorder="1" applyAlignment="1">
      <alignment horizontal="right" wrapText="1"/>
    </xf>
    <xf numFmtId="4" fontId="11" fillId="4" borderId="2" xfId="1" applyNumberFormat="1" applyFont="1" applyBorder="1" applyAlignment="1">
      <alignment horizontal="right"/>
    </xf>
    <xf numFmtId="2" fontId="11" fillId="4" borderId="4" xfId="1" applyNumberFormat="1" applyFont="1" applyBorder="1" applyAlignment="1">
      <alignment horizontal="right" wrapText="1"/>
    </xf>
    <xf numFmtId="0" fontId="5" fillId="2" borderId="4" xfId="0" applyFont="1" applyFill="1" applyBorder="1" applyAlignment="1">
      <alignment horizontal="right"/>
    </xf>
    <xf numFmtId="4" fontId="12" fillId="4" borderId="2" xfId="1" applyNumberFormat="1" applyFont="1" applyBorder="1" applyAlignment="1">
      <alignment horizontal="right"/>
    </xf>
    <xf numFmtId="4" fontId="12" fillId="2" borderId="2" xfId="1" applyNumberFormat="1" applyFont="1" applyFill="1" applyBorder="1" applyAlignment="1">
      <alignment horizontal="right"/>
    </xf>
    <xf numFmtId="0" fontId="11" fillId="6" borderId="4" xfId="2" applyFont="1" applyFill="1" applyBorder="1" applyAlignment="1">
      <alignment horizontal="right"/>
    </xf>
    <xf numFmtId="4" fontId="11" fillId="6" borderId="2" xfId="2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/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9" defaultPivotStyle="PivotStyleLight16"/>
  <colors>
    <mruColors>
      <color rgb="FFAEE0C5"/>
      <color rgb="FF90D4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topLeftCell="B1" workbookViewId="0">
      <selection activeCell="R14" sqref="R14"/>
    </sheetView>
  </sheetViews>
  <sheetFormatPr defaultRowHeight="14.6" x14ac:dyDescent="0.4"/>
  <cols>
    <col min="1" max="1" width="4.84375" hidden="1" customWidth="1"/>
    <col min="2" max="2" width="4.69140625" style="7" customWidth="1"/>
    <col min="3" max="3" width="40" style="7" customWidth="1"/>
    <col min="4" max="5" width="11" style="7" customWidth="1"/>
    <col min="6" max="6" width="11" style="7" hidden="1" customWidth="1"/>
    <col min="7" max="7" width="10" style="7" customWidth="1"/>
    <col min="8" max="8" width="9.84375" style="7" customWidth="1"/>
    <col min="9" max="9" width="9.15234375" style="7"/>
    <col min="10" max="10" width="10.69140625" style="7" customWidth="1"/>
    <col min="11" max="11" width="10.84375" style="7" customWidth="1"/>
    <col min="12" max="12" width="9.84375" style="7" customWidth="1"/>
  </cols>
  <sheetData>
    <row r="1" spans="1:12" x14ac:dyDescent="0.4">
      <c r="A1" s="1"/>
      <c r="B1" s="8"/>
      <c r="C1" s="8" t="s">
        <v>0</v>
      </c>
      <c r="D1" s="8"/>
      <c r="E1" s="9"/>
      <c r="F1" s="9"/>
      <c r="K1" s="9" t="s">
        <v>1</v>
      </c>
    </row>
    <row r="2" spans="1:12" ht="17.600000000000001" x14ac:dyDescent="0.4">
      <c r="A2" s="2"/>
      <c r="B2" s="22"/>
      <c r="C2" s="44"/>
      <c r="D2" s="44"/>
      <c r="E2" s="10"/>
      <c r="F2" s="10"/>
      <c r="K2" s="10" t="s">
        <v>27</v>
      </c>
    </row>
    <row r="3" spans="1:12" ht="17.600000000000001" x14ac:dyDescent="0.4">
      <c r="A3" s="2"/>
      <c r="B3" s="22"/>
      <c r="C3" s="11"/>
      <c r="D3" s="11"/>
      <c r="E3" s="12"/>
      <c r="F3" s="12"/>
    </row>
    <row r="4" spans="1:12" ht="17.600000000000001" x14ac:dyDescent="0.4">
      <c r="A4" s="2"/>
      <c r="B4" s="22"/>
      <c r="C4" s="11"/>
      <c r="D4" s="11"/>
      <c r="E4" s="13"/>
      <c r="F4" s="13"/>
    </row>
    <row r="5" spans="1:12" ht="17.600000000000001" x14ac:dyDescent="0.4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15.45" x14ac:dyDescent="0.4">
      <c r="A6" s="49" t="s">
        <v>19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 x14ac:dyDescent="0.4">
      <c r="A7" s="30"/>
      <c r="B7" s="8"/>
      <c r="C7" s="60" t="s">
        <v>37</v>
      </c>
      <c r="D7" s="60"/>
      <c r="E7" s="60"/>
      <c r="F7" s="61"/>
      <c r="G7" s="61"/>
      <c r="H7" s="61"/>
      <c r="I7" s="61"/>
      <c r="J7" s="61"/>
      <c r="K7" s="61"/>
      <c r="L7" s="61"/>
    </row>
    <row r="8" spans="1:12" x14ac:dyDescent="0.4">
      <c r="A8" s="30"/>
      <c r="B8" s="8"/>
      <c r="C8" s="22"/>
      <c r="D8" s="22"/>
      <c r="E8" s="22"/>
    </row>
    <row r="9" spans="1:12" x14ac:dyDescent="0.4">
      <c r="A9" s="1"/>
      <c r="B9" s="8"/>
      <c r="C9" s="10"/>
      <c r="D9" s="14"/>
      <c r="E9" s="12"/>
      <c r="F9" s="12"/>
      <c r="K9" s="17" t="s">
        <v>15</v>
      </c>
    </row>
    <row r="10" spans="1:12" x14ac:dyDescent="0.4">
      <c r="A10" s="1"/>
      <c r="B10" s="56" t="s">
        <v>16</v>
      </c>
      <c r="C10" s="54" t="s">
        <v>4</v>
      </c>
      <c r="D10" s="54" t="s">
        <v>5</v>
      </c>
      <c r="E10" s="50" t="s">
        <v>20</v>
      </c>
      <c r="F10" s="58" t="s">
        <v>17</v>
      </c>
      <c r="G10" s="52" t="s">
        <v>18</v>
      </c>
      <c r="H10" s="50" t="s">
        <v>12</v>
      </c>
      <c r="I10" s="50" t="s">
        <v>13</v>
      </c>
      <c r="J10" s="45" t="s">
        <v>14</v>
      </c>
      <c r="K10" s="46"/>
      <c r="L10" s="47"/>
    </row>
    <row r="11" spans="1:12" ht="36.75" customHeight="1" x14ac:dyDescent="0.4">
      <c r="A11" s="26" t="s">
        <v>3</v>
      </c>
      <c r="B11" s="57"/>
      <c r="C11" s="55"/>
      <c r="D11" s="55"/>
      <c r="E11" s="51"/>
      <c r="F11" s="59"/>
      <c r="G11" s="53"/>
      <c r="H11" s="51"/>
      <c r="I11" s="51"/>
      <c r="J11" s="25">
        <v>2026</v>
      </c>
      <c r="K11" s="25">
        <v>2027</v>
      </c>
      <c r="L11" s="25">
        <v>2028</v>
      </c>
    </row>
    <row r="12" spans="1:12" ht="20.25" customHeight="1" x14ac:dyDescent="0.4">
      <c r="A12" s="3"/>
      <c r="B12" s="15"/>
      <c r="C12" s="31" t="s">
        <v>8</v>
      </c>
      <c r="D12" s="32" t="s">
        <v>29</v>
      </c>
      <c r="E12" s="33">
        <f t="shared" ref="E12:E19" si="0">G12+H12+I12</f>
        <v>0</v>
      </c>
      <c r="F12" s="33">
        <f t="shared" ref="F12:L12" si="1">F20+F13</f>
        <v>0</v>
      </c>
      <c r="G12" s="33">
        <f t="shared" si="1"/>
        <v>0</v>
      </c>
      <c r="H12" s="33">
        <f t="shared" si="1"/>
        <v>0</v>
      </c>
      <c r="I12" s="33">
        <f t="shared" si="1"/>
        <v>0</v>
      </c>
      <c r="J12" s="33">
        <f t="shared" si="1"/>
        <v>0</v>
      </c>
      <c r="K12" s="33">
        <f t="shared" si="1"/>
        <v>0</v>
      </c>
      <c r="L12" s="33">
        <f t="shared" si="1"/>
        <v>0</v>
      </c>
    </row>
    <row r="13" spans="1:12" ht="18.75" customHeight="1" x14ac:dyDescent="0.4">
      <c r="A13" s="3"/>
      <c r="B13" s="15" t="s">
        <v>6</v>
      </c>
      <c r="C13" s="29" t="s">
        <v>30</v>
      </c>
      <c r="D13" s="34" t="s">
        <v>31</v>
      </c>
      <c r="E13" s="33">
        <f t="shared" si="0"/>
        <v>179</v>
      </c>
      <c r="F13" s="33"/>
      <c r="G13" s="33">
        <f>G14</f>
        <v>25</v>
      </c>
      <c r="H13" s="33">
        <f t="shared" ref="H13:L13" si="2">H14</f>
        <v>79</v>
      </c>
      <c r="I13" s="33">
        <f t="shared" si="2"/>
        <v>75</v>
      </c>
      <c r="J13" s="33">
        <f t="shared" si="2"/>
        <v>300</v>
      </c>
      <c r="K13" s="33">
        <f t="shared" si="2"/>
        <v>300</v>
      </c>
      <c r="L13" s="33">
        <f t="shared" si="2"/>
        <v>300</v>
      </c>
    </row>
    <row r="14" spans="1:12" ht="36.75" customHeight="1" x14ac:dyDescent="0.4">
      <c r="A14" s="3"/>
      <c r="B14" s="15" t="s">
        <v>11</v>
      </c>
      <c r="C14" s="27" t="s">
        <v>24</v>
      </c>
      <c r="D14" s="35" t="s">
        <v>36</v>
      </c>
      <c r="E14" s="36">
        <f t="shared" si="0"/>
        <v>179</v>
      </c>
      <c r="F14" s="37"/>
      <c r="G14" s="37">
        <f>G15</f>
        <v>25</v>
      </c>
      <c r="H14" s="37">
        <f t="shared" ref="H14:L14" si="3">H15</f>
        <v>79</v>
      </c>
      <c r="I14" s="37">
        <f t="shared" si="3"/>
        <v>75</v>
      </c>
      <c r="J14" s="37">
        <f t="shared" si="3"/>
        <v>300</v>
      </c>
      <c r="K14" s="37">
        <f t="shared" si="3"/>
        <v>300</v>
      </c>
      <c r="L14" s="37">
        <f t="shared" si="3"/>
        <v>300</v>
      </c>
    </row>
    <row r="15" spans="1:12" ht="20.25" customHeight="1" x14ac:dyDescent="0.4">
      <c r="A15" s="3"/>
      <c r="B15" s="15"/>
      <c r="C15" s="19" t="s">
        <v>7</v>
      </c>
      <c r="D15" s="35"/>
      <c r="E15" s="36">
        <f t="shared" si="0"/>
        <v>179</v>
      </c>
      <c r="F15" s="37"/>
      <c r="G15" s="37">
        <f>G16</f>
        <v>25</v>
      </c>
      <c r="H15" s="37">
        <f t="shared" ref="H15:L15" si="4">H16</f>
        <v>79</v>
      </c>
      <c r="I15" s="37">
        <f t="shared" si="4"/>
        <v>75</v>
      </c>
      <c r="J15" s="37">
        <f t="shared" si="4"/>
        <v>300</v>
      </c>
      <c r="K15" s="37">
        <f t="shared" si="4"/>
        <v>300</v>
      </c>
      <c r="L15" s="37">
        <f t="shared" si="4"/>
        <v>300</v>
      </c>
    </row>
    <row r="16" spans="1:12" ht="18.75" customHeight="1" x14ac:dyDescent="0.4">
      <c r="A16" s="3"/>
      <c r="B16" s="15"/>
      <c r="C16" s="21" t="s">
        <v>9</v>
      </c>
      <c r="D16" s="35"/>
      <c r="E16" s="36">
        <f t="shared" si="0"/>
        <v>179</v>
      </c>
      <c r="F16" s="37"/>
      <c r="G16" s="37">
        <f>G17</f>
        <v>25</v>
      </c>
      <c r="H16" s="37">
        <f t="shared" ref="H16:L16" si="5">H17</f>
        <v>79</v>
      </c>
      <c r="I16" s="37">
        <f t="shared" si="5"/>
        <v>75</v>
      </c>
      <c r="J16" s="37">
        <f t="shared" si="5"/>
        <v>300</v>
      </c>
      <c r="K16" s="37">
        <f t="shared" si="5"/>
        <v>300</v>
      </c>
      <c r="L16" s="37">
        <f t="shared" si="5"/>
        <v>300</v>
      </c>
    </row>
    <row r="17" spans="1:12" ht="18" customHeight="1" x14ac:dyDescent="0.4">
      <c r="A17" s="3"/>
      <c r="B17" s="15"/>
      <c r="C17" s="20" t="s">
        <v>10</v>
      </c>
      <c r="D17" s="35" t="s">
        <v>28</v>
      </c>
      <c r="E17" s="36">
        <f t="shared" si="0"/>
        <v>179</v>
      </c>
      <c r="F17" s="37">
        <f t="shared" ref="F17:L17" si="6">F18+F19</f>
        <v>0</v>
      </c>
      <c r="G17" s="37">
        <f t="shared" si="6"/>
        <v>25</v>
      </c>
      <c r="H17" s="37">
        <f t="shared" si="6"/>
        <v>79</v>
      </c>
      <c r="I17" s="37">
        <f t="shared" si="6"/>
        <v>75</v>
      </c>
      <c r="J17" s="37">
        <f t="shared" si="6"/>
        <v>300</v>
      </c>
      <c r="K17" s="37">
        <f t="shared" si="6"/>
        <v>300</v>
      </c>
      <c r="L17" s="37">
        <f t="shared" si="6"/>
        <v>300</v>
      </c>
    </row>
    <row r="18" spans="1:12" ht="21" customHeight="1" x14ac:dyDescent="0.4">
      <c r="A18" s="3"/>
      <c r="B18" s="15"/>
      <c r="C18" s="20" t="s">
        <v>32</v>
      </c>
      <c r="D18" s="35">
        <v>10</v>
      </c>
      <c r="E18" s="36">
        <f t="shared" si="0"/>
        <v>176</v>
      </c>
      <c r="F18" s="37"/>
      <c r="G18" s="37">
        <v>25</v>
      </c>
      <c r="H18" s="37">
        <v>77</v>
      </c>
      <c r="I18" s="37">
        <v>74</v>
      </c>
      <c r="J18" s="37">
        <v>295</v>
      </c>
      <c r="K18" s="37">
        <v>295</v>
      </c>
      <c r="L18" s="37">
        <v>295</v>
      </c>
    </row>
    <row r="19" spans="1:12" ht="19.5" customHeight="1" x14ac:dyDescent="0.4">
      <c r="A19" s="3"/>
      <c r="B19" s="15"/>
      <c r="C19" s="20" t="s">
        <v>33</v>
      </c>
      <c r="D19" s="35">
        <v>20</v>
      </c>
      <c r="E19" s="36">
        <f t="shared" si="0"/>
        <v>3</v>
      </c>
      <c r="F19" s="37"/>
      <c r="G19" s="37">
        <v>0</v>
      </c>
      <c r="H19" s="37">
        <v>2</v>
      </c>
      <c r="I19" s="37">
        <v>1</v>
      </c>
      <c r="J19" s="37">
        <v>5</v>
      </c>
      <c r="K19" s="37">
        <v>5</v>
      </c>
      <c r="L19" s="37">
        <v>5</v>
      </c>
    </row>
    <row r="20" spans="1:12" ht="27.75" customHeight="1" x14ac:dyDescent="0.4">
      <c r="A20" s="4"/>
      <c r="B20" s="23" t="s">
        <v>38</v>
      </c>
      <c r="C20" s="28" t="s">
        <v>25</v>
      </c>
      <c r="D20" s="38" t="s">
        <v>23</v>
      </c>
      <c r="E20" s="39">
        <f t="shared" ref="E20:L20" si="7">E21+E26</f>
        <v>-179</v>
      </c>
      <c r="F20" s="39">
        <f t="shared" si="7"/>
        <v>0</v>
      </c>
      <c r="G20" s="39">
        <f t="shared" si="7"/>
        <v>-25</v>
      </c>
      <c r="H20" s="39">
        <f t="shared" si="7"/>
        <v>-79</v>
      </c>
      <c r="I20" s="39">
        <f t="shared" si="7"/>
        <v>-75</v>
      </c>
      <c r="J20" s="39">
        <f t="shared" si="7"/>
        <v>-300</v>
      </c>
      <c r="K20" s="39">
        <f t="shared" si="7"/>
        <v>-300</v>
      </c>
      <c r="L20" s="39">
        <f t="shared" si="7"/>
        <v>-300</v>
      </c>
    </row>
    <row r="21" spans="1:12" ht="32.25" customHeight="1" x14ac:dyDescent="0.4">
      <c r="A21" s="4"/>
      <c r="B21" s="23" t="s">
        <v>39</v>
      </c>
      <c r="C21" s="27" t="s">
        <v>21</v>
      </c>
      <c r="D21" s="35" t="s">
        <v>22</v>
      </c>
      <c r="E21" s="40">
        <f t="shared" ref="E21:F22" si="8">E22</f>
        <v>-2800</v>
      </c>
      <c r="F21" s="41">
        <f t="shared" si="8"/>
        <v>0</v>
      </c>
      <c r="G21" s="40">
        <f t="shared" ref="G21:I21" si="9">G22</f>
        <v>-1500</v>
      </c>
      <c r="H21" s="40">
        <f t="shared" si="9"/>
        <v>-650</v>
      </c>
      <c r="I21" s="40">
        <f t="shared" si="9"/>
        <v>-650</v>
      </c>
      <c r="J21" s="42">
        <f>J22</f>
        <v>-2800</v>
      </c>
      <c r="K21" s="42">
        <f t="shared" ref="K21:L21" si="10">K22</f>
        <v>-2800</v>
      </c>
      <c r="L21" s="42">
        <f t="shared" si="10"/>
        <v>-2800</v>
      </c>
    </row>
    <row r="22" spans="1:12" ht="24.75" customHeight="1" x14ac:dyDescent="0.4">
      <c r="A22" s="4"/>
      <c r="B22" s="24"/>
      <c r="C22" s="19" t="s">
        <v>7</v>
      </c>
      <c r="D22" s="35"/>
      <c r="E22" s="40">
        <f t="shared" si="8"/>
        <v>-2800</v>
      </c>
      <c r="F22" s="41">
        <f t="shared" si="8"/>
        <v>0</v>
      </c>
      <c r="G22" s="41">
        <f t="shared" ref="G22:I22" si="11">G23</f>
        <v>-1500</v>
      </c>
      <c r="H22" s="41">
        <f t="shared" si="11"/>
        <v>-650</v>
      </c>
      <c r="I22" s="41">
        <f t="shared" si="11"/>
        <v>-650</v>
      </c>
      <c r="J22" s="43">
        <f>J23</f>
        <v>-2800</v>
      </c>
      <c r="K22" s="43">
        <f t="shared" ref="K22:L22" si="12">K23</f>
        <v>-2800</v>
      </c>
      <c r="L22" s="43">
        <f t="shared" si="12"/>
        <v>-2800</v>
      </c>
    </row>
    <row r="23" spans="1:12" ht="16.5" customHeight="1" x14ac:dyDescent="0.4">
      <c r="A23" s="4"/>
      <c r="B23" s="24"/>
      <c r="C23" s="21" t="s">
        <v>9</v>
      </c>
      <c r="D23" s="35"/>
      <c r="E23" s="40">
        <f>E24+E25</f>
        <v>-2800</v>
      </c>
      <c r="F23" s="40">
        <f t="shared" ref="F23:L23" si="13">F24+F25</f>
        <v>0</v>
      </c>
      <c r="G23" s="40">
        <f t="shared" si="13"/>
        <v>-1500</v>
      </c>
      <c r="H23" s="40">
        <f t="shared" si="13"/>
        <v>-650</v>
      </c>
      <c r="I23" s="40">
        <f t="shared" si="13"/>
        <v>-650</v>
      </c>
      <c r="J23" s="40">
        <f t="shared" si="13"/>
        <v>-2800</v>
      </c>
      <c r="K23" s="40">
        <f t="shared" si="13"/>
        <v>-2800</v>
      </c>
      <c r="L23" s="40">
        <f t="shared" si="13"/>
        <v>-2800</v>
      </c>
    </row>
    <row r="24" spans="1:12" ht="17.25" customHeight="1" x14ac:dyDescent="0.4">
      <c r="A24" s="4"/>
      <c r="B24" s="24"/>
      <c r="C24" s="20" t="s">
        <v>34</v>
      </c>
      <c r="D24" s="35">
        <v>10</v>
      </c>
      <c r="E24" s="40">
        <f>F24+G24+H24+I24</f>
        <v>-2000</v>
      </c>
      <c r="F24" s="41"/>
      <c r="G24" s="41">
        <f>-500-500</f>
        <v>-1000</v>
      </c>
      <c r="H24" s="43">
        <v>-500</v>
      </c>
      <c r="I24" s="43">
        <v>-500</v>
      </c>
      <c r="J24" s="43">
        <v>-2000</v>
      </c>
      <c r="K24" s="43">
        <v>-2000</v>
      </c>
      <c r="L24" s="43">
        <v>-2000</v>
      </c>
    </row>
    <row r="25" spans="1:12" ht="21.75" customHeight="1" x14ac:dyDescent="0.4">
      <c r="A25" s="4"/>
      <c r="B25" s="24"/>
      <c r="C25" s="20" t="s">
        <v>35</v>
      </c>
      <c r="D25" s="35">
        <v>20</v>
      </c>
      <c r="E25" s="40">
        <f>F25+G25+H25+I25</f>
        <v>-800</v>
      </c>
      <c r="F25" s="41"/>
      <c r="G25" s="41">
        <f>-200-300</f>
        <v>-500</v>
      </c>
      <c r="H25" s="43">
        <v>-150</v>
      </c>
      <c r="I25" s="43">
        <v>-150</v>
      </c>
      <c r="J25" s="43">
        <v>-800</v>
      </c>
      <c r="K25" s="43">
        <v>-800</v>
      </c>
      <c r="L25" s="43">
        <v>-800</v>
      </c>
    </row>
    <row r="26" spans="1:12" ht="35.25" customHeight="1" x14ac:dyDescent="0.4">
      <c r="A26" s="4"/>
      <c r="B26" s="23" t="s">
        <v>40</v>
      </c>
      <c r="C26" s="27" t="s">
        <v>24</v>
      </c>
      <c r="D26" s="35" t="s">
        <v>26</v>
      </c>
      <c r="E26" s="40">
        <f t="shared" ref="E26:F28" si="14">E27</f>
        <v>2621</v>
      </c>
      <c r="F26" s="41">
        <f t="shared" si="14"/>
        <v>0</v>
      </c>
      <c r="G26" s="40">
        <f t="shared" ref="G26:I26" si="15">G27</f>
        <v>1475</v>
      </c>
      <c r="H26" s="40">
        <f t="shared" si="15"/>
        <v>571</v>
      </c>
      <c r="I26" s="40">
        <f t="shared" si="15"/>
        <v>575</v>
      </c>
      <c r="J26" s="42">
        <f>J27</f>
        <v>2500</v>
      </c>
      <c r="K26" s="42">
        <f t="shared" ref="K26:L26" si="16">K27</f>
        <v>2500</v>
      </c>
      <c r="L26" s="42">
        <f t="shared" si="16"/>
        <v>2500</v>
      </c>
    </row>
    <row r="27" spans="1:12" ht="24" customHeight="1" x14ac:dyDescent="0.4">
      <c r="A27" s="4"/>
      <c r="B27" s="24"/>
      <c r="C27" s="19" t="s">
        <v>7</v>
      </c>
      <c r="D27" s="35"/>
      <c r="E27" s="40">
        <f t="shared" si="14"/>
        <v>2621</v>
      </c>
      <c r="F27" s="41">
        <f t="shared" si="14"/>
        <v>0</v>
      </c>
      <c r="G27" s="41">
        <f t="shared" ref="G27:I27" si="17">G28</f>
        <v>1475</v>
      </c>
      <c r="H27" s="41">
        <f t="shared" si="17"/>
        <v>571</v>
      </c>
      <c r="I27" s="41">
        <f t="shared" si="17"/>
        <v>575</v>
      </c>
      <c r="J27" s="43">
        <f>J28</f>
        <v>2500</v>
      </c>
      <c r="K27" s="43">
        <f t="shared" ref="K27:L27" si="18">K28</f>
        <v>2500</v>
      </c>
      <c r="L27" s="43">
        <f t="shared" si="18"/>
        <v>2500</v>
      </c>
    </row>
    <row r="28" spans="1:12" ht="17.25" customHeight="1" x14ac:dyDescent="0.4">
      <c r="A28" s="4"/>
      <c r="B28" s="24"/>
      <c r="C28" s="21" t="s">
        <v>9</v>
      </c>
      <c r="D28" s="35"/>
      <c r="E28" s="40">
        <f t="shared" si="14"/>
        <v>2621</v>
      </c>
      <c r="F28" s="41">
        <f t="shared" si="14"/>
        <v>0</v>
      </c>
      <c r="G28" s="41">
        <f t="shared" ref="G28:I28" si="19">G29</f>
        <v>1475</v>
      </c>
      <c r="H28" s="41">
        <f t="shared" si="19"/>
        <v>571</v>
      </c>
      <c r="I28" s="41">
        <f t="shared" si="19"/>
        <v>575</v>
      </c>
      <c r="J28" s="43">
        <f>J29</f>
        <v>2500</v>
      </c>
      <c r="K28" s="43">
        <f t="shared" ref="K28:L28" si="20">K29</f>
        <v>2500</v>
      </c>
      <c r="L28" s="43">
        <f t="shared" si="20"/>
        <v>2500</v>
      </c>
    </row>
    <row r="29" spans="1:12" ht="17.25" customHeight="1" x14ac:dyDescent="0.4">
      <c r="A29" s="4"/>
      <c r="B29" s="24"/>
      <c r="C29" s="20" t="s">
        <v>10</v>
      </c>
      <c r="D29" s="35" t="s">
        <v>28</v>
      </c>
      <c r="E29" s="40">
        <f>E30+E31</f>
        <v>2621</v>
      </c>
      <c r="F29" s="41">
        <f>F30+F31</f>
        <v>0</v>
      </c>
      <c r="G29" s="41">
        <f t="shared" ref="G29:L29" si="21">G30+G31</f>
        <v>1475</v>
      </c>
      <c r="H29" s="41">
        <f t="shared" si="21"/>
        <v>571</v>
      </c>
      <c r="I29" s="41">
        <f t="shared" si="21"/>
        <v>575</v>
      </c>
      <c r="J29" s="41">
        <f t="shared" si="21"/>
        <v>2500</v>
      </c>
      <c r="K29" s="41">
        <f t="shared" si="21"/>
        <v>2500</v>
      </c>
      <c r="L29" s="41">
        <f t="shared" si="21"/>
        <v>2500</v>
      </c>
    </row>
    <row r="30" spans="1:12" ht="17.25" customHeight="1" x14ac:dyDescent="0.4">
      <c r="A30" s="4"/>
      <c r="B30" s="24"/>
      <c r="C30" s="20" t="s">
        <v>32</v>
      </c>
      <c r="D30" s="35">
        <v>10</v>
      </c>
      <c r="E30" s="40">
        <f>G30+H30+I30</f>
        <v>1824</v>
      </c>
      <c r="F30" s="41">
        <v>0</v>
      </c>
      <c r="G30" s="41">
        <f>-25+1000</f>
        <v>975</v>
      </c>
      <c r="H30" s="43">
        <f>500-77</f>
        <v>423</v>
      </c>
      <c r="I30" s="43">
        <f>500-74</f>
        <v>426</v>
      </c>
      <c r="J30" s="43">
        <f>2000-295</f>
        <v>1705</v>
      </c>
      <c r="K30" s="43">
        <f>2000-295</f>
        <v>1705</v>
      </c>
      <c r="L30" s="43">
        <f>2000-295</f>
        <v>1705</v>
      </c>
    </row>
    <row r="31" spans="1:12" ht="17.25" customHeight="1" x14ac:dyDescent="0.4">
      <c r="A31" s="4"/>
      <c r="B31" s="24"/>
      <c r="C31" s="20" t="s">
        <v>33</v>
      </c>
      <c r="D31" s="35">
        <v>20</v>
      </c>
      <c r="E31" s="40">
        <f>G31+H31+I31</f>
        <v>797</v>
      </c>
      <c r="F31" s="41">
        <v>0</v>
      </c>
      <c r="G31" s="41">
        <v>500</v>
      </c>
      <c r="H31" s="43">
        <f>150-2</f>
        <v>148</v>
      </c>
      <c r="I31" s="43">
        <f>150-1</f>
        <v>149</v>
      </c>
      <c r="J31" s="43">
        <f>800-5</f>
        <v>795</v>
      </c>
      <c r="K31" s="43">
        <v>795</v>
      </c>
      <c r="L31" s="43">
        <v>795</v>
      </c>
    </row>
    <row r="32" spans="1:12" x14ac:dyDescent="0.4">
      <c r="A32" s="5"/>
      <c r="C32" s="16"/>
      <c r="D32" s="17"/>
      <c r="E32" s="18"/>
      <c r="F32" s="18"/>
    </row>
    <row r="33" spans="1:1" x14ac:dyDescent="0.4">
      <c r="A33" s="6"/>
    </row>
  </sheetData>
  <mergeCells count="13">
    <mergeCell ref="C2:D2"/>
    <mergeCell ref="J10:L10"/>
    <mergeCell ref="A5:L5"/>
    <mergeCell ref="A6:L6"/>
    <mergeCell ref="E10:E11"/>
    <mergeCell ref="G10:G11"/>
    <mergeCell ref="H10:H11"/>
    <mergeCell ref="I10:I11"/>
    <mergeCell ref="D10:D11"/>
    <mergeCell ref="C10:C11"/>
    <mergeCell ref="B10:B11"/>
    <mergeCell ref="F10:F11"/>
    <mergeCell ref="C7:L7"/>
  </mergeCells>
  <pageMargins left="0.48" right="0.52" top="0.43" bottom="0.5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16,05,2025</vt:lpstr>
    </vt:vector>
  </TitlesOfParts>
  <Company>Consiliul Judetean 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Georgiana ALBU</cp:lastModifiedBy>
  <cp:lastPrinted>2025-05-07T09:08:59Z</cp:lastPrinted>
  <dcterms:created xsi:type="dcterms:W3CDTF">2020-09-07T10:07:37Z</dcterms:created>
  <dcterms:modified xsi:type="dcterms:W3CDTF">2025-05-12T10:51:38Z</dcterms:modified>
</cp:coreProperties>
</file>