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SITE 2025\INAINTE DE SEDINTA  25.04.2025\"/>
    </mc:Choice>
  </mc:AlternateContent>
  <xr:revisionPtr revIDLastSave="0" documentId="13_ncr:1_{837D3AF3-135F-4D7A-8323-133E0CD6F4D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APRILIE 2025" sheetId="1" r:id="rId1"/>
  </sheets>
  <definedNames>
    <definedName name="_xlnm.Print_Titles" localSheetId="0">'APRILIE 2025'!$8:$8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C45" i="1"/>
  <c r="C41" i="1" l="1"/>
  <c r="C40" i="1" s="1"/>
  <c r="C44" i="1"/>
  <c r="D32" i="1"/>
  <c r="D28" i="1"/>
  <c r="E27" i="1"/>
  <c r="D27" i="1" s="1"/>
  <c r="C38" i="1"/>
  <c r="C37" i="1" s="1"/>
  <c r="C36" i="1" l="1"/>
  <c r="C35" i="1" s="1"/>
  <c r="E31" i="1"/>
  <c r="D14" i="1"/>
  <c r="D18" i="1"/>
  <c r="D20" i="1"/>
  <c r="D24" i="1"/>
  <c r="D26" i="1"/>
  <c r="E25" i="1"/>
  <c r="D25" i="1" s="1"/>
  <c r="E17" i="1"/>
  <c r="D17" i="1" s="1"/>
  <c r="E30" i="1" l="1"/>
  <c r="D31" i="1"/>
  <c r="E19" i="1"/>
  <c r="D19" i="1" s="1"/>
  <c r="E29" i="1" l="1"/>
  <c r="D29" i="1" s="1"/>
  <c r="D30" i="1"/>
  <c r="E16" i="1"/>
  <c r="E23" i="1"/>
  <c r="F13" i="1"/>
  <c r="F12" i="1" s="1"/>
  <c r="G13" i="1"/>
  <c r="G12" i="1" s="1"/>
  <c r="E13" i="1"/>
  <c r="D13" i="1" s="1"/>
  <c r="D23" i="1" l="1"/>
  <c r="E22" i="1"/>
  <c r="D16" i="1"/>
  <c r="E12" i="1"/>
  <c r="E11" i="1" s="1"/>
  <c r="E10" i="1" s="1"/>
  <c r="F11" i="1"/>
  <c r="G11" i="1"/>
  <c r="D12" i="1" l="1"/>
  <c r="D22" i="1"/>
  <c r="F26" i="1"/>
  <c r="D11" i="1" l="1"/>
  <c r="E21" i="1"/>
  <c r="E15" i="1" s="1"/>
  <c r="F23" i="1"/>
  <c r="F22" i="1" s="1"/>
  <c r="G10" i="1"/>
  <c r="F10" i="1"/>
  <c r="G26" i="1"/>
  <c r="D15" i="1" l="1"/>
  <c r="D21" i="1"/>
  <c r="G23" i="1"/>
  <c r="G22" i="1" s="1"/>
  <c r="D10" i="1"/>
  <c r="F21" i="1" l="1"/>
  <c r="G21" i="1" l="1"/>
  <c r="F15" i="1" l="1"/>
  <c r="G15" i="1" l="1"/>
  <c r="E33" i="1" l="1"/>
  <c r="D33" i="1" s="1"/>
  <c r="G33" i="1" l="1"/>
  <c r="F33" i="1"/>
</calcChain>
</file>

<file path=xl/sharedStrings.xml><?xml version="1.0" encoding="utf-8"?>
<sst xmlns="http://schemas.openxmlformats.org/spreadsheetml/2006/main" count="67" uniqueCount="55">
  <si>
    <t>JUDETUL ARGES</t>
  </si>
  <si>
    <t xml:space="preserve">DIRECTIA ECONOMICA </t>
  </si>
  <si>
    <t xml:space="preserve">SERVICIUL BUGET IMPOZITE TAXE SI VENITURI </t>
  </si>
  <si>
    <t>DENUMIRE INDICATORI</t>
  </si>
  <si>
    <t>COD</t>
  </si>
  <si>
    <t>VENITURI - TOTAL</t>
  </si>
  <si>
    <t>SUBVENTII</t>
  </si>
  <si>
    <t>.00.17</t>
  </si>
  <si>
    <t>Subventii de la bugetul de stat</t>
  </si>
  <si>
    <t xml:space="preserve">TOTAL CHELTUIELI </t>
  </si>
  <si>
    <t>SECTIUNEA DE FUNCTIONARE</t>
  </si>
  <si>
    <t xml:space="preserve">ASIGURARI SI ASIST. SOCIALA </t>
  </si>
  <si>
    <t>.4.1.1</t>
  </si>
  <si>
    <t xml:space="preserve"> DIRECTIA GENERALA DE ASISTENTA SOCIALA SI PROTECTIA COPILULUI ARGES</t>
  </si>
  <si>
    <t>68.02.06</t>
  </si>
  <si>
    <t xml:space="preserve"> DEFICIT</t>
  </si>
  <si>
    <t xml:space="preserve">INFLUENTE </t>
  </si>
  <si>
    <t>Alte drepturi pentru dizabilitate si adoptie</t>
  </si>
  <si>
    <t>42.02.21</t>
  </si>
  <si>
    <t>Ajutoare sociale in numerar</t>
  </si>
  <si>
    <t xml:space="preserve">        Cheltuieli materiale - drepturi pers handicap</t>
  </si>
  <si>
    <t>57.02.01</t>
  </si>
  <si>
    <t xml:space="preserve">Asistenta sociala </t>
  </si>
  <si>
    <t>57.02</t>
  </si>
  <si>
    <t xml:space="preserve">mii lei </t>
  </si>
  <si>
    <t>ANEXA  nr. 1</t>
  </si>
  <si>
    <t>AUTORITATI PUBLICE SI ACTIUNI EXTERNE</t>
  </si>
  <si>
    <t>51.02.01.03</t>
  </si>
  <si>
    <t>SECTIUNEA DE DEZVOLTARE</t>
  </si>
  <si>
    <t xml:space="preserve">Cheltuieli de capital </t>
  </si>
  <si>
    <t xml:space="preserve">Bunuri si servicii </t>
  </si>
  <si>
    <r>
      <t>70</t>
    </r>
    <r>
      <rPr>
        <sz val="10"/>
        <color theme="0"/>
        <rFont val="Times New Roman"/>
        <family val="1"/>
        <charset val="238"/>
      </rPr>
      <t>..</t>
    </r>
  </si>
  <si>
    <t xml:space="preserve"> LA BUGET LOCAL 2025</t>
  </si>
  <si>
    <t>PROPUNERE 2025</t>
  </si>
  <si>
    <t>TRIM II</t>
  </si>
  <si>
    <t>TRANSPORTURI</t>
  </si>
  <si>
    <t>84.02</t>
  </si>
  <si>
    <t xml:space="preserve">DRUMURI SI PODURI JUDETENE </t>
  </si>
  <si>
    <t>84.02.03.01</t>
  </si>
  <si>
    <t xml:space="preserve">Sume utilizate din excedentul bugetului local </t>
  </si>
  <si>
    <t>TOTAL, din care:</t>
  </si>
  <si>
    <t xml:space="preserve">“Achizitionarea  si montarea unei folii de securizare si antiefractie  pentru interior, 330 microni la imobilul Galeria de Arta Rudolf Schweitzer – Cumpana” </t>
  </si>
  <si>
    <t>Cheltuieli de capital</t>
  </si>
  <si>
    <r>
      <t>Servicii de proiectare fazele: studii de teren, expertiză tehnică, DALI, PT+DE+CS, DTAC pentru obiectivul “</t>
    </r>
    <r>
      <rPr>
        <b/>
        <i/>
        <sz val="12"/>
        <color rgb="FF000000"/>
        <rFont val="Times New Roman"/>
        <family val="1"/>
        <charset val="238"/>
      </rPr>
      <t>Modernizare DJ</t>
    </r>
    <r>
      <rPr>
        <b/>
        <sz val="12"/>
        <color rgb="FF000000"/>
        <rFont val="Times New Roman"/>
        <family val="1"/>
        <charset val="238"/>
      </rPr>
      <t xml:space="preserve"> 737</t>
    </r>
    <r>
      <rPr>
        <b/>
        <i/>
        <sz val="12"/>
        <color rgb="FF000000"/>
        <rFont val="Times New Roman"/>
        <family val="1"/>
        <charset val="238"/>
      </rPr>
      <t xml:space="preserve"> Matau-Cocenesti-Boteni, km 13+796-15+181, L=1.385km, comuna Boteni, judetulArges</t>
    </r>
  </si>
  <si>
    <t>ASISTENTA SOCIALA</t>
  </si>
  <si>
    <t>“Modernizare DJ 737 Matau-Cocenesti-Boteni, km 13+796-15+181, L=1.385km, comuna Boteni, judetulArges</t>
  </si>
  <si>
    <t xml:space="preserve"> Proiect Tehnic TIC </t>
  </si>
  <si>
    <t xml:space="preserve"> Studiu de fezabilitate, specific tehnologiei informatiilor si comunicatiilor</t>
  </si>
  <si>
    <t>La HCJ nr.                /               .2025</t>
  </si>
  <si>
    <t>Servicii elaborare Expertiza tehnica, Studii de teren,  alte studii de specialitate,  documentatie tehnica pentru obtinerea Certificatului de Urbanism, documetatie tehnica pentru obtinere avize/acorduri solicitate prin C.U., D.A.L.I., DTAC/DTOE, PT+DE+CS , proiect AS BUILT, asistenta tehnica din partea proiectantului si verificare tehnica de calitate a documentatiilor tehnico -economice  pentru obiectivul de investitii “Modernizare DJ704 G între km 8+432 – km 9+532, L=1.1 km, comuna Cicănești, județul Argeș”</t>
  </si>
  <si>
    <r>
      <t>Servicii de proiectare fazele: studii de teren, expertiză tehnică, DALI, pentru obiectivul “</t>
    </r>
    <r>
      <rPr>
        <b/>
        <i/>
        <sz val="12"/>
        <color rgb="FF000000"/>
        <rFont val="Times New Roman"/>
        <family val="1"/>
        <charset val="238"/>
      </rPr>
      <t>Modernizare DJ 704 E Cotmeana – Poienarii de Argeș, km 10+500-13+600, L=3,1 km, comuna Cotmeana, județul Argeș</t>
    </r>
    <r>
      <rPr>
        <sz val="12"/>
        <color rgb="FF000000"/>
        <rFont val="Times New Roman"/>
        <family val="1"/>
        <charset val="238"/>
      </rPr>
      <t>“</t>
    </r>
  </si>
  <si>
    <t>“Modernizare DJ 704 E Cotmeana – Poienarii de Argeș, km 10+500-13+600, L=3,1 km, comuna Cotmeana, județul Argeș“</t>
  </si>
  <si>
    <r>
      <t>Servicii de proiectare fazele: studii de teren, expertiză tehnică, DALI, pentru obiectivul “</t>
    </r>
    <r>
      <rPr>
        <b/>
        <i/>
        <sz val="12"/>
        <color rgb="FF000000"/>
        <rFont val="Times New Roman"/>
        <family val="1"/>
        <charset val="238"/>
      </rPr>
      <t>Modernizare drum judetean DJ 703 Moraresti - Cuca – Ciomăgești – lim. Jud. Olt km 16+600-19+100, L=2,5 km, comuna Ciomăgești, județul Argeș</t>
    </r>
    <r>
      <rPr>
        <sz val="12"/>
        <color rgb="FF000000"/>
        <rFont val="Times New Roman"/>
        <family val="1"/>
        <charset val="238"/>
      </rPr>
      <t xml:space="preserve">“ </t>
    </r>
  </si>
  <si>
    <t>“Modernizare drum judetean DJ 703 Moraresti - Cuca – Ciomăgești – lim. Jud. Olt km 16+600-19+100, L=2,5 km, comuna Ciomăgești, județul Argeș“</t>
  </si>
  <si>
    <t>Modernizare drum județean DJ 678 E Teodorești (DJ 703 –km 13+339) –Cotu – Lim. Jud. Valcea, km 1+200-km - 3+000, L = 1,8 km, comuna Cuca, jud. Argeș"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</si>
</sst>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3" fillId="0" borderId="0"/>
    <xf numFmtId="0" fontId="14" fillId="0" borderId="0"/>
    <xf numFmtId="0" fontId="2" fillId="0" borderId="0"/>
    <xf numFmtId="0" fontId="1" fillId="0" borderId="0"/>
    <xf numFmtId="0" fontId="18" fillId="14" borderId="0" applyNumberFormat="0" applyBorder="0" applyAlignment="0" applyProtection="0"/>
  </cellStyleXfs>
  <cellXfs count="94">
    <xf numFmtId="0" fontId="0" fillId="0" borderId="0" xfId="0"/>
    <xf numFmtId="4" fontId="3" fillId="2" borderId="0" xfId="0" applyNumberFormat="1" applyFont="1" applyFill="1" applyAlignment="1">
      <alignment horizontal="left"/>
    </xf>
    <xf numFmtId="4" fontId="3" fillId="2" borderId="0" xfId="0" applyNumberFormat="1" applyFont="1" applyFill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6" fillId="2" borderId="0" xfId="0" applyNumberFormat="1" applyFont="1" applyFill="1"/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4" fillId="0" borderId="1" xfId="0" applyFont="1" applyBorder="1" applyAlignment="1">
      <alignment horizontal="center" wrapText="1"/>
    </xf>
    <xf numFmtId="0" fontId="10" fillId="3" borderId="2" xfId="0" applyFont="1" applyFill="1" applyBorder="1"/>
    <xf numFmtId="4" fontId="7" fillId="4" borderId="1" xfId="0" applyNumberFormat="1" applyFont="1" applyFill="1" applyBorder="1"/>
    <xf numFmtId="4" fontId="7" fillId="2" borderId="1" xfId="0" applyNumberFormat="1" applyFont="1" applyFill="1" applyBorder="1"/>
    <xf numFmtId="0" fontId="10" fillId="0" borderId="3" xfId="0" applyFont="1" applyBorder="1"/>
    <xf numFmtId="0" fontId="10" fillId="0" borderId="0" xfId="0" applyFont="1"/>
    <xf numFmtId="0" fontId="10" fillId="3" borderId="3" xfId="0" applyFont="1" applyFill="1" applyBorder="1"/>
    <xf numFmtId="4" fontId="7" fillId="5" borderId="1" xfId="0" applyNumberFormat="1" applyFont="1" applyFill="1" applyBorder="1"/>
    <xf numFmtId="4" fontId="7" fillId="8" borderId="1" xfId="0" applyNumberFormat="1" applyFont="1" applyFill="1" applyBorder="1"/>
    <xf numFmtId="4" fontId="7" fillId="9" borderId="1" xfId="0" applyNumberFormat="1" applyFont="1" applyFill="1" applyBorder="1"/>
    <xf numFmtId="14" fontId="12" fillId="0" borderId="3" xfId="0" applyNumberFormat="1" applyFont="1" applyBorder="1"/>
    <xf numFmtId="0" fontId="10" fillId="10" borderId="3" xfId="0" applyFont="1" applyFill="1" applyBorder="1"/>
    <xf numFmtId="4" fontId="11" fillId="10" borderId="1" xfId="0" applyNumberFormat="1" applyFont="1" applyFill="1" applyBorder="1"/>
    <xf numFmtId="4" fontId="7" fillId="6" borderId="1" xfId="0" applyNumberFormat="1" applyFont="1" applyFill="1" applyBorder="1"/>
    <xf numFmtId="4" fontId="7" fillId="11" borderId="1" xfId="0" applyNumberFormat="1" applyFont="1" applyFill="1" applyBorder="1"/>
    <xf numFmtId="0" fontId="8" fillId="0" borderId="3" xfId="0" applyFont="1" applyBorder="1" applyAlignment="1">
      <alignment wrapText="1"/>
    </xf>
    <xf numFmtId="4" fontId="7" fillId="13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3" fillId="11" borderId="1" xfId="0" applyFont="1" applyFill="1" applyBorder="1"/>
    <xf numFmtId="0" fontId="3" fillId="11" borderId="1" xfId="0" applyFont="1" applyFill="1" applyBorder="1" applyAlignment="1">
      <alignment horizontal="center"/>
    </xf>
    <xf numFmtId="4" fontId="3" fillId="11" borderId="1" xfId="0" applyNumberFormat="1" applyFont="1" applyFill="1" applyBorder="1"/>
    <xf numFmtId="4" fontId="3" fillId="13" borderId="1" xfId="0" applyNumberFormat="1" applyFont="1" applyFill="1" applyBorder="1"/>
    <xf numFmtId="0" fontId="3" fillId="0" borderId="1" xfId="0" applyFont="1" applyBorder="1"/>
    <xf numFmtId="0" fontId="16" fillId="0" borderId="1" xfId="0" applyFont="1" applyBorder="1" applyAlignment="1">
      <alignment horizontal="center"/>
    </xf>
    <xf numFmtId="4" fontId="3" fillId="2" borderId="1" xfId="0" applyNumberFormat="1" applyFont="1" applyFill="1" applyBorder="1"/>
    <xf numFmtId="4" fontId="16" fillId="2" borderId="1" xfId="0" applyNumberFormat="1" applyFont="1" applyFill="1" applyBorder="1"/>
    <xf numFmtId="0" fontId="3" fillId="6" borderId="1" xfId="0" applyFont="1" applyFill="1" applyBorder="1"/>
    <xf numFmtId="0" fontId="16" fillId="6" borderId="1" xfId="0" applyFont="1" applyFill="1" applyBorder="1" applyAlignment="1">
      <alignment horizontal="center"/>
    </xf>
    <xf numFmtId="4" fontId="3" fillId="6" borderId="1" xfId="0" applyNumberFormat="1" applyFont="1" applyFill="1" applyBorder="1"/>
    <xf numFmtId="0" fontId="16" fillId="12" borderId="1" xfId="0" applyFont="1" applyFill="1" applyBorder="1"/>
    <xf numFmtId="0" fontId="16" fillId="12" borderId="1" xfId="0" applyFont="1" applyFill="1" applyBorder="1" applyAlignment="1">
      <alignment horizontal="center"/>
    </xf>
    <xf numFmtId="0" fontId="16" fillId="0" borderId="1" xfId="0" applyFont="1" applyBorder="1"/>
    <xf numFmtId="0" fontId="3" fillId="7" borderId="1" xfId="0" applyFont="1" applyFill="1" applyBorder="1"/>
    <xf numFmtId="0" fontId="3" fillId="7" borderId="1" xfId="0" applyFont="1" applyFill="1" applyBorder="1" applyAlignment="1">
      <alignment horizontal="center"/>
    </xf>
    <xf numFmtId="4" fontId="3" fillId="7" borderId="1" xfId="0" applyNumberFormat="1" applyFont="1" applyFill="1" applyBorder="1"/>
    <xf numFmtId="0" fontId="3" fillId="9" borderId="1" xfId="0" applyFont="1" applyFill="1" applyBorder="1" applyAlignment="1">
      <alignment wrapText="1"/>
    </xf>
    <xf numFmtId="0" fontId="3" fillId="9" borderId="1" xfId="0" applyFont="1" applyFill="1" applyBorder="1" applyAlignment="1">
      <alignment horizontal="center"/>
    </xf>
    <xf numFmtId="4" fontId="3" fillId="9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17" fillId="10" borderId="1" xfId="0" applyFont="1" applyFill="1" applyBorder="1"/>
    <xf numFmtId="0" fontId="17" fillId="10" borderId="1" xfId="0" applyFont="1" applyFill="1" applyBorder="1" applyAlignment="1">
      <alignment horizontal="center"/>
    </xf>
    <xf numFmtId="4" fontId="17" fillId="10" borderId="1" xfId="0" applyNumberFormat="1" applyFont="1" applyFill="1" applyBorder="1"/>
    <xf numFmtId="0" fontId="3" fillId="13" borderId="1" xfId="0" applyFont="1" applyFill="1" applyBorder="1"/>
    <xf numFmtId="0" fontId="3" fillId="13" borderId="1" xfId="0" applyFont="1" applyFill="1" applyBorder="1" applyAlignment="1">
      <alignment horizontal="center"/>
    </xf>
    <xf numFmtId="4" fontId="16" fillId="0" borderId="1" xfId="0" applyNumberFormat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vertical="center"/>
    </xf>
    <xf numFmtId="2" fontId="7" fillId="2" borderId="1" xfId="10" applyNumberFormat="1" applyFont="1" applyFill="1" applyBorder="1" applyAlignment="1">
      <alignment horizontal="center" vertical="center" wrapText="1"/>
    </xf>
    <xf numFmtId="0" fontId="15" fillId="2" borderId="1" xfId="10" applyFont="1" applyFill="1" applyBorder="1" applyAlignment="1">
      <alignment horizontal="left" vertical="center" wrapText="1"/>
    </xf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2" fontId="8" fillId="2" borderId="1" xfId="1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/>
    </xf>
    <xf numFmtId="0" fontId="10" fillId="7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7" borderId="1" xfId="0" applyFont="1" applyFill="1" applyBorder="1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vertical="center"/>
    </xf>
    <xf numFmtId="0" fontId="15" fillId="9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0" fillId="0" borderId="1" xfId="0" applyBorder="1"/>
    <xf numFmtId="0" fontId="22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8" fillId="0" borderId="1" xfId="0" applyFont="1" applyBorder="1"/>
    <xf numFmtId="0" fontId="24" fillId="7" borderId="1" xfId="0" applyFont="1" applyFill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2" borderId="1" xfId="0" applyFont="1" applyFill="1" applyBorder="1" applyAlignment="1">
      <alignment vertical="top" wrapText="1"/>
    </xf>
    <xf numFmtId="0" fontId="25" fillId="0" borderId="1" xfId="0" applyFont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</cellXfs>
  <cellStyles count="11">
    <cellStyle name="Good" xfId="10" builtinId="26"/>
    <cellStyle name="Normal" xfId="0" builtinId="0"/>
    <cellStyle name="Normal 2" xfId="6" xr:uid="{00000000-0005-0000-0000-000002000000}"/>
    <cellStyle name="Normal 3" xfId="7" xr:uid="{00000000-0005-0000-0000-000003000000}"/>
    <cellStyle name="Normal 3 2 2" xfId="8" xr:uid="{00000000-0005-0000-0000-000004000000}"/>
    <cellStyle name="Normal 3 2 2 2" xfId="1" xr:uid="{00000000-0005-0000-0000-000005000000}"/>
    <cellStyle name="Normal 4" xfId="4" xr:uid="{00000000-0005-0000-0000-000006000000}"/>
    <cellStyle name="Normal 5" xfId="9" xr:uid="{00000000-0005-0000-0000-000007000000}"/>
    <cellStyle name="Normal 5 4" xfId="2" xr:uid="{00000000-0005-0000-0000-000008000000}"/>
    <cellStyle name="Normal 5 4 4 2 2" xfId="5" xr:uid="{00000000-0005-0000-0000-000009000000}"/>
    <cellStyle name="Normal 7 2 2" xfId="3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B1" zoomScale="98" zoomScaleNormal="98" workbookViewId="0">
      <selection activeCell="L31" sqref="L31"/>
    </sheetView>
  </sheetViews>
  <sheetFormatPr defaultColWidth="9.1796875" defaultRowHeight="12.5" x14ac:dyDescent="0.25"/>
  <cols>
    <col min="1" max="1" width="4.7265625" style="7" hidden="1" customWidth="1"/>
    <col min="2" max="2" width="48" style="7" customWidth="1"/>
    <col min="3" max="3" width="12.81640625" style="6" customWidth="1"/>
    <col min="4" max="4" width="16.1796875" style="7" customWidth="1"/>
    <col min="5" max="5" width="17.54296875" style="7" customWidth="1"/>
    <col min="6" max="6" width="0.26953125" style="7" hidden="1" customWidth="1"/>
    <col min="7" max="7" width="4.81640625" style="7" hidden="1" customWidth="1"/>
    <col min="8" max="16384" width="9.1796875" style="7"/>
  </cols>
  <sheetData>
    <row r="1" spans="1:7" s="4" customFormat="1" ht="15" x14ac:dyDescent="0.3">
      <c r="A1" s="1" t="s">
        <v>0</v>
      </c>
      <c r="B1" s="2" t="s">
        <v>0</v>
      </c>
      <c r="C1" s="3"/>
      <c r="D1" s="92" t="s">
        <v>25</v>
      </c>
      <c r="E1" s="92"/>
    </row>
    <row r="2" spans="1:7" ht="15" x14ac:dyDescent="0.3">
      <c r="A2" s="5" t="s">
        <v>1</v>
      </c>
      <c r="B2" s="3" t="s">
        <v>1</v>
      </c>
      <c r="D2" s="93" t="s">
        <v>48</v>
      </c>
      <c r="E2" s="93"/>
    </row>
    <row r="3" spans="1:7" ht="18" customHeight="1" x14ac:dyDescent="0.35">
      <c r="A3" s="8"/>
      <c r="B3" s="2" t="s">
        <v>2</v>
      </c>
      <c r="C3" s="9"/>
    </row>
    <row r="4" spans="1:7" ht="18" customHeight="1" x14ac:dyDescent="0.35">
      <c r="A4" s="8"/>
      <c r="B4" s="2"/>
      <c r="C4" s="9"/>
    </row>
    <row r="5" spans="1:7" ht="18" customHeight="1" x14ac:dyDescent="0.35">
      <c r="A5" s="8"/>
      <c r="B5" s="91" t="s">
        <v>16</v>
      </c>
      <c r="C5" s="91"/>
      <c r="D5" s="91"/>
      <c r="E5" s="91"/>
      <c r="F5" s="91"/>
      <c r="G5" s="91"/>
    </row>
    <row r="6" spans="1:7" ht="18" customHeight="1" x14ac:dyDescent="0.35">
      <c r="A6" s="8"/>
      <c r="B6" s="91" t="s">
        <v>32</v>
      </c>
      <c r="C6" s="91"/>
      <c r="D6" s="91"/>
      <c r="E6" s="91"/>
      <c r="F6" s="91"/>
      <c r="G6" s="91"/>
    </row>
    <row r="7" spans="1:7" ht="18" customHeight="1" x14ac:dyDescent="0.35">
      <c r="A7" s="8"/>
      <c r="B7" s="10"/>
      <c r="C7" s="11"/>
      <c r="D7" s="12"/>
      <c r="E7" s="12"/>
      <c r="F7" s="12"/>
      <c r="G7" s="12"/>
    </row>
    <row r="8" spans="1:7" ht="11.25" customHeight="1" x14ac:dyDescent="0.3">
      <c r="A8" s="13"/>
      <c r="B8" s="14"/>
      <c r="C8" s="15"/>
      <c r="E8" s="74" t="s">
        <v>24</v>
      </c>
    </row>
    <row r="9" spans="1:7" ht="63.75" customHeight="1" x14ac:dyDescent="0.3">
      <c r="A9" s="31"/>
      <c r="B9" s="33" t="s">
        <v>3</v>
      </c>
      <c r="C9" s="73" t="s">
        <v>4</v>
      </c>
      <c r="D9" s="73" t="s">
        <v>33</v>
      </c>
      <c r="E9" s="73" t="s">
        <v>34</v>
      </c>
      <c r="F9" s="16"/>
      <c r="G9" s="16"/>
    </row>
    <row r="10" spans="1:7" ht="22.5" customHeight="1" x14ac:dyDescent="0.3">
      <c r="A10" s="17"/>
      <c r="B10" s="34" t="s">
        <v>5</v>
      </c>
      <c r="C10" s="35"/>
      <c r="D10" s="36">
        <f>E10</f>
        <v>6.8</v>
      </c>
      <c r="E10" s="36">
        <f>E11</f>
        <v>6.8</v>
      </c>
      <c r="F10" s="30" t="e">
        <f>F11+#REF!</f>
        <v>#REF!</v>
      </c>
      <c r="G10" s="30" t="e">
        <f>G11+#REF!</f>
        <v>#REF!</v>
      </c>
    </row>
    <row r="11" spans="1:7" ht="22.5" customHeight="1" x14ac:dyDescent="0.3">
      <c r="A11" s="17"/>
      <c r="B11" s="58" t="s">
        <v>10</v>
      </c>
      <c r="C11" s="59"/>
      <c r="D11" s="37">
        <f t="shared" ref="D11:D33" si="0">E11</f>
        <v>6.8</v>
      </c>
      <c r="E11" s="37">
        <f>E12</f>
        <v>6.8</v>
      </c>
      <c r="F11" s="32" t="e">
        <f>#REF!+F12+#REF!</f>
        <v>#REF!</v>
      </c>
      <c r="G11" s="32" t="e">
        <f>#REF!+G12+#REF!</f>
        <v>#REF!</v>
      </c>
    </row>
    <row r="12" spans="1:7" ht="26.25" customHeight="1" x14ac:dyDescent="0.35">
      <c r="A12" s="17"/>
      <c r="B12" s="42" t="s">
        <v>6</v>
      </c>
      <c r="C12" s="43" t="s">
        <v>7</v>
      </c>
      <c r="D12" s="36">
        <f t="shared" si="0"/>
        <v>6.8</v>
      </c>
      <c r="E12" s="44">
        <f>E13</f>
        <v>6.8</v>
      </c>
      <c r="F12" s="29">
        <f t="shared" ref="F12:G13" si="1">F13</f>
        <v>0</v>
      </c>
      <c r="G12" s="29">
        <f t="shared" si="1"/>
        <v>0</v>
      </c>
    </row>
    <row r="13" spans="1:7" ht="27" customHeight="1" x14ac:dyDescent="0.35">
      <c r="A13" s="17"/>
      <c r="B13" s="45" t="s">
        <v>8</v>
      </c>
      <c r="C13" s="46">
        <v>42.02</v>
      </c>
      <c r="D13" s="36">
        <f t="shared" si="0"/>
        <v>6.8</v>
      </c>
      <c r="E13" s="41">
        <f>E14</f>
        <v>6.8</v>
      </c>
      <c r="F13" s="19">
        <f t="shared" si="1"/>
        <v>0</v>
      </c>
      <c r="G13" s="19">
        <f t="shared" si="1"/>
        <v>0</v>
      </c>
    </row>
    <row r="14" spans="1:7" ht="22.5" customHeight="1" x14ac:dyDescent="0.35">
      <c r="A14" s="17"/>
      <c r="B14" s="47" t="s">
        <v>17</v>
      </c>
      <c r="C14" s="39" t="s">
        <v>18</v>
      </c>
      <c r="D14" s="36">
        <f t="shared" si="0"/>
        <v>6.8</v>
      </c>
      <c r="E14" s="41">
        <v>6.8</v>
      </c>
      <c r="F14" s="19"/>
      <c r="G14" s="19"/>
    </row>
    <row r="15" spans="1:7" ht="23.25" customHeight="1" x14ac:dyDescent="0.3">
      <c r="A15" s="22"/>
      <c r="B15" s="34" t="s">
        <v>9</v>
      </c>
      <c r="C15" s="35"/>
      <c r="D15" s="36">
        <f t="shared" si="0"/>
        <v>1766.8</v>
      </c>
      <c r="E15" s="36">
        <f>E16+E21+E29</f>
        <v>1766.8</v>
      </c>
      <c r="F15" s="30" t="e">
        <f>#REF!+#REF!+#REF!+F21+#REF!+#REF!</f>
        <v>#REF!</v>
      </c>
      <c r="G15" s="30" t="e">
        <f>#REF!+#REF!+#REF!+G21+#REF!+#REF!</f>
        <v>#REF!</v>
      </c>
    </row>
    <row r="16" spans="1:7" ht="22.5" customHeight="1" x14ac:dyDescent="0.3">
      <c r="A16" s="22"/>
      <c r="B16" s="72" t="s">
        <v>26</v>
      </c>
      <c r="C16" s="71" t="s">
        <v>27</v>
      </c>
      <c r="D16" s="50">
        <f t="shared" si="0"/>
        <v>2</v>
      </c>
      <c r="E16" s="50">
        <f>E19+E17</f>
        <v>2</v>
      </c>
      <c r="F16" s="30"/>
      <c r="G16" s="30"/>
    </row>
    <row r="17" spans="1:7" ht="22.5" hidden="1" customHeight="1" x14ac:dyDescent="0.3">
      <c r="A17" s="22"/>
      <c r="B17" s="63" t="s">
        <v>10</v>
      </c>
      <c r="C17" s="64"/>
      <c r="D17" s="36">
        <f t="shared" si="0"/>
        <v>0</v>
      </c>
      <c r="E17" s="40">
        <f>E18</f>
        <v>0</v>
      </c>
      <c r="F17" s="30"/>
      <c r="G17" s="30"/>
    </row>
    <row r="18" spans="1:7" ht="22.5" hidden="1" customHeight="1" x14ac:dyDescent="0.35">
      <c r="A18" s="22"/>
      <c r="B18" s="68" t="s">
        <v>30</v>
      </c>
      <c r="C18" s="69">
        <v>20</v>
      </c>
      <c r="D18" s="36">
        <f t="shared" si="0"/>
        <v>0</v>
      </c>
      <c r="E18" s="41"/>
      <c r="F18" s="30"/>
      <c r="G18" s="30"/>
    </row>
    <row r="19" spans="1:7" ht="22.5" customHeight="1" x14ac:dyDescent="0.3">
      <c r="A19" s="22"/>
      <c r="B19" s="65" t="s">
        <v>28</v>
      </c>
      <c r="C19" s="66"/>
      <c r="D19" s="36">
        <f t="shared" si="0"/>
        <v>2</v>
      </c>
      <c r="E19" s="40">
        <f>E20</f>
        <v>2</v>
      </c>
      <c r="F19" s="30"/>
      <c r="G19" s="30"/>
    </row>
    <row r="20" spans="1:7" ht="22.5" customHeight="1" x14ac:dyDescent="0.35">
      <c r="A20" s="22"/>
      <c r="B20" s="67" t="s">
        <v>29</v>
      </c>
      <c r="C20" s="70" t="s">
        <v>31</v>
      </c>
      <c r="D20" s="36">
        <f t="shared" si="0"/>
        <v>2</v>
      </c>
      <c r="E20" s="41">
        <v>2</v>
      </c>
      <c r="F20" s="30"/>
      <c r="G20" s="30"/>
    </row>
    <row r="21" spans="1:7" ht="24" customHeight="1" x14ac:dyDescent="0.3">
      <c r="A21" s="22">
        <v>4</v>
      </c>
      <c r="B21" s="48" t="s">
        <v>11</v>
      </c>
      <c r="C21" s="49">
        <v>68.02</v>
      </c>
      <c r="D21" s="50">
        <f t="shared" si="0"/>
        <v>126.8</v>
      </c>
      <c r="E21" s="50">
        <f>E22</f>
        <v>126.8</v>
      </c>
      <c r="F21" s="24" t="e">
        <f>F22+#REF!</f>
        <v>#REF!</v>
      </c>
      <c r="G21" s="24" t="e">
        <f>G22+#REF!</f>
        <v>#REF!</v>
      </c>
    </row>
    <row r="22" spans="1:7" ht="57.75" customHeight="1" x14ac:dyDescent="0.3">
      <c r="A22" s="26" t="s">
        <v>12</v>
      </c>
      <c r="B22" s="51" t="s">
        <v>13</v>
      </c>
      <c r="C22" s="52" t="s">
        <v>14</v>
      </c>
      <c r="D22" s="36">
        <f t="shared" si="0"/>
        <v>126.8</v>
      </c>
      <c r="E22" s="53">
        <f>E23+E27</f>
        <v>126.8</v>
      </c>
      <c r="F22" s="25" t="e">
        <f t="shared" ref="F22:G22" si="2">F23</f>
        <v>#REF!</v>
      </c>
      <c r="G22" s="25" t="e">
        <f t="shared" si="2"/>
        <v>#REF!</v>
      </c>
    </row>
    <row r="23" spans="1:7" ht="23.25" customHeight="1" x14ac:dyDescent="0.3">
      <c r="A23" s="20"/>
      <c r="B23" s="38" t="s">
        <v>10</v>
      </c>
      <c r="C23" s="54"/>
      <c r="D23" s="36">
        <f t="shared" si="0"/>
        <v>6.8</v>
      </c>
      <c r="E23" s="40">
        <f>E25</f>
        <v>6.8</v>
      </c>
      <c r="F23" s="23" t="e">
        <f>#REF!+#REF!+#REF!</f>
        <v>#REF!</v>
      </c>
      <c r="G23" s="23" t="e">
        <f>#REF!+#REF!+#REF!</f>
        <v>#REF!</v>
      </c>
    </row>
    <row r="24" spans="1:7" ht="20.25" hidden="1" customHeight="1" x14ac:dyDescent="0.35">
      <c r="A24" s="20"/>
      <c r="B24" s="47" t="s">
        <v>20</v>
      </c>
      <c r="C24" s="39">
        <v>20</v>
      </c>
      <c r="D24" s="36">
        <f t="shared" si="0"/>
        <v>0</v>
      </c>
      <c r="E24" s="60"/>
      <c r="F24" s="18"/>
      <c r="G24" s="18"/>
    </row>
    <row r="25" spans="1:7" ht="20.25" customHeight="1" x14ac:dyDescent="0.35">
      <c r="A25" s="20"/>
      <c r="B25" s="47" t="s">
        <v>22</v>
      </c>
      <c r="C25" s="54" t="s">
        <v>23</v>
      </c>
      <c r="D25" s="36">
        <f t="shared" si="0"/>
        <v>6.8</v>
      </c>
      <c r="E25" s="60">
        <f>E26</f>
        <v>6.8</v>
      </c>
      <c r="F25" s="18"/>
      <c r="G25" s="18"/>
    </row>
    <row r="26" spans="1:7" ht="18.75" customHeight="1" x14ac:dyDescent="0.35">
      <c r="A26" s="20"/>
      <c r="B26" s="47" t="s">
        <v>19</v>
      </c>
      <c r="C26" s="39" t="s">
        <v>21</v>
      </c>
      <c r="D26" s="36">
        <f t="shared" si="0"/>
        <v>6.8</v>
      </c>
      <c r="E26" s="60">
        <v>6.8</v>
      </c>
      <c r="F26" s="18" t="e">
        <f>#REF!+E26+#REF!+#REF!</f>
        <v>#REF!</v>
      </c>
      <c r="G26" s="18" t="e">
        <f t="shared" ref="G26" si="3">D26-F26</f>
        <v>#REF!</v>
      </c>
    </row>
    <row r="27" spans="1:7" ht="18.75" customHeight="1" x14ac:dyDescent="0.35">
      <c r="A27" s="20"/>
      <c r="B27" s="79" t="s">
        <v>28</v>
      </c>
      <c r="C27" s="80"/>
      <c r="D27" s="36">
        <f t="shared" si="0"/>
        <v>120</v>
      </c>
      <c r="E27" s="60">
        <f>E28</f>
        <v>120</v>
      </c>
      <c r="F27" s="18"/>
      <c r="G27" s="18"/>
    </row>
    <row r="28" spans="1:7" ht="18.75" customHeight="1" x14ac:dyDescent="0.35">
      <c r="A28" s="20"/>
      <c r="B28" s="67" t="s">
        <v>29</v>
      </c>
      <c r="C28" s="81">
        <v>70</v>
      </c>
      <c r="D28" s="36">
        <f t="shared" si="0"/>
        <v>120</v>
      </c>
      <c r="E28" s="60">
        <v>120</v>
      </c>
      <c r="F28" s="18"/>
      <c r="G28" s="18"/>
    </row>
    <row r="29" spans="1:7" ht="25.5" customHeight="1" x14ac:dyDescent="0.3">
      <c r="A29" s="20"/>
      <c r="B29" s="75" t="s">
        <v>35</v>
      </c>
      <c r="C29" s="76" t="s">
        <v>36</v>
      </c>
      <c r="D29" s="36">
        <f t="shared" si="0"/>
        <v>1638</v>
      </c>
      <c r="E29" s="50">
        <f>E30</f>
        <v>1638</v>
      </c>
      <c r="F29" s="18"/>
      <c r="G29" s="18"/>
    </row>
    <row r="30" spans="1:7" ht="25.5" customHeight="1" x14ac:dyDescent="0.3">
      <c r="A30" s="20"/>
      <c r="B30" s="77" t="s">
        <v>37</v>
      </c>
      <c r="C30" s="78" t="s">
        <v>38</v>
      </c>
      <c r="D30" s="36">
        <f t="shared" si="0"/>
        <v>1638</v>
      </c>
      <c r="E30" s="82">
        <f>E31</f>
        <v>1638</v>
      </c>
      <c r="F30" s="18"/>
      <c r="G30" s="18"/>
    </row>
    <row r="31" spans="1:7" ht="25.5" customHeight="1" x14ac:dyDescent="0.35">
      <c r="A31" s="20"/>
      <c r="B31" s="79" t="s">
        <v>28</v>
      </c>
      <c r="C31" s="80"/>
      <c r="D31" s="36">
        <f t="shared" si="0"/>
        <v>1638</v>
      </c>
      <c r="E31" s="60">
        <f>E32</f>
        <v>1638</v>
      </c>
      <c r="F31" s="18"/>
      <c r="G31" s="18"/>
    </row>
    <row r="32" spans="1:7" ht="21" customHeight="1" x14ac:dyDescent="0.35">
      <c r="A32" s="20"/>
      <c r="B32" s="67" t="s">
        <v>29</v>
      </c>
      <c r="C32" s="81">
        <v>70</v>
      </c>
      <c r="D32" s="36">
        <f t="shared" si="0"/>
        <v>1638</v>
      </c>
      <c r="E32" s="60">
        <f>96+117+100+300+25+1000</f>
        <v>1638</v>
      </c>
      <c r="F32" s="18"/>
      <c r="G32" s="18"/>
    </row>
    <row r="33" spans="1:7" ht="22.5" customHeight="1" x14ac:dyDescent="0.3">
      <c r="A33" s="27"/>
      <c r="B33" s="55" t="s">
        <v>15</v>
      </c>
      <c r="C33" s="56"/>
      <c r="D33" s="36">
        <f t="shared" si="0"/>
        <v>-1760</v>
      </c>
      <c r="E33" s="57">
        <f>E10-E15</f>
        <v>-1760</v>
      </c>
      <c r="F33" s="28" t="e">
        <f>F10-F15</f>
        <v>#REF!</v>
      </c>
      <c r="G33" s="28" t="e">
        <f>G10-G15</f>
        <v>#REF!</v>
      </c>
    </row>
    <row r="34" spans="1:7" ht="22.5" customHeight="1" x14ac:dyDescent="0.3">
      <c r="A34" s="21"/>
      <c r="B34" s="61"/>
      <c r="C34" s="62"/>
    </row>
    <row r="35" spans="1:7" ht="21" customHeight="1" x14ac:dyDescent="0.3">
      <c r="B35" s="72" t="s">
        <v>39</v>
      </c>
      <c r="C35" s="72">
        <f>C36</f>
        <v>1760</v>
      </c>
    </row>
    <row r="36" spans="1:7" ht="20.25" customHeight="1" x14ac:dyDescent="0.3">
      <c r="B36" s="72" t="s">
        <v>40</v>
      </c>
      <c r="C36" s="72">
        <f>C37+C44+C40</f>
        <v>1760</v>
      </c>
    </row>
    <row r="37" spans="1:7" ht="15" x14ac:dyDescent="0.3">
      <c r="B37" s="72" t="s">
        <v>26</v>
      </c>
      <c r="C37" s="48">
        <f>C38</f>
        <v>2</v>
      </c>
    </row>
    <row r="38" spans="1:7" ht="15.5" x14ac:dyDescent="0.35">
      <c r="B38" s="83" t="s">
        <v>42</v>
      </c>
      <c r="C38" s="47">
        <f>C39</f>
        <v>2</v>
      </c>
    </row>
    <row r="39" spans="1:7" ht="45.75" customHeight="1" x14ac:dyDescent="0.35">
      <c r="B39" s="84" t="s">
        <v>41</v>
      </c>
      <c r="C39" s="47">
        <v>2</v>
      </c>
    </row>
    <row r="40" spans="1:7" ht="22.5" customHeight="1" x14ac:dyDescent="0.3">
      <c r="B40" s="87" t="s">
        <v>44</v>
      </c>
      <c r="C40" s="48">
        <f>C41</f>
        <v>120</v>
      </c>
    </row>
    <row r="41" spans="1:7" ht="23.25" customHeight="1" x14ac:dyDescent="0.35">
      <c r="B41" s="86" t="s">
        <v>42</v>
      </c>
      <c r="C41" s="47">
        <f>C42+C43</f>
        <v>120</v>
      </c>
    </row>
    <row r="42" spans="1:7" ht="34.5" customHeight="1" x14ac:dyDescent="0.35">
      <c r="B42" s="88" t="s">
        <v>47</v>
      </c>
      <c r="C42" s="47">
        <v>60</v>
      </c>
    </row>
    <row r="43" spans="1:7" ht="23.25" customHeight="1" x14ac:dyDescent="0.35">
      <c r="B43" s="88" t="s">
        <v>46</v>
      </c>
      <c r="C43" s="47">
        <v>60</v>
      </c>
    </row>
    <row r="44" spans="1:7" ht="15" x14ac:dyDescent="0.3">
      <c r="B44" s="75" t="s">
        <v>35</v>
      </c>
      <c r="C44" s="48">
        <f>C45</f>
        <v>1638</v>
      </c>
    </row>
    <row r="45" spans="1:7" ht="19.5" customHeight="1" x14ac:dyDescent="0.35">
      <c r="B45" s="86" t="s">
        <v>42</v>
      </c>
      <c r="C45" s="47">
        <f>C46+C47+C48+C52+C49+C50+C51+C53</f>
        <v>1638</v>
      </c>
    </row>
    <row r="46" spans="1:7" ht="84.75" customHeight="1" x14ac:dyDescent="0.35">
      <c r="B46" s="85" t="s">
        <v>52</v>
      </c>
      <c r="C46" s="47">
        <v>96</v>
      </c>
    </row>
    <row r="47" spans="1:7" ht="87.75" customHeight="1" x14ac:dyDescent="0.35">
      <c r="B47" s="85" t="s">
        <v>50</v>
      </c>
      <c r="C47" s="47">
        <v>117</v>
      </c>
    </row>
    <row r="48" spans="1:7" ht="77.5" x14ac:dyDescent="0.35">
      <c r="B48" s="85" t="s">
        <v>43</v>
      </c>
      <c r="C48" s="47">
        <v>100</v>
      </c>
    </row>
    <row r="49" spans="2:3" ht="62" x14ac:dyDescent="0.35">
      <c r="B49" s="85" t="s">
        <v>53</v>
      </c>
      <c r="C49" s="47">
        <v>3</v>
      </c>
    </row>
    <row r="50" spans="2:3" ht="45.75" customHeight="1" x14ac:dyDescent="0.35">
      <c r="B50" s="85" t="s">
        <v>51</v>
      </c>
      <c r="C50" s="47">
        <v>3</v>
      </c>
    </row>
    <row r="51" spans="2:3" ht="52.5" customHeight="1" x14ac:dyDescent="0.35">
      <c r="B51" s="85" t="s">
        <v>45</v>
      </c>
      <c r="C51" s="47">
        <v>19</v>
      </c>
    </row>
    <row r="52" spans="2:3" ht="179.25" customHeight="1" x14ac:dyDescent="0.35">
      <c r="B52" s="85" t="s">
        <v>49</v>
      </c>
      <c r="C52" s="47">
        <v>300</v>
      </c>
    </row>
    <row r="53" spans="2:3" ht="62" x14ac:dyDescent="0.35">
      <c r="B53" s="89" t="s">
        <v>54</v>
      </c>
      <c r="C53" s="90">
        <v>1000</v>
      </c>
    </row>
  </sheetData>
  <mergeCells count="4">
    <mergeCell ref="B5:G5"/>
    <mergeCell ref="B6:G6"/>
    <mergeCell ref="D1:E1"/>
    <mergeCell ref="D2:E2"/>
  </mergeCells>
  <pageMargins left="0.86614173228346458" right="0.15748031496062992" top="0.27559055118110237" bottom="0.43307086614173229" header="0.15748031496062992" footer="0.27559055118110237"/>
  <pageSetup paperSize="9" scale="85"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APRILIE 2025</vt:lpstr>
      <vt:lpstr>'APRILIE 2025'!Print_Titles</vt:lpstr>
    </vt:vector>
  </TitlesOfParts>
  <Company>Consiliul Judetean 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Georgiana ALBU</cp:lastModifiedBy>
  <cp:lastPrinted>2025-04-25T04:23:51Z</cp:lastPrinted>
  <dcterms:created xsi:type="dcterms:W3CDTF">2024-04-30T06:51:01Z</dcterms:created>
  <dcterms:modified xsi:type="dcterms:W3CDTF">2025-04-25T07:27:07Z</dcterms:modified>
</cp:coreProperties>
</file>