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2" sheetId="14" r:id="rId1"/>
  </sheets>
  <definedNames>
    <definedName name="_xlnm.Print_Titles" localSheetId="0">'anexa 2'!$9:$9</definedName>
  </definedNames>
  <calcPr calcId="125725"/>
</workbook>
</file>

<file path=xl/calcChain.xml><?xml version="1.0" encoding="utf-8"?>
<calcChain xmlns="http://schemas.openxmlformats.org/spreadsheetml/2006/main">
  <c r="C63" i="14"/>
  <c r="E19"/>
  <c r="E48"/>
  <c r="D48" s="1"/>
  <c r="E49"/>
  <c r="D49" s="1"/>
  <c r="E50"/>
  <c r="D50" s="1"/>
  <c r="D51"/>
  <c r="D52"/>
  <c r="D53"/>
  <c r="E55"/>
  <c r="E16"/>
  <c r="E18"/>
  <c r="D18" s="1"/>
  <c r="E17" l="1"/>
  <c r="E15"/>
  <c r="D15" s="1"/>
  <c r="D40"/>
  <c r="D41"/>
  <c r="D42"/>
  <c r="E37"/>
  <c r="E38"/>
  <c r="D38" s="1"/>
  <c r="E39"/>
  <c r="D39" s="1"/>
  <c r="E12"/>
  <c r="D12" s="1"/>
  <c r="E54"/>
  <c r="D54" s="1"/>
  <c r="D55"/>
  <c r="D47"/>
  <c r="E46"/>
  <c r="E45" s="1"/>
  <c r="D43"/>
  <c r="E42"/>
  <c r="E41" s="1"/>
  <c r="D36"/>
  <c r="E35"/>
  <c r="E34" s="1"/>
  <c r="E33" s="1"/>
  <c r="D33" s="1"/>
  <c r="D32"/>
  <c r="E31"/>
  <c r="D31" s="1"/>
  <c r="D27"/>
  <c r="E26"/>
  <c r="D26" s="1"/>
  <c r="D23"/>
  <c r="E22"/>
  <c r="D22" s="1"/>
  <c r="D14"/>
  <c r="D13"/>
  <c r="D17" l="1"/>
  <c r="E25"/>
  <c r="E24" s="1"/>
  <c r="D24" s="1"/>
  <c r="E11"/>
  <c r="D11" s="1"/>
  <c r="E30"/>
  <c r="E29" s="1"/>
  <c r="D29" s="1"/>
  <c r="D35"/>
  <c r="D16"/>
  <c r="E53"/>
  <c r="E52" s="1"/>
  <c r="E21"/>
  <c r="E20" s="1"/>
  <c r="D20" s="1"/>
  <c r="E44"/>
  <c r="D44" s="1"/>
  <c r="D45"/>
  <c r="D34"/>
  <c r="D46"/>
  <c r="D25" l="1"/>
  <c r="D21"/>
  <c r="E28"/>
  <c r="D28" s="1"/>
  <c r="D30"/>
  <c r="E10"/>
  <c r="D10" s="1"/>
  <c r="D37"/>
  <c r="D19" l="1"/>
  <c r="E56"/>
  <c r="D56" s="1"/>
</calcChain>
</file>

<file path=xl/sharedStrings.xml><?xml version="1.0" encoding="utf-8"?>
<sst xmlns="http://schemas.openxmlformats.org/spreadsheetml/2006/main" count="96" uniqueCount="79">
  <si>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</si>
  <si>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</si>
  <si>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</si>
  <si>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</si>
  <si>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</si>
  <si>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</si>
  <si>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</si>
  <si>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</si>
  <si>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</si>
  <si>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</si>
  <si>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</si>
  <si>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</si>
  <si>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</si>
  <si>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>E</t>
  </si>
  <si>
    <t>Cheltuieli cu bunuri si servicii</t>
  </si>
  <si>
    <t>TOTAL  VENITURI (A+B)</t>
  </si>
  <si>
    <t>CULTURA , RECREERE SI RELIGIE</t>
  </si>
  <si>
    <t>67.02</t>
  </si>
  <si>
    <t>INVATAMANT</t>
  </si>
  <si>
    <t>65.02</t>
  </si>
  <si>
    <t>Centrul Scolar de Educatie Incluziva "Sf. Filofteia" Stefanesti</t>
  </si>
  <si>
    <t>F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</si>
  <si>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</si>
  <si>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</si>
  <si>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</si>
  <si>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</si>
  <si>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</si>
  <si>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</si>
  <si>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</si>
  <si>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>ASISTENTA SOCIALA</t>
  </si>
  <si>
    <t>68.02</t>
  </si>
  <si>
    <t>68.02.06</t>
  </si>
  <si>
    <t>68.02.12</t>
  </si>
  <si>
    <t>Transferuri din bugetele locale pentru finantarea unitatilor medico-sociale , din care:</t>
  </si>
  <si>
    <t>51.01.39</t>
  </si>
  <si>
    <t>Cheltuieli de personal</t>
  </si>
  <si>
    <t>65.02.07.04.01</t>
  </si>
  <si>
    <t>Directia Generala de Asistenta Sociala si Protectia Copilului Arges</t>
  </si>
  <si>
    <t>70.02</t>
  </si>
  <si>
    <t>Centrul de Cultura " Bratianu" Stefanesti</t>
  </si>
  <si>
    <t>67.02.50</t>
  </si>
  <si>
    <t>67.02.03.04</t>
  </si>
  <si>
    <t>Teatrul "Al. Davila" Pitesti</t>
  </si>
  <si>
    <t>Unitatea de asistenta medico-sociala Rucar</t>
  </si>
  <si>
    <t>.04.02.01</t>
  </si>
  <si>
    <t>TRANSPORTURI</t>
  </si>
  <si>
    <t>84.02</t>
  </si>
  <si>
    <t>Drumuri si poduri judetene</t>
  </si>
  <si>
    <t>84.02.03.01</t>
  </si>
  <si>
    <t>APARARE</t>
  </si>
  <si>
    <t>60.02</t>
  </si>
  <si>
    <t>Centrul Militar Judetean Arges</t>
  </si>
  <si>
    <t>60.02.02</t>
  </si>
  <si>
    <t>TRIM. III</t>
  </si>
  <si>
    <t>LA BUGETUL LOCAL PE ANUL 2015</t>
  </si>
  <si>
    <t xml:space="preserve"> ANUL 2015</t>
  </si>
  <si>
    <t>la Hotararea C. J. Arges nr. ___ /__.09.2015</t>
  </si>
  <si>
    <t>Sume defalcate din TVA pentru drumuri</t>
  </si>
  <si>
    <t>11.02.05</t>
  </si>
  <si>
    <t xml:space="preserve">                pentru cheltuieli cu bunuri si servicii</t>
  </si>
  <si>
    <t>Alte venituri</t>
  </si>
  <si>
    <t>36.02.50</t>
  </si>
  <si>
    <t xml:space="preserve">LOCUINTE , SERVICII SI DEZVOLTARE PUBLICA </t>
  </si>
  <si>
    <t>70.02.05.01</t>
  </si>
  <si>
    <t xml:space="preserve">SECTIUNEA DE DEZVOLTARE   </t>
  </si>
  <si>
    <t>Programe  din FEDR - cheltuieli neeligibile</t>
  </si>
  <si>
    <t>56.16.03</t>
  </si>
  <si>
    <t>Proiect  "Extinderea si reabilitarea infrastructurii  de apa si apa uzata in judetul Arges"</t>
  </si>
  <si>
    <t>EXCEDENT</t>
  </si>
  <si>
    <t>TOTAL</t>
  </si>
  <si>
    <t xml:space="preserve">                       ANEXA 2</t>
  </si>
  <si>
    <r>
      <t xml:space="preserve">Cote defalcate din impozitul pe venit  </t>
    </r>
    <r>
      <rPr>
        <b/>
        <sz val="10"/>
        <rFont val="Times New Roman"/>
        <family val="1"/>
        <charset val="238"/>
      </rPr>
      <t xml:space="preserve">(11.25% </t>
    </r>
    <r>
      <rPr>
        <sz val="10"/>
        <rFont val="Times New Roman"/>
        <family val="1"/>
        <charset val="238"/>
      </rPr>
      <t>)</t>
    </r>
  </si>
  <si>
    <t>Centrul de Ingrijire si Asistenta Pitesti</t>
  </si>
  <si>
    <t>68.02.04</t>
  </si>
  <si>
    <t>Cheltuieli de capital</t>
  </si>
  <si>
    <t>Finantarea Programului National de Dezvoltare Locala</t>
  </si>
  <si>
    <t>42.02.65</t>
  </si>
  <si>
    <t>TOTAL CHELTUIELI (A+B+C+D+E+F)</t>
  </si>
  <si>
    <t>DEFICIT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</si>
</sst>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Tahoma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6" fillId="3" borderId="0" applyNumberFormat="0" applyBorder="0" applyAlignment="0" applyProtection="0"/>
    <xf numFmtId="0" fontId="8" fillId="0" borderId="0"/>
    <xf numFmtId="0" fontId="9" fillId="0" borderId="0"/>
  </cellStyleXfs>
  <cellXfs count="72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4" fontId="4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49" fontId="5" fillId="5" borderId="1" xfId="3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0" fontId="10" fillId="0" borderId="0" xfId="0" applyFont="1"/>
    <xf numFmtId="0" fontId="4" fillId="2" borderId="3" xfId="0" applyFont="1" applyFill="1" applyBorder="1" applyAlignment="1">
      <alignment horizontal="center" wrapText="1"/>
    </xf>
    <xf numFmtId="0" fontId="5" fillId="4" borderId="4" xfId="0" applyFont="1" applyFill="1" applyBorder="1"/>
    <xf numFmtId="0" fontId="4" fillId="0" borderId="1" xfId="0" applyFont="1" applyBorder="1"/>
    <xf numFmtId="2" fontId="4" fillId="0" borderId="4" xfId="0" applyNumberFormat="1" applyFont="1" applyBorder="1"/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wrapText="1"/>
    </xf>
    <xf numFmtId="4" fontId="11" fillId="2" borderId="1" xfId="0" applyNumberFormat="1" applyFont="1" applyFill="1" applyBorder="1"/>
    <xf numFmtId="0" fontId="4" fillId="2" borderId="4" xfId="0" applyFont="1" applyFill="1" applyBorder="1" applyAlignment="1">
      <alignment horizontal="left" wrapText="1"/>
    </xf>
    <xf numFmtId="14" fontId="4" fillId="2" borderId="2" xfId="0" applyNumberFormat="1" applyFont="1" applyFill="1" applyBorder="1" applyAlignment="1">
      <alignment horizontal="center"/>
    </xf>
    <xf numFmtId="0" fontId="12" fillId="2" borderId="0" xfId="0" applyFont="1" applyFill="1"/>
    <xf numFmtId="0" fontId="12" fillId="0" borderId="0" xfId="0" applyFont="1" applyAlignment="1">
      <alignment horizontal="right"/>
    </xf>
    <xf numFmtId="0" fontId="5" fillId="0" borderId="2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9" fillId="2" borderId="0" xfId="0" applyFont="1" applyFill="1"/>
    <xf numFmtId="0" fontId="4" fillId="2" borderId="5" xfId="2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4">
    <cellStyle name="Good" xfId="1" builtinId="26"/>
    <cellStyle name="Normal" xfId="0" builtinId="0"/>
    <cellStyle name="Normal_Anexa F 140 146 10.07" xfId="3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tabSelected="1" topLeftCell="A40" workbookViewId="0">
      <selection activeCell="I56" sqref="I56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2" customWidth="1"/>
    <col min="5" max="5" width="11.85546875" customWidth="1"/>
  </cols>
  <sheetData>
    <row r="1" spans="1:6" s="12" customFormat="1" ht="15.75">
      <c r="A1" s="68" t="s">
        <v>6</v>
      </c>
      <c r="B1" s="68"/>
      <c r="C1" s="68"/>
      <c r="D1" s="68"/>
    </row>
    <row r="2" spans="1:6" s="11" customFormat="1" ht="15.75">
      <c r="C2" s="65" t="s">
        <v>70</v>
      </c>
      <c r="D2" s="65"/>
      <c r="E2" s="67"/>
    </row>
    <row r="3" spans="1:6" s="11" customFormat="1" ht="15.75">
      <c r="A3" s="69" t="s">
        <v>56</v>
      </c>
      <c r="B3" s="70"/>
      <c r="C3" s="70"/>
      <c r="D3" s="70"/>
      <c r="E3" s="67"/>
    </row>
    <row r="4" spans="1:6" s="11" customFormat="1" ht="15.75">
      <c r="A4" s="60"/>
      <c r="B4" s="61"/>
      <c r="C4" s="61"/>
      <c r="D4" s="61"/>
    </row>
    <row r="5" spans="1:6" s="11" customFormat="1" ht="15.75">
      <c r="A5" s="71" t="s">
        <v>0</v>
      </c>
      <c r="B5" s="66"/>
      <c r="C5" s="66"/>
      <c r="D5" s="66"/>
      <c r="E5" s="67"/>
    </row>
    <row r="6" spans="1:6" s="11" customFormat="1" ht="15.75">
      <c r="A6" s="71" t="s">
        <v>54</v>
      </c>
      <c r="B6" s="66"/>
      <c r="C6" s="66"/>
      <c r="D6" s="66"/>
      <c r="E6" s="67"/>
    </row>
    <row r="7" spans="1:6" s="11" customFormat="1" ht="15.75">
      <c r="A7" s="65" t="s">
        <v>9</v>
      </c>
      <c r="B7" s="66"/>
      <c r="C7" s="66"/>
      <c r="D7" s="66"/>
      <c r="E7" s="67"/>
    </row>
    <row r="8" spans="1:6" ht="15.75">
      <c r="C8" s="62"/>
      <c r="E8" s="20" t="s">
        <v>7</v>
      </c>
    </row>
    <row r="9" spans="1:6" ht="31.5" customHeight="1">
      <c r="A9" s="19" t="s">
        <v>1</v>
      </c>
      <c r="B9" s="15" t="s">
        <v>11</v>
      </c>
      <c r="C9" s="15" t="s">
        <v>2</v>
      </c>
      <c r="D9" s="16" t="s">
        <v>55</v>
      </c>
      <c r="E9" s="15" t="s">
        <v>53</v>
      </c>
    </row>
    <row r="10" spans="1:6" ht="16.5" customHeight="1">
      <c r="A10" s="5"/>
      <c r="B10" s="6" t="s">
        <v>15</v>
      </c>
      <c r="C10" s="6"/>
      <c r="D10" s="25">
        <f>E10</f>
        <v>4024.76</v>
      </c>
      <c r="E10" s="25">
        <f>E11+E16</f>
        <v>4024.76</v>
      </c>
    </row>
    <row r="11" spans="1:6" ht="16.5" customHeight="1">
      <c r="A11" s="6" t="s">
        <v>3</v>
      </c>
      <c r="B11" s="22" t="s">
        <v>12</v>
      </c>
      <c r="C11" s="6"/>
      <c r="D11" s="25">
        <f t="shared" ref="D11:D56" si="0">E11</f>
        <v>-192.07999999999993</v>
      </c>
      <c r="E11" s="25">
        <f>E12+E13+E14+E15</f>
        <v>-192.07999999999993</v>
      </c>
    </row>
    <row r="12" spans="1:6" ht="18" customHeight="1">
      <c r="A12" s="3">
        <v>1</v>
      </c>
      <c r="B12" s="47" t="s">
        <v>71</v>
      </c>
      <c r="C12" s="24" t="s">
        <v>44</v>
      </c>
      <c r="D12" s="25">
        <f t="shared" si="0"/>
        <v>235</v>
      </c>
      <c r="E12" s="50">
        <f>220+15</f>
        <v>235</v>
      </c>
    </row>
    <row r="13" spans="1:6" ht="16.5" customHeight="1">
      <c r="A13" s="3">
        <v>2</v>
      </c>
      <c r="B13" s="13" t="s">
        <v>57</v>
      </c>
      <c r="C13" s="3" t="s">
        <v>58</v>
      </c>
      <c r="D13" s="25">
        <f t="shared" si="0"/>
        <v>1290</v>
      </c>
      <c r="E13" s="50">
        <v>1290</v>
      </c>
      <c r="F13" s="54"/>
    </row>
    <row r="14" spans="1:6" ht="20.25" customHeight="1">
      <c r="A14" s="3">
        <v>3</v>
      </c>
      <c r="B14" s="51" t="s">
        <v>60</v>
      </c>
      <c r="C14" s="52" t="s">
        <v>61</v>
      </c>
      <c r="D14" s="25">
        <f t="shared" si="0"/>
        <v>2.92</v>
      </c>
      <c r="E14" s="50">
        <v>2.92</v>
      </c>
    </row>
    <row r="15" spans="1:6" s="14" customFormat="1" ht="27" customHeight="1">
      <c r="A15" s="3">
        <v>4</v>
      </c>
      <c r="B15" s="33" t="s">
        <v>22</v>
      </c>
      <c r="C15" s="24" t="s">
        <v>23</v>
      </c>
      <c r="D15" s="25">
        <f t="shared" si="0"/>
        <v>-1720</v>
      </c>
      <c r="E15" s="26">
        <f>-430-1290</f>
        <v>-1720</v>
      </c>
    </row>
    <row r="16" spans="1:6" ht="18" customHeight="1">
      <c r="A16" s="6" t="s">
        <v>4</v>
      </c>
      <c r="B16" s="7" t="s">
        <v>8</v>
      </c>
      <c r="C16" s="6"/>
      <c r="D16" s="25">
        <f t="shared" si="0"/>
        <v>4216.84</v>
      </c>
      <c r="E16" s="27">
        <f>E17+E18</f>
        <v>4216.84</v>
      </c>
    </row>
    <row r="17" spans="1:5" s="14" customFormat="1" ht="18" customHeight="1">
      <c r="A17" s="3">
        <v>1</v>
      </c>
      <c r="B17" s="34" t="s">
        <v>24</v>
      </c>
      <c r="C17" s="24" t="s">
        <v>25</v>
      </c>
      <c r="D17" s="25">
        <f t="shared" si="0"/>
        <v>1720</v>
      </c>
      <c r="E17" s="35">
        <f>430+1290</f>
        <v>1720</v>
      </c>
    </row>
    <row r="18" spans="1:5" s="14" customFormat="1" ht="18" customHeight="1">
      <c r="A18" s="3">
        <v>2</v>
      </c>
      <c r="B18" s="33" t="s">
        <v>75</v>
      </c>
      <c r="C18" s="64" t="s">
        <v>76</v>
      </c>
      <c r="D18" s="25">
        <f t="shared" si="0"/>
        <v>2496.84</v>
      </c>
      <c r="E18" s="35">
        <f>1611.97+884.87</f>
        <v>2496.84</v>
      </c>
    </row>
    <row r="19" spans="1:5" ht="16.5" customHeight="1">
      <c r="A19" s="7"/>
      <c r="B19" s="8" t="s">
        <v>77</v>
      </c>
      <c r="C19" s="6"/>
      <c r="D19" s="25">
        <f t="shared" si="0"/>
        <v>4662.57</v>
      </c>
      <c r="E19" s="25">
        <f>E20+E24+E28+E37+E48+E52</f>
        <v>4662.57</v>
      </c>
    </row>
    <row r="20" spans="1:5" s="14" customFormat="1" ht="18.75" customHeight="1">
      <c r="A20" s="6" t="s">
        <v>3</v>
      </c>
      <c r="B20" s="45" t="s">
        <v>49</v>
      </c>
      <c r="C20" s="30" t="s">
        <v>50</v>
      </c>
      <c r="D20" s="25">
        <f t="shared" si="0"/>
        <v>20</v>
      </c>
      <c r="E20" s="25">
        <f>E21</f>
        <v>20</v>
      </c>
    </row>
    <row r="21" spans="1:5" s="14" customFormat="1" ht="18.75" customHeight="1">
      <c r="A21" s="21"/>
      <c r="B21" s="40" t="s">
        <v>51</v>
      </c>
      <c r="C21" s="17" t="s">
        <v>52</v>
      </c>
      <c r="D21" s="25">
        <f t="shared" si="0"/>
        <v>20</v>
      </c>
      <c r="E21" s="28">
        <f>E22</f>
        <v>20</v>
      </c>
    </row>
    <row r="22" spans="1:5" s="14" customFormat="1" ht="18.75" customHeight="1">
      <c r="A22" s="21"/>
      <c r="B22" s="37" t="s">
        <v>12</v>
      </c>
      <c r="C22" s="1"/>
      <c r="D22" s="25">
        <f t="shared" si="0"/>
        <v>20</v>
      </c>
      <c r="E22" s="26">
        <f>E23</f>
        <v>20</v>
      </c>
    </row>
    <row r="23" spans="1:5" s="14" customFormat="1" ht="18.75" customHeight="1">
      <c r="A23" s="21"/>
      <c r="B23" s="13" t="s">
        <v>14</v>
      </c>
      <c r="C23" s="3">
        <v>20</v>
      </c>
      <c r="D23" s="25">
        <f t="shared" si="0"/>
        <v>20</v>
      </c>
      <c r="E23" s="26">
        <v>20</v>
      </c>
    </row>
    <row r="24" spans="1:5" s="14" customFormat="1" ht="18.75" customHeight="1">
      <c r="A24" s="6" t="s">
        <v>4</v>
      </c>
      <c r="B24" s="38" t="s">
        <v>18</v>
      </c>
      <c r="C24" s="30" t="s">
        <v>19</v>
      </c>
      <c r="D24" s="25">
        <f t="shared" si="0"/>
        <v>60</v>
      </c>
      <c r="E24" s="25">
        <f>E25</f>
        <v>60</v>
      </c>
    </row>
    <row r="25" spans="1:5" s="14" customFormat="1" ht="29.25" customHeight="1">
      <c r="A25" s="1"/>
      <c r="B25" s="29" t="s">
        <v>20</v>
      </c>
      <c r="C25" s="17" t="s">
        <v>36</v>
      </c>
      <c r="D25" s="25">
        <f t="shared" si="0"/>
        <v>60</v>
      </c>
      <c r="E25" s="28">
        <f>E26</f>
        <v>60</v>
      </c>
    </row>
    <row r="26" spans="1:5" s="14" customFormat="1" ht="18.75" customHeight="1">
      <c r="A26" s="1"/>
      <c r="B26" s="23" t="s">
        <v>12</v>
      </c>
      <c r="C26" s="1"/>
      <c r="D26" s="25">
        <f t="shared" si="0"/>
        <v>60</v>
      </c>
      <c r="E26" s="26">
        <f>E27</f>
        <v>60</v>
      </c>
    </row>
    <row r="27" spans="1:5" s="14" customFormat="1" ht="18.75" customHeight="1">
      <c r="A27" s="1"/>
      <c r="B27" s="13" t="s">
        <v>14</v>
      </c>
      <c r="C27" s="3">
        <v>20</v>
      </c>
      <c r="D27" s="25">
        <f t="shared" si="0"/>
        <v>60</v>
      </c>
      <c r="E27" s="26">
        <v>60</v>
      </c>
    </row>
    <row r="28" spans="1:5" s="14" customFormat="1" ht="18.75" customHeight="1">
      <c r="A28" s="6" t="s">
        <v>10</v>
      </c>
      <c r="B28" s="9" t="s">
        <v>16</v>
      </c>
      <c r="C28" s="6" t="s">
        <v>17</v>
      </c>
      <c r="D28" s="25">
        <f t="shared" si="0"/>
        <v>50</v>
      </c>
      <c r="E28" s="25">
        <f>E29+E33</f>
        <v>50</v>
      </c>
    </row>
    <row r="29" spans="1:5" s="14" customFormat="1" ht="18.75" customHeight="1">
      <c r="A29" s="1"/>
      <c r="B29" s="40" t="s">
        <v>42</v>
      </c>
      <c r="C29" s="17" t="s">
        <v>41</v>
      </c>
      <c r="D29" s="25">
        <f t="shared" si="0"/>
        <v>30</v>
      </c>
      <c r="E29" s="28">
        <f t="shared" ref="E29:E31" si="1">E30</f>
        <v>30</v>
      </c>
    </row>
    <row r="30" spans="1:5" s="14" customFormat="1" ht="18.75" customHeight="1">
      <c r="A30" s="1"/>
      <c r="B30" s="23" t="s">
        <v>12</v>
      </c>
      <c r="C30" s="17"/>
      <c r="D30" s="25">
        <f t="shared" si="0"/>
        <v>30</v>
      </c>
      <c r="E30" s="26">
        <f t="shared" si="1"/>
        <v>30</v>
      </c>
    </row>
    <row r="31" spans="1:5" s="14" customFormat="1" ht="18.75" customHeight="1">
      <c r="A31" s="1"/>
      <c r="B31" s="13" t="s">
        <v>26</v>
      </c>
      <c r="C31" s="31" t="s">
        <v>27</v>
      </c>
      <c r="D31" s="25">
        <f t="shared" si="0"/>
        <v>30</v>
      </c>
      <c r="E31" s="26">
        <f t="shared" si="1"/>
        <v>30</v>
      </c>
    </row>
    <row r="32" spans="1:5" s="14" customFormat="1" ht="18.75" customHeight="1">
      <c r="A32" s="1"/>
      <c r="B32" s="13" t="s">
        <v>59</v>
      </c>
      <c r="C32" s="17"/>
      <c r="D32" s="25">
        <f t="shared" si="0"/>
        <v>30</v>
      </c>
      <c r="E32" s="26">
        <v>30</v>
      </c>
    </row>
    <row r="33" spans="1:6" s="14" customFormat="1" ht="21.75" customHeight="1">
      <c r="A33" s="1"/>
      <c r="B33" s="41" t="s">
        <v>39</v>
      </c>
      <c r="C33" s="4" t="s">
        <v>40</v>
      </c>
      <c r="D33" s="25">
        <f t="shared" si="0"/>
        <v>20</v>
      </c>
      <c r="E33" s="28">
        <f t="shared" ref="E33:E34" si="2">E34</f>
        <v>20</v>
      </c>
    </row>
    <row r="34" spans="1:6" s="14" customFormat="1" ht="18.75" customHeight="1">
      <c r="A34" s="1"/>
      <c r="B34" s="23" t="s">
        <v>12</v>
      </c>
      <c r="C34" s="1"/>
      <c r="D34" s="25">
        <f t="shared" si="0"/>
        <v>20</v>
      </c>
      <c r="E34" s="26">
        <f t="shared" si="2"/>
        <v>20</v>
      </c>
    </row>
    <row r="35" spans="1:6" s="14" customFormat="1" ht="18.75" customHeight="1">
      <c r="A35" s="1"/>
      <c r="B35" s="13" t="s">
        <v>26</v>
      </c>
      <c r="C35" s="31" t="s">
        <v>27</v>
      </c>
      <c r="D35" s="25">
        <f t="shared" si="0"/>
        <v>20</v>
      </c>
      <c r="E35" s="26">
        <f>E36</f>
        <v>20</v>
      </c>
    </row>
    <row r="36" spans="1:6" s="14" customFormat="1" ht="18.75" customHeight="1">
      <c r="A36" s="1"/>
      <c r="B36" s="13" t="s">
        <v>59</v>
      </c>
      <c r="C36" s="31"/>
      <c r="D36" s="25">
        <f t="shared" si="0"/>
        <v>20</v>
      </c>
      <c r="E36" s="26">
        <v>20</v>
      </c>
    </row>
    <row r="37" spans="1:6" s="14" customFormat="1" ht="18.75" customHeight="1">
      <c r="A37" s="6" t="s">
        <v>5</v>
      </c>
      <c r="B37" s="9" t="s">
        <v>29</v>
      </c>
      <c r="C37" s="6" t="s">
        <v>30</v>
      </c>
      <c r="D37" s="25">
        <f t="shared" si="0"/>
        <v>107.92</v>
      </c>
      <c r="E37" s="25">
        <f>E38+E41+E44</f>
        <v>107.92</v>
      </c>
    </row>
    <row r="38" spans="1:6" s="14" customFormat="1" ht="18.75" customHeight="1">
      <c r="A38" s="1"/>
      <c r="B38" s="29" t="s">
        <v>72</v>
      </c>
      <c r="C38" s="1" t="s">
        <v>73</v>
      </c>
      <c r="D38" s="25">
        <f t="shared" si="0"/>
        <v>15</v>
      </c>
      <c r="E38" s="28">
        <f>E39</f>
        <v>15</v>
      </c>
    </row>
    <row r="39" spans="1:6" s="14" customFormat="1" ht="18.75" customHeight="1">
      <c r="A39" s="1"/>
      <c r="B39" s="23" t="s">
        <v>12</v>
      </c>
      <c r="C39" s="1"/>
      <c r="D39" s="25">
        <f t="shared" si="0"/>
        <v>15</v>
      </c>
      <c r="E39" s="26">
        <f>E40</f>
        <v>15</v>
      </c>
    </row>
    <row r="40" spans="1:6" s="63" customFormat="1" ht="18.75" customHeight="1">
      <c r="A40" s="3"/>
      <c r="B40" s="13" t="s">
        <v>35</v>
      </c>
      <c r="C40" s="3"/>
      <c r="D40" s="25">
        <f t="shared" si="0"/>
        <v>15</v>
      </c>
      <c r="E40" s="26">
        <v>15</v>
      </c>
    </row>
    <row r="41" spans="1:6" s="14" customFormat="1" ht="29.25" customHeight="1">
      <c r="A41" s="21"/>
      <c r="B41" s="39" t="s">
        <v>37</v>
      </c>
      <c r="C41" s="1" t="s">
        <v>31</v>
      </c>
      <c r="D41" s="25">
        <f t="shared" si="0"/>
        <v>2.92</v>
      </c>
      <c r="E41" s="28">
        <f>E42</f>
        <v>2.92</v>
      </c>
      <c r="F41" s="53"/>
    </row>
    <row r="42" spans="1:6" s="14" customFormat="1" ht="21.75" customHeight="1">
      <c r="A42" s="21"/>
      <c r="B42" s="23" t="s">
        <v>12</v>
      </c>
      <c r="C42" s="1"/>
      <c r="D42" s="25">
        <f t="shared" si="0"/>
        <v>2.92</v>
      </c>
      <c r="E42" s="26">
        <f>E43</f>
        <v>2.92</v>
      </c>
      <c r="F42" s="53"/>
    </row>
    <row r="43" spans="1:6" s="14" customFormat="1" ht="21.75" customHeight="1">
      <c r="A43" s="21"/>
      <c r="B43" s="13" t="s">
        <v>14</v>
      </c>
      <c r="C43" s="3">
        <v>20</v>
      </c>
      <c r="D43" s="25">
        <f t="shared" si="0"/>
        <v>2.92</v>
      </c>
      <c r="E43" s="26">
        <v>2.92</v>
      </c>
      <c r="F43" s="53"/>
    </row>
    <row r="44" spans="1:6" s="14" customFormat="1" ht="18.75" customHeight="1">
      <c r="A44" s="21"/>
      <c r="B44" s="36" t="s">
        <v>43</v>
      </c>
      <c r="C44" s="17" t="s">
        <v>32</v>
      </c>
      <c r="D44" s="25">
        <f t="shared" si="0"/>
        <v>90</v>
      </c>
      <c r="E44" s="28">
        <f t="shared" ref="E44:E45" si="3">E45</f>
        <v>90</v>
      </c>
    </row>
    <row r="45" spans="1:6" s="14" customFormat="1" ht="18.75" customHeight="1">
      <c r="A45" s="21"/>
      <c r="B45" s="23" t="s">
        <v>12</v>
      </c>
      <c r="C45" s="44"/>
      <c r="D45" s="25">
        <f t="shared" si="0"/>
        <v>90</v>
      </c>
      <c r="E45" s="26">
        <f t="shared" si="3"/>
        <v>90</v>
      </c>
    </row>
    <row r="46" spans="1:6" s="14" customFormat="1" ht="25.5" customHeight="1">
      <c r="A46" s="21"/>
      <c r="B46" s="32" t="s">
        <v>33</v>
      </c>
      <c r="C46" s="2" t="s">
        <v>34</v>
      </c>
      <c r="D46" s="25">
        <f t="shared" si="0"/>
        <v>90</v>
      </c>
      <c r="E46" s="26">
        <f>E47</f>
        <v>90</v>
      </c>
    </row>
    <row r="47" spans="1:6" s="14" customFormat="1" ht="18.75" customHeight="1">
      <c r="A47" s="21"/>
      <c r="B47" s="32" t="s">
        <v>28</v>
      </c>
      <c r="C47" s="42"/>
      <c r="D47" s="25">
        <f t="shared" si="0"/>
        <v>90</v>
      </c>
      <c r="E47" s="26">
        <v>90</v>
      </c>
      <c r="F47" s="53"/>
    </row>
    <row r="48" spans="1:6" s="14" customFormat="1" ht="18.75" customHeight="1">
      <c r="A48" s="6" t="s">
        <v>13</v>
      </c>
      <c r="B48" s="38" t="s">
        <v>62</v>
      </c>
      <c r="C48" s="6" t="s">
        <v>38</v>
      </c>
      <c r="D48" s="25">
        <f t="shared" si="0"/>
        <v>637.80999999999995</v>
      </c>
      <c r="E48" s="25">
        <f>E49</f>
        <v>637.80999999999995</v>
      </c>
      <c r="F48" s="53"/>
    </row>
    <row r="49" spans="1:8" s="14" customFormat="1" ht="30" customHeight="1">
      <c r="A49" s="21"/>
      <c r="B49" s="55" t="s">
        <v>67</v>
      </c>
      <c r="C49" s="56" t="s">
        <v>63</v>
      </c>
      <c r="D49" s="25">
        <f t="shared" si="0"/>
        <v>637.80999999999995</v>
      </c>
      <c r="E49" s="28">
        <f>E50</f>
        <v>637.80999999999995</v>
      </c>
      <c r="F49" s="53"/>
    </row>
    <row r="50" spans="1:8" s="14" customFormat="1" ht="18.75" customHeight="1">
      <c r="A50" s="21"/>
      <c r="B50" s="32" t="s">
        <v>64</v>
      </c>
      <c r="C50" s="49"/>
      <c r="D50" s="25">
        <f t="shared" si="0"/>
        <v>637.80999999999995</v>
      </c>
      <c r="E50" s="26">
        <f>E51</f>
        <v>637.80999999999995</v>
      </c>
      <c r="F50" s="53"/>
    </row>
    <row r="51" spans="1:8" s="14" customFormat="1" ht="18.75" customHeight="1">
      <c r="A51" s="21"/>
      <c r="B51" s="32" t="s">
        <v>65</v>
      </c>
      <c r="C51" s="49" t="s">
        <v>66</v>
      </c>
      <c r="D51" s="25">
        <f t="shared" si="0"/>
        <v>637.80999999999995</v>
      </c>
      <c r="E51" s="26">
        <v>637.80999999999995</v>
      </c>
      <c r="F51" s="53"/>
    </row>
    <row r="52" spans="1:8" s="14" customFormat="1" ht="19.5" customHeight="1">
      <c r="A52" s="6" t="s">
        <v>21</v>
      </c>
      <c r="B52" s="9" t="s">
        <v>45</v>
      </c>
      <c r="C52" s="6" t="s">
        <v>46</v>
      </c>
      <c r="D52" s="25">
        <f t="shared" si="0"/>
        <v>3786.84</v>
      </c>
      <c r="E52" s="25">
        <f t="shared" ref="E52" si="4">E53</f>
        <v>3786.84</v>
      </c>
    </row>
    <row r="53" spans="1:8" s="14" customFormat="1" ht="19.5" customHeight="1">
      <c r="A53" s="21"/>
      <c r="B53" s="29" t="s">
        <v>47</v>
      </c>
      <c r="C53" s="1" t="s">
        <v>48</v>
      </c>
      <c r="D53" s="25">
        <f t="shared" si="0"/>
        <v>3786.84</v>
      </c>
      <c r="E53" s="26">
        <f>E54</f>
        <v>3786.84</v>
      </c>
    </row>
    <row r="54" spans="1:8" s="14" customFormat="1" ht="19.5" customHeight="1">
      <c r="A54" s="21"/>
      <c r="B54" s="37" t="s">
        <v>8</v>
      </c>
      <c r="C54" s="1"/>
      <c r="D54" s="25">
        <f t="shared" si="0"/>
        <v>3786.84</v>
      </c>
      <c r="E54" s="26">
        <f>E55</f>
        <v>3786.84</v>
      </c>
    </row>
    <row r="55" spans="1:8" s="14" customFormat="1" ht="19.5" customHeight="1">
      <c r="A55" s="21"/>
      <c r="B55" s="13" t="s">
        <v>74</v>
      </c>
      <c r="C55" s="31">
        <v>70</v>
      </c>
      <c r="D55" s="25">
        <f t="shared" si="0"/>
        <v>3786.84</v>
      </c>
      <c r="E55" s="26">
        <f>1290+1611.97+884.87</f>
        <v>3786.84</v>
      </c>
    </row>
    <row r="56" spans="1:8" ht="15" customHeight="1">
      <c r="A56" s="10"/>
      <c r="B56" s="7" t="s">
        <v>78</v>
      </c>
      <c r="C56" s="10"/>
      <c r="D56" s="25">
        <f t="shared" si="0"/>
        <v>-637.80999999999949</v>
      </c>
      <c r="E56" s="25">
        <f>E10-E19</f>
        <v>-637.80999999999949</v>
      </c>
      <c r="F56" s="48"/>
      <c r="G56" s="48"/>
      <c r="H56" s="48"/>
    </row>
    <row r="57" spans="1:8">
      <c r="C57" s="18"/>
    </row>
    <row r="58" spans="1:8">
      <c r="C58" s="18"/>
    </row>
    <row r="59" spans="1:8">
      <c r="B59" s="43"/>
    </row>
    <row r="60" spans="1:8">
      <c r="B60" s="57"/>
      <c r="C60" s="18" t="s">
        <v>7</v>
      </c>
    </row>
    <row r="61" spans="1:8">
      <c r="B61" s="58" t="s">
        <v>68</v>
      </c>
      <c r="C61" s="46"/>
    </row>
    <row r="62" spans="1:8" ht="25.5">
      <c r="B62" s="55" t="s">
        <v>67</v>
      </c>
      <c r="C62" s="59">
        <v>637.80999999999995</v>
      </c>
    </row>
    <row r="63" spans="1:8">
      <c r="B63" s="58" t="s">
        <v>69</v>
      </c>
      <c r="C63" s="59">
        <f>C62</f>
        <v>637.80999999999995</v>
      </c>
    </row>
  </sheetData>
  <mergeCells count="6">
    <mergeCell ref="A7:E7"/>
    <mergeCell ref="A1:D1"/>
    <mergeCell ref="C2:E2"/>
    <mergeCell ref="A3:E3"/>
    <mergeCell ref="A5:E5"/>
    <mergeCell ref="A6:E6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</vt:lpstr>
      <vt:lpstr>'anexa 2'!Print_Titles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2015-09-11T10:02:54Z</cp:lastPrinted>
  <dcterms:created xsi:type="dcterms:W3CDTF">2012-03-09T07:09:29Z</dcterms:created>
  <dcterms:modified xsi:type="dcterms:W3CDTF">2015-09-11T11:24:16Z</dcterms:modified>
</cp:coreProperties>
</file>