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_rels/sheet1.xml.rels" ContentType="application/vnd.openxmlformats-package.relationships+xml"/>
  <Override PartName="/xl/drawings/vmlDrawing1.vml" ContentType="application/vnd.openxmlformats-officedocument.vmlDrawing"/>
  <Override PartName="/xl/sharedStrings.xml" ContentType="application/vnd.openxmlformats-officedocument.spreadsheetml.sharedStrings+xml"/>
  <Override PartName="/xl/comments1.xml" ContentType="application/vnd.openxmlformats-officedocument.spreadsheetml.comment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_rels/.rels" ContentType="application/vnd.openxmlformats-package.relationship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DEVIZ GENERAL - Scenariul 2" sheetId="1" state="visible" r:id="rId2"/>
    <sheet name="Sheet1" sheetId="2" state="visible" r:id="rId3"/>
  </sheets>
  <definedNames>
    <definedName function="false" hidden="false" localSheetId="0" name="_xlnm.Print_Area" vbProcedure="false">'DEVIZ GENERAL - Scenariul 2'!$A$1:$E$156</definedName>
    <definedName function="false" hidden="false" name="Excel_BuiltIn_Print_Area_1_1" vbProcedure="false">#REF!</definedName>
    <definedName function="false" hidden="false" name="Excel_BuiltIn_Print_Area_1_1_1" vbProcedure="false">#REF!</definedName>
    <definedName function="false" hidden="false" name="Excel_BuiltIn_Print_Area_3" vbProcedure="false">#REF!</definedName>
  </definedNames>
  <calcPr iterateCount="100" refMode="A1" iterate="false" iterateDelta="0.0001"/>
  <extLst>
    <ext xmlns:loext="http://schemas.libreoffice.org/" uri="{7626C862-2A13-11E5-B345-FEFF819CDC9F}">
      <loext:extCalcPr stringRefSyntax="ExcelA1"/>
    </ext>
  </extLst>
</workbook>
</file>

<file path=xl/comments1.xml><?xml version="1.0" encoding="utf-8"?>
<comments xmlns="http://schemas.openxmlformats.org/spreadsheetml/2006/main" xmlns:xdr="http://schemas.openxmlformats.org/drawingml/2006/spreadsheetDrawing">
  <authors>
    <author> </author>
  </authors>
  <commentList>
    <comment ref="A15" authorId="0">
      <text>
        <r>
          <rPr>
            <sz val="10"/>
            <rFont val="Arial"/>
            <family val="2"/>
            <charset val="1"/>
          </rPr>
          <t xml:space="preserve"> 1.1. Cheltuieli efectuate pentru cumpararea de terenuri , plata concesiunii (redeventei ) pe durata realizarii lucrarilor, expropierii, despagubirii, schimbarea regimului juridic al terenului, scoaterea temporara sau definitiva din circuitul agricol, precum si alte cheltuieli de aceiasi natura.
</t>
        </r>
      </text>
    </comment>
    <comment ref="A16" authorId="0">
      <text>
        <r>
          <rPr>
            <sz val="10"/>
            <rFont val="Arial"/>
            <family val="2"/>
            <charset val="1"/>
          </rPr>
          <t xml:space="preserve"> 1.2.  Cheltuieli efectuate la inceputul  lucrarilor pentru pregatirea amplasamentului si care constau in demolari, demontari , dezafectari, defrisari, evacuari materiale rezultate, devieri retele de utilitati din amplasament, sistematizari pe verticala, drenaje, epuismente ( exclusiv cele aferente )</t>
        </r>
      </text>
    </comment>
    <comment ref="A17" authorId="0">
      <text>
        <r>
          <rPr>
            <sz val="10"/>
            <rFont val="Arial"/>
            <family val="2"/>
            <charset val="1"/>
          </rPr>
          <t xml:space="preserve"> 1.3. Cheltuieli efectuate pentru lucrari si actiuni de protectia mediului, inclusiv pentru refacerea cadrului natural dupa terminarea lucrarilor, precum plantare de copaci, reamenajare spatii verzi  si reintroducerea in circuitul agrcol a suprafetelor scoase temporara din uz.</t>
        </r>
      </text>
    </comment>
    <comment ref="A18" authorId="0">
      <text>
        <r>
          <rPr>
            <sz val="10"/>
            <rFont val="Arial"/>
            <family val="2"/>
            <charset val="1"/>
          </rPr>
          <t xml:space="preserve"> 1.3. Cheltuieli efectuate pentru lucrari si actiuni de protectia mediului, inclusiv pentru refacerea cadrului natural dupa terminarea lucrarilor, precum plantare de copaci, reamenajare spatii verzi  si reintroducerea in circuitul agrcol a suprafetelor scoase temporara din uz.</t>
        </r>
      </text>
    </comment>
    <comment ref="A20" authorId="0">
      <text>
        <r>
          <rPr>
            <sz val="10"/>
            <rFont val="Arial"/>
            <family val="2"/>
            <charset val="1"/>
          </rPr>
          <t xml:space="preserve"> CAPITOLUL 2. Cheltuieli aferente asigurarii cu utilitati necesare functionarii obiectivului de investitiie, precum : alimentare cu apa, alimentare cu gaze naturale, agent termic, energie electrica,telecomunicatii, drumuri de acces,cai ferate industriale , care se executa  pe amplasamentul delimitat din punct de vedere juridic, ca apartinind obiectivului de investitie,precum  si cheltuielile aferente racordarii la retelele de utilitati.</t>
        </r>
      </text>
    </comment>
    <comment ref="A26" authorId="0">
      <text>
        <r>
          <rPr>
            <sz val="10"/>
            <rFont val="Arial"/>
            <family val="2"/>
            <charset val="1"/>
          </rPr>
          <t xml:space="preserve"> 3.1. Cheltuielile pentru studii geotehnice, geologice, hidrologice, hidrogeotehnice, fotogrammetrice, topografice si de stabilitate ale terenului pe care se amplaseaza obiectivul de investitie.</t>
        </r>
      </text>
    </comment>
    <comment ref="A30" authorId="0">
      <text>
        <r>
          <rPr>
            <sz val="10"/>
            <rFont val="Arial"/>
            <family val="2"/>
            <charset val="1"/>
          </rPr>
          <t xml:space="preserve"> 3.2. Cheltuieli pentru :
a)obtinerea/prelungirea valabilitatii certificatului de urbanism;
b) obtinerea /prelungirea valabilitatii autorizatiei de construire/desfiintare;
c) obtinerea avizelor  si acordurilor pentru racorduri si bransamente  la retele publice de apa, canalizare, gaze , termoficare, energie electrica, telefonie etc.;
d) obtinerea certificatului de nomenclatura stradala si adresa;
e) intocmirea documentatiei, obtinerea numarului cadrastral provizoriu si inregistrarea terenului in cartea funciara;
f) obtinerea acordului de mediu;
g) obtinerea avizului P.S.I.;
h) alte avize, acorduri si autorizatii.</t>
        </r>
      </text>
    </comment>
    <comment ref="A31" authorId="0">
      <text>
        <r>
          <rPr>
            <sz val="10"/>
            <rFont val="Arial"/>
            <family val="2"/>
            <charset val="1"/>
          </rPr>
          <t xml:space="preserve"> 3.3. Cheltuieli pentru elaborarea tuturor fazelor de proiectare ( studiul de prefezabilitate, studiul de fezabilitate, proiect tehnic si detalii de executie), pentru plata verificarii tehnice a proiectarii si pentru plata elaborarii certificatului de performanta energetica a cladirii, precum si pentru elaborarea documentatiilor necesare obtinerii acordurilor, avizelor si autorizatiilor aferente obiectivului de investitie, ( documentatiii ce stau la baza emiterii avizelor si acordurilor impuse certificatul de urbanism, documentatii urbanistice, studii de impact, studii/expertize de amplasament, studii de trafic etc. )
      Pentru lucrarile de interventii la constructii existente sau pantru continuarea lucrarilor la obiective incepute si neterminate, se include cheltuielile efectuate pentru expertizarea tehnica.
       Pentru lucrarile de crestere a performantei energetice a cladirilor ca urmare a modernizariilor/ reabilitarilor, se include cheltuielile pentru efectuarea auditului energetic. </t>
        </r>
      </text>
    </comment>
    <comment ref="A32" authorId="0">
      <text>
        <r>
          <rPr>
            <sz val="10"/>
            <rFont val="Arial"/>
            <family val="2"/>
            <charset val="1"/>
          </rPr>
          <t xml:space="preserve"> </t>
        </r>
        <r>
          <rPr>
            <b val="true"/>
            <sz val="10"/>
            <rFont val="Arial"/>
            <family val="2"/>
            <charset val="1"/>
          </rPr>
          <t xml:space="preserve">3.4. </t>
        </r>
        <r>
          <rPr>
            <sz val="10"/>
            <rFont val="Arial"/>
            <family val="2"/>
            <charset val="1"/>
          </rPr>
          <t xml:space="preserve">Cheltuielile aferente organizarii si derularii procedurilor de achizizitii publice, precum : cheltuielile aferente intocmirii documentatiei de atribuire si multiplicarii acesteia ( exclusiv cele cumparate de ofertanti ) ; cheltuielile cu onorariile, transportul, cazarea si diurna membrilor desemnati in comisiile de evaluare; anunturi de intentie, de participare si de atribuire a contractelor, corespondentanprin posta, fax , posta electronica etc., in legatura cu procedurile de achizitie publica.</t>
        </r>
      </text>
    </comment>
    <comment ref="A33" authorId="0">
      <text>
        <r>
          <rPr>
            <sz val="10"/>
            <rFont val="Arial"/>
            <family val="2"/>
            <charset val="1"/>
          </rPr>
          <t xml:space="preserve"> </t>
        </r>
        <r>
          <rPr>
            <b val="true"/>
            <sz val="10"/>
            <rFont val="Arial"/>
            <family val="2"/>
            <charset val="1"/>
          </rPr>
          <t xml:space="preserve">3.5. </t>
        </r>
        <r>
          <rPr>
            <sz val="10"/>
            <rFont val="Arial"/>
            <family val="2"/>
            <charset val="1"/>
          </rPr>
          <t xml:space="preserve">Cheltuieli efectuate dupa, dupa caz, pentru :
a) plata serviciilor de consultanta la elaborarea studiilor de piata, de evaluare etc.;
b) plata serviciilor de consultanta in domeniul managementului executiei investitiei sau administrarea contractului de executie.</t>
        </r>
      </text>
    </comment>
    <comment ref="A40" authorId="0">
      <text>
        <r>
          <rPr>
            <sz val="10"/>
            <rFont val="Arial"/>
            <family val="2"/>
            <charset val="1"/>
          </rPr>
          <t xml:space="preserve"> </t>
        </r>
        <r>
          <rPr>
            <b val="true"/>
            <sz val="10"/>
            <rFont val="Arial"/>
            <family val="2"/>
            <charset val="1"/>
          </rPr>
          <t xml:space="preserve">3.6. </t>
        </r>
        <r>
          <rPr>
            <sz val="10"/>
            <rFont val="Arial"/>
            <family val="2"/>
            <charset val="1"/>
          </rPr>
          <t xml:space="preserve">Cheltuielile efectuate, dupa caz, pentru :
a) asistenta tehnica din partea proiectantului pe perioada de executie a lucrarilor ( in cazul in care aceasta nu intra in tarifarea proiectului.
b) plata dirigintilor de santier, desemnati de autoritatea contractanta, autorizati conform prevederilor legale pentru verificarea executiei lucrarilor de constructii si instalatii.</t>
        </r>
      </text>
    </comment>
    <comment ref="A52" authorId="0">
      <text>
        <r>
          <rPr>
            <sz val="10"/>
            <rFont val="Arial"/>
            <family val="2"/>
            <charset val="1"/>
          </rPr>
          <t xml:space="preserve"> </t>
        </r>
        <r>
          <rPr>
            <b val="true"/>
            <sz val="10"/>
            <rFont val="Arial"/>
            <family val="2"/>
            <charset val="1"/>
          </rPr>
          <t xml:space="preserve">4.1. </t>
        </r>
        <r>
          <rPr>
            <sz val="10"/>
            <rFont val="Arial"/>
            <family val="2"/>
            <charset val="1"/>
          </rPr>
          <t xml:space="preserve">Constructii si instalatii</t>
        </r>
      </text>
    </comment>
    <comment ref="A71" authorId="0">
      <text>
        <r>
          <rPr>
            <sz val="10"/>
            <rFont val="Arial"/>
            <family val="2"/>
            <charset val="1"/>
          </rPr>
          <t xml:space="preserve"> 4.2.  Cheltuielile aferente montajului utilajelor tehnologice si al utilajelor incluse in instalatiile functionale, inclusiv retelele aferente necesare functionarii acestora.</t>
        </r>
      </text>
    </comment>
    <comment ref="A82" authorId="0">
      <text>
        <r>
          <rPr>
            <sz val="10"/>
            <rFont val="Arial"/>
            <family val="2"/>
            <charset val="1"/>
          </rPr>
          <t xml:space="preserve"> </t>
        </r>
        <r>
          <rPr>
            <b val="true"/>
            <sz val="10"/>
            <rFont val="Arial"/>
            <family val="2"/>
            <charset val="1"/>
          </rPr>
          <t xml:space="preserve">4.3. </t>
        </r>
        <r>
          <rPr>
            <sz val="10"/>
            <rFont val="Arial"/>
            <family val="2"/>
            <charset val="1"/>
          </rPr>
          <t xml:space="preserve">Cheltuieli pentru achzitionarea  utilajelor si echipamentelor tehnologice, precum si a celor  incluse in instalatiile functionale.</t>
        </r>
      </text>
    </comment>
    <comment ref="A92" authorId="0">
      <text>
        <r>
          <rPr>
            <sz val="10"/>
            <rFont val="Arial"/>
            <family val="2"/>
            <charset val="1"/>
          </rPr>
          <t xml:space="preserve"> </t>
        </r>
        <r>
          <rPr>
            <b val="true"/>
            <sz val="10"/>
            <rFont val="Arial"/>
            <family val="2"/>
            <charset val="1"/>
          </rPr>
          <t xml:space="preserve">4.4. </t>
        </r>
        <r>
          <rPr>
            <sz val="10"/>
            <rFont val="Arial"/>
            <family val="2"/>
            <charset val="1"/>
          </rPr>
          <t xml:space="preserve">Cheltuieli pentru achizitionarea utilajelor si echipamentelor care nu necesita montaj, precum si a echipamentelor si a echipamentelor de transport tehnologic</t>
        </r>
      </text>
    </comment>
    <comment ref="A103" authorId="0">
      <text>
        <r>
          <rPr>
            <sz val="10"/>
            <rFont val="Arial"/>
            <family val="2"/>
            <charset val="1"/>
          </rPr>
          <t xml:space="preserve"> 4.5. Cheltuieli pentru procurarea de bunuri care, conform legii, intra  in  categoria mijloacelor fixe sau obiecte de inventar , precum : mobilier, dotari P.S.I., dotari de uz gospodaresc, dotari privind protectia muncii</t>
        </r>
      </text>
    </comment>
    <comment ref="A113" authorId="0">
      <text>
        <r>
          <rPr>
            <sz val="10"/>
            <rFont val="Arial"/>
            <family val="2"/>
            <charset val="1"/>
          </rPr>
          <t xml:space="preserve"> </t>
        </r>
        <r>
          <rPr>
            <b val="true"/>
            <sz val="10"/>
            <rFont val="Arial"/>
            <family val="2"/>
            <charset val="1"/>
          </rPr>
          <t xml:space="preserve">4.6. </t>
        </r>
        <r>
          <rPr>
            <sz val="10"/>
            <rFont val="Arial"/>
            <family val="2"/>
            <charset val="1"/>
          </rPr>
          <t xml:space="preserve">Cheltuieli cu achizitionarea activelor necorporale : drepturi referitoare la brevete, licente, know-how sau cunostinte nebrevetate.</t>
        </r>
      </text>
    </comment>
    <comment ref="A127" authorId="0">
      <text>
        <r>
          <rPr>
            <sz val="10"/>
            <rFont val="Arial"/>
            <family val="2"/>
            <charset val="1"/>
          </rPr>
          <t xml:space="preserve"> </t>
        </r>
        <r>
          <rPr>
            <b val="true"/>
            <sz val="10"/>
            <rFont val="Arial"/>
            <family val="2"/>
            <charset val="1"/>
          </rPr>
          <t xml:space="preserve">5.1. </t>
        </r>
        <r>
          <rPr>
            <sz val="10"/>
            <rFont val="Arial"/>
            <family val="2"/>
            <charset val="1"/>
          </rPr>
          <t xml:space="preserve">Cheltuielile estimate ca fiind necesare contractantului in vederea crearii conditiiilor de desfasurare a activitatii de constructii-montaj</t>
        </r>
      </text>
    </comment>
    <comment ref="A128" authorId="0">
      <text>
        <r>
          <rPr>
            <sz val="10"/>
            <rFont val="Arial"/>
            <family val="2"/>
            <charset val="1"/>
          </rPr>
          <t xml:space="preserve"> </t>
        </r>
        <r>
          <rPr>
            <b val="true"/>
            <sz val="10"/>
            <rFont val="Arial"/>
            <family val="2"/>
            <charset val="1"/>
          </rPr>
          <t xml:space="preserve">5.1.1. </t>
        </r>
        <r>
          <rPr>
            <sz val="10"/>
            <rFont val="Arial"/>
            <family val="2"/>
            <charset val="1"/>
          </rPr>
          <t xml:space="preserve">Cheltuieli aferente construirii provizorii sau amenajarii la constructii existente pentru vestiare pentru muncitori, grupuri sanitare, rampe de spalare auto, depozite pentru materiale, fundatii pentru macarale, retele electrice de iluminat si forta, cai de acces – auto si cai ferate – bransamente/ racorduri la utilitati, imprejmuiri, panouri de prezentare, pichete de incendiu si altele asemenea. Se includ de asemenea, cheltuielile de desfiintare de santier. (SE ESTIMEAZA DE CATRE PROIECTANT )</t>
        </r>
      </text>
    </comment>
    <comment ref="A129" authorId="0">
      <text>
        <r>
          <rPr>
            <sz val="10"/>
            <rFont val="Arial"/>
            <family val="2"/>
            <charset val="1"/>
          </rPr>
          <t xml:space="preserve"> </t>
        </r>
        <r>
          <rPr>
            <b val="true"/>
            <sz val="10"/>
            <rFont val="Arial"/>
            <family val="2"/>
            <charset val="1"/>
          </rPr>
          <t xml:space="preserve">5.1.2. </t>
        </r>
        <r>
          <rPr>
            <sz val="10"/>
            <rFont val="Arial"/>
            <family val="2"/>
            <charset val="1"/>
          </rPr>
          <t xml:space="preserve">Cheltuielile pentru : 
obtinerea autorizatiei de construire/desfiintare aferente lucrarilor de organizare de santier, taxe de amplasament, inchiriei semne de circulatie, intreruperea temporara a retelelor de transport sau distributie de apa , canalizare, agent termic, energie electrica, gaze naturale, a circulatiei rutiere, feroviare, navale sau aeriene, contractele de asistenta cu politia rutiera, contract temporar cu furnizorul de energie electrica, cu unitati de salubrizare, taxe depozit ecologic, taxe locale , chirii pentru ocuparea temporara a domeniului public, costul energiei electrice si al apei consumate in incinta organizarii de santier pe durata de executie a lucrarilor , costul transportului muncitorilor nelocalnici si/sau cazarea acestora, paza santierului, asigurarea pompierului autorizat etc.</t>
        </r>
      </text>
    </comment>
    <comment ref="A130" authorId="0">
      <text>
        <r>
          <rPr>
            <sz val="10"/>
            <rFont val="Arial"/>
            <family val="2"/>
            <charset val="1"/>
          </rPr>
          <t xml:space="preserve"> </t>
        </r>
        <r>
          <rPr>
            <b val="true"/>
            <sz val="10"/>
            <rFont val="Arial"/>
            <family val="2"/>
            <charset val="1"/>
          </rPr>
          <t xml:space="preserve">5.2. </t>
        </r>
        <r>
          <rPr>
            <sz val="10"/>
            <rFont val="Arial"/>
            <family val="2"/>
            <charset val="1"/>
          </rPr>
          <t xml:space="preserve">Se cuprind, dupa caz :
comisionul bancii finantatoare, cota aferenta Inspectoratului de Stat in Constructii pentru contorlul calitatii lucrarilor de constructii, cota pentru controlul statului in  amenajarea teritoriului, urbanism si pentru autorizarea lucrarilor de constructii, cota aferenta Casei Sociale a Constructorilor, valoarea primelor de asigurare din sarcina autoritatii contractante, taxe pentru acorduri, avize si autorizatia de costruire/desfiintare, precum si alte cheltuieli de aceeasi natura, stabilite in conditiile legii. In costul creditului se cuprind comisioanele si dobinzile aferente creditului se cuprind comisioanele si dobinzile aferente creditului pe durata executiei obiectivului.
Cota de administrare a proiectelor(MANAGEMENTUL PROIECTULUI – colectiv investitii beneficiar.)</t>
        </r>
      </text>
    </comment>
    <comment ref="A137" authorId="0">
      <text>
        <r>
          <rPr>
            <sz val="10"/>
            <rFont val="Arial"/>
            <family val="2"/>
            <charset val="1"/>
          </rPr>
          <t xml:space="preserve"> </t>
        </r>
        <r>
          <rPr>
            <b val="true"/>
            <sz val="10"/>
            <rFont val="Arial"/>
            <family val="2"/>
            <charset val="1"/>
          </rPr>
          <t xml:space="preserve">5.3. </t>
        </r>
        <r>
          <rPr>
            <sz val="10"/>
            <rFont val="Arial"/>
            <family val="2"/>
            <charset val="1"/>
          </rPr>
          <t xml:space="preserve">Cheltuieli diverse si neprevazute :
a) Estimarea se face procentual din valoarea cheltuielilor prevazute la capitolele </t>
        </r>
        <r>
          <rPr>
            <b val="true"/>
            <sz val="10"/>
            <rFont val="Arial"/>
            <family val="2"/>
            <charset val="1"/>
          </rPr>
          <t xml:space="preserve">1.2.; 1.3.; 2.; 3.; si 4.; </t>
        </r>
        <r>
          <rPr>
            <sz val="10"/>
            <rFont val="Arial"/>
            <family val="2"/>
            <charset val="1"/>
          </rPr>
          <t xml:space="preserve"> ale Devizului General in functie de natura  si complexitatea lucrarilor
b) In cazul obiectivelor de investitii noi, precum si al reparatiilor capitale, extinderilor, transformarilor,modificarilor, modernizarilor, reabilitari la constructii si instalatii existente, se aplica un procent de pina la 10 %..
c) In cazul lucrarilor de interventie de natura consolidarilor la constructii existente si instalatiile aferente, precum si in cazul lucrarilor pentru prevenirea sau inlaturareaefectelor produse de actiuni accidentale si/sau calamitati naturale, se aplica un procent de pina la 20%, in functie de natura si complexitatea lucrarilor.
d) Din procentul stabilit se acopera, dupa caz, cheltuielile rezultate in urma modificarilor de solutii tehnice, cantitati suplimentare de lucrari, utilaje sau dotari ce se impun pe parcursul derularii investitiei, precum si cheltuielile de conservare pe parcursul intreruperii executiei din cauze independente de autoritatea contractanta.</t>
        </r>
      </text>
    </comment>
    <comment ref="A142" authorId="0">
      <text>
        <r>
          <rPr>
            <sz val="10"/>
            <rFont val="Arial"/>
            <family val="2"/>
            <charset val="1"/>
          </rPr>
          <t xml:space="preserve"> </t>
        </r>
        <r>
          <rPr>
            <b val="true"/>
            <sz val="10"/>
            <rFont val="Arial"/>
            <family val="2"/>
            <charset val="1"/>
          </rPr>
          <t xml:space="preserve">6.1.  </t>
        </r>
        <r>
          <rPr>
            <sz val="10"/>
            <rFont val="Arial"/>
            <family val="2"/>
            <charset val="1"/>
          </rPr>
          <t xml:space="preserve">Se cuprind cheltuielile necesare instruirii/scolarizarii personalului in vederea utilizarii corecte si eficiente a utilajelor si tehnologiilor.</t>
        </r>
      </text>
    </comment>
    <comment ref="A143" authorId="0">
      <text>
        <r>
          <rPr>
            <sz val="10"/>
            <rFont val="Arial"/>
            <family val="2"/>
            <charset val="1"/>
          </rPr>
          <t xml:space="preserve"> </t>
        </r>
        <r>
          <rPr>
            <b val="true"/>
            <sz val="10"/>
            <rFont val="Arial"/>
            <family val="2"/>
            <charset val="1"/>
          </rPr>
          <t xml:space="preserve">6.2. </t>
        </r>
        <r>
          <rPr>
            <sz val="10"/>
            <rFont val="Arial"/>
            <family val="2"/>
            <charset val="1"/>
          </rPr>
          <t xml:space="preserve">Se cuprind cheltuielile aferente executiei probelor/incercarilor, prevazute in proiect, rodajelor,expertizelor la receptie, omologarilor etc.</t>
        </r>
      </text>
    </comment>
    <comment ref="A148" authorId="0">
      <text>
        <r>
          <rPr>
            <sz val="10"/>
            <rFont val="Arial"/>
            <family val="2"/>
            <charset val="1"/>
          </rPr>
          <t xml:space="preserve"> </t>
        </r>
        <r>
          <rPr>
            <b val="true"/>
            <sz val="10"/>
            <rFont val="Arial"/>
            <family val="2"/>
            <charset val="1"/>
          </rPr>
          <t xml:space="preserve">6.1.  </t>
        </r>
        <r>
          <rPr>
            <sz val="10"/>
            <rFont val="Arial"/>
            <family val="2"/>
            <charset val="1"/>
          </rPr>
          <t xml:space="preserve">Se cuprind cheltuielile necesare instruirii/scolarizarii personalului in vederea utilizarii corecte si eficiente a utilajelor si tehnologiilor.</t>
        </r>
      </text>
    </comment>
    <comment ref="A149" authorId="0">
      <text>
        <r>
          <rPr>
            <sz val="10"/>
            <rFont val="Arial"/>
            <family val="2"/>
            <charset val="1"/>
          </rPr>
          <t xml:space="preserve"> </t>
        </r>
        <r>
          <rPr>
            <b val="true"/>
            <sz val="10"/>
            <rFont val="Arial"/>
            <family val="2"/>
            <charset val="1"/>
          </rPr>
          <t xml:space="preserve">6.2. </t>
        </r>
        <r>
          <rPr>
            <sz val="10"/>
            <rFont val="Arial"/>
            <family val="2"/>
            <charset val="1"/>
          </rPr>
          <t xml:space="preserve">Se cuprind cheltuielile aferente executiei probelor/incercarilor, prevazute in proiect, rodajelor,expertizelor la receptie, omologarilor etc.</t>
        </r>
      </text>
    </comment>
  </commentList>
</comments>
</file>

<file path=xl/sharedStrings.xml><?xml version="1.0" encoding="utf-8"?>
<sst xmlns="http://schemas.openxmlformats.org/spreadsheetml/2006/main" count="156" uniqueCount="116">
  <si>
    <t xml:space="preserve">PROIECTANT : S.C. SPIRI COM SRL</t>
  </si>
  <si>
    <t xml:space="preserve">S.C. EVOLUTION PROSERV S.R.L.</t>
  </si>
  <si>
    <t xml:space="preserve">J40/11982/2014, CUI RO33701952</t>
  </si>
  <si>
    <t xml:space="preserve">Calea Dudesti nr 188, bl A, et 8, ap 59, sector 3, Bucuresti</t>
  </si>
  <si>
    <t xml:space="preserve">Tel. 0726139776, ggellu@yahoo.com</t>
  </si>
  <si>
    <t xml:space="preserve">                    SCENARIUL 2-         DEVIZ GENERAL privind cheltuielile necesare realizarii obiectivului:                     „Lucrări de execuție a legăturilor între corpul nou construit (S+P+4E) și clădirea existentă a SJU Pitești ”   </t>
  </si>
  <si>
    <t xml:space="preserve">Nr. </t>
  </si>
  <si>
    <t xml:space="preserve">Denumirea capitolelor si subcapitolelor de cheltuieli</t>
  </si>
  <si>
    <t xml:space="preserve">  Val. (-TVA)</t>
  </si>
  <si>
    <t xml:space="preserve">TVA</t>
  </si>
  <si>
    <t xml:space="preserve">Val. (+TVA )</t>
  </si>
  <si>
    <t xml:space="preserve">crt.</t>
  </si>
  <si>
    <t xml:space="preserve">lei</t>
  </si>
  <si>
    <t xml:space="preserve">CAPITOLUL 1</t>
  </si>
  <si>
    <t xml:space="preserve">Cheltuieli pentru obtinerea si amenajarea terenului</t>
  </si>
  <si>
    <t xml:space="preserve">Obtinerea terenului</t>
  </si>
  <si>
    <t xml:space="preserve">Amenajarea terenului</t>
  </si>
  <si>
    <t xml:space="preserve">Amenaj ptr prot. mediului si aduc la starea initiala</t>
  </si>
  <si>
    <t xml:space="preserve">Cheltuieli pentru relocarea/protectia utilitatilor</t>
  </si>
  <si>
    <t xml:space="preserve">TOTAL CAPITOL 1</t>
  </si>
  <si>
    <t xml:space="preserve">CAPITOLUL 2</t>
  </si>
  <si>
    <t xml:space="preserve">Cheltuieli pentru asigurarea utilitatilor necesare obiectivului</t>
  </si>
  <si>
    <t xml:space="preserve">TOTAL CAPITOL 2</t>
  </si>
  <si>
    <t xml:space="preserve">CAPITOLUL 3</t>
  </si>
  <si>
    <t xml:space="preserve">Cheltuieli pentru proiectare si asistenta tehnica</t>
  </si>
  <si>
    <t xml:space="preserve">Studii</t>
  </si>
  <si>
    <t xml:space="preserve">3,1,1 Studii de teren</t>
  </si>
  <si>
    <t xml:space="preserve">3,1,2 Raport privind impactul asupra mediului</t>
  </si>
  <si>
    <t xml:space="preserve">3,1,3 Alte studii specifice</t>
  </si>
  <si>
    <t xml:space="preserve">Documentatii-suport si cheltuieli pentru obtinerea de avize, acorduri si autorizatii</t>
  </si>
  <si>
    <t xml:space="preserve">Expertiza tehnica</t>
  </si>
  <si>
    <t xml:space="preserve">Certificarea performantei energ si auditul energ. al cladirilor</t>
  </si>
  <si>
    <t xml:space="preserve">Proiectare</t>
  </si>
  <si>
    <t xml:space="preserve">3,5,1 Tema de proiectare</t>
  </si>
  <si>
    <t xml:space="preserve">3,5,2 Studiu de prefezabilitate</t>
  </si>
  <si>
    <t xml:space="preserve">3,5,3 Studiu de fezabilitate/documentatie de avizare a lucrarilor de investitii si deviz general</t>
  </si>
  <si>
    <t xml:space="preserve">3,5,4 Documentatiile tehnice necesare in vederea obtinerii avizelor/acordurilor/autorizatiilor</t>
  </si>
  <si>
    <t xml:space="preserve">3,5,5 Verificarea tehnica de calitate a proiectului tehnic si a detaliilor de executie</t>
  </si>
  <si>
    <t xml:space="preserve">3,5,6 Proiect tehnic si detalii de executie</t>
  </si>
  <si>
    <t xml:space="preserve">Organizarea procedurilor de achizitie</t>
  </si>
  <si>
    <t xml:space="preserve">Consultanta</t>
  </si>
  <si>
    <t xml:space="preserve">3,7,1 Managementul de proiect pentru obiectivul de investitii</t>
  </si>
  <si>
    <t xml:space="preserve">3,7,2 Auditul financiar</t>
  </si>
  <si>
    <t xml:space="preserve">Asistenta tehnica</t>
  </si>
  <si>
    <t xml:space="preserve">3,8,1 Asistenta tehnica din partea proiectantului</t>
  </si>
  <si>
    <t xml:space="preserve">3,8,1,1 pe perioada de executie a lucrarilor</t>
  </si>
  <si>
    <t xml:space="preserve">3,8,1,2 pentru participarea proiectantului la fazele incluse in programul de control al lucrarilor de executie, avizat de catre ISC</t>
  </si>
  <si>
    <t xml:space="preserve">3,8,2 Dirigentie de santier</t>
  </si>
  <si>
    <t xml:space="preserve">TOTAL CAPITOL 3</t>
  </si>
  <si>
    <t xml:space="preserve">CAPITOLUL 4</t>
  </si>
  <si>
    <t xml:space="preserve">Cheltuieli pentru investita de baza</t>
  </si>
  <si>
    <t xml:space="preserve">Constructii si instalatii</t>
  </si>
  <si>
    <t xml:space="preserve">Din care CONSOLIDARE ob. 2</t>
  </si>
  <si>
    <t xml:space="preserve">Obiect 3 –  </t>
  </si>
  <si>
    <t xml:space="preserve">Din care CONSOLIDARE  ob.3</t>
  </si>
  <si>
    <t xml:space="preserve">Obiect 4 – </t>
  </si>
  <si>
    <t xml:space="preserve">Din care CONSOLIDARE  ob. 4</t>
  </si>
  <si>
    <t xml:space="preserve">Obiect 5 -</t>
  </si>
  <si>
    <t xml:space="preserve">Din care CONSOLIDARE   ob. 5</t>
  </si>
  <si>
    <t xml:space="preserve">Obiect 6 -</t>
  </si>
  <si>
    <t xml:space="preserve">Din care CONSOLIDARE  ob. 6</t>
  </si>
  <si>
    <t xml:space="preserve">Obiect 7 -</t>
  </si>
  <si>
    <t xml:space="preserve">Din care CONSOLIDARE  ob. 7</t>
  </si>
  <si>
    <t xml:space="preserve">Obiect 8 -</t>
  </si>
  <si>
    <t xml:space="preserve">Din care CONSOLIDARE  ob. 8</t>
  </si>
  <si>
    <t xml:space="preserve">Obiect 9 -</t>
  </si>
  <si>
    <t xml:space="preserve">Din care CONSOLIDARE  ob. 9</t>
  </si>
  <si>
    <t xml:space="preserve">Obiect 10 -</t>
  </si>
  <si>
    <t xml:space="preserve">Din care CONSOLIDARE  ob.10</t>
  </si>
  <si>
    <t xml:space="preserve">Montaj utilaje, echipamente tehnologice si functionale</t>
  </si>
  <si>
    <t xml:space="preserve">Obiect 2 – </t>
  </si>
  <si>
    <t xml:space="preserve">Obiect 3 -</t>
  </si>
  <si>
    <t xml:space="preserve">Obiect 4 -</t>
  </si>
  <si>
    <t xml:space="preserve">Utilaje, echip teh. si functionale care necesita montaj</t>
  </si>
  <si>
    <t xml:space="preserve">Obiect 2- </t>
  </si>
  <si>
    <t xml:space="preserve">Utilaje, echipamente tehnologice si functionale care nu necesita montaj si echipamente de transport</t>
  </si>
  <si>
    <t xml:space="preserve">Obiect 1 - </t>
  </si>
  <si>
    <t xml:space="preserve">Obiect 2 - </t>
  </si>
  <si>
    <t xml:space="preserve">Dotari</t>
  </si>
  <si>
    <t xml:space="preserve">Obiect 2 -</t>
  </si>
  <si>
    <t xml:space="preserve">Obiect 3 – </t>
  </si>
  <si>
    <t xml:space="preserve">Active necorporale</t>
  </si>
  <si>
    <t xml:space="preserve">Obiect 1 -</t>
  </si>
  <si>
    <t xml:space="preserve">TOTAL CAPITOL 4</t>
  </si>
  <si>
    <t xml:space="preserve">CAPITOLUL 5</t>
  </si>
  <si>
    <t xml:space="preserve">Alte cheltuieli</t>
  </si>
  <si>
    <t xml:space="preserve">Organizare de santier</t>
  </si>
  <si>
    <t xml:space="preserve">5.1.1 Lucrari de constructii si instalatii aferente organizarii de santier</t>
  </si>
  <si>
    <t xml:space="preserve">5.1.2 Cheltuieli conexe organizarii santierului</t>
  </si>
  <si>
    <t xml:space="preserve">Comisioane, cote, taxe, costul creditului</t>
  </si>
  <si>
    <t xml:space="preserve">a)  taxa timbru arhitecti</t>
  </si>
  <si>
    <t xml:space="preserve">5,2,1 Comisioanele si dobanzile aferente creditului bancii finantatoare     </t>
  </si>
  <si>
    <t xml:space="preserve">5,2,2 Cota aferenta ISC pentru controlul calitatii lucrarilor de constructii </t>
  </si>
  <si>
    <t xml:space="preserve">5,2,3 Cota aferenta ISC pentru controlul statului in amenajarea teritoriului, urbanism si pentru autorizarea lucrarilor de constructii</t>
  </si>
  <si>
    <t xml:space="preserve">5,2,4 Cota aferenta Casei Sociale a Constructorilor - CSC</t>
  </si>
  <si>
    <t xml:space="preserve">5,2,5 Taxe pentru acorduri, avize conforme si autorizatia de construire/desfiintare</t>
  </si>
  <si>
    <t xml:space="preserve">Cheltuieli diverse si neprevazute </t>
  </si>
  <si>
    <t xml:space="preserve">Cheltuieli pentru informare si publicitate</t>
  </si>
  <si>
    <t xml:space="preserve">TOTAL CAPITOL 5</t>
  </si>
  <si>
    <t xml:space="preserve">CAPITOLUL 6</t>
  </si>
  <si>
    <t xml:space="preserve">Cheltuieli ptr probe tehnol si teste</t>
  </si>
  <si>
    <t xml:space="preserve">Pregatirea personalului de exploatare</t>
  </si>
  <si>
    <t xml:space="preserve">Probe tehnologice si teste</t>
  </si>
  <si>
    <t xml:space="preserve">TOTAL CAPITOL 6</t>
  </si>
  <si>
    <t xml:space="preserve">CAPITOLUL 7</t>
  </si>
  <si>
    <t xml:space="preserve">Cheltuieli aferente marjei de buget şi pentru constituirea rezervei de implementare pentru ajustarea de preţ</t>
  </si>
  <si>
    <t xml:space="preserve">Cheltuieli aferente marjei de buget 25% din (1.2+1.3 +1.4 + 2 +3.1 + 3.2 +3.3 + 3.5 +3.7 +3.8 + 4 +5.1.1)</t>
  </si>
  <si>
    <t xml:space="preserve">Cheltuieli pentru constituirea rezervei de implementare pentru ajustarea de preţ</t>
  </si>
  <si>
    <t xml:space="preserve">TOTAL CAPITOL 7</t>
  </si>
  <si>
    <t xml:space="preserve">TOTAL GENERAL</t>
  </si>
  <si>
    <t xml:space="preserve">Din care C + M    (1,2+1,3+1,4+2+4,1+4,2+5,1,1)</t>
  </si>
  <si>
    <t xml:space="preserve">PROIECTANT: </t>
  </si>
  <si>
    <t xml:space="preserve">02.10.2024</t>
  </si>
  <si>
    <t xml:space="preserve">1€=4,9764 lei</t>
  </si>
  <si>
    <t xml:space="preserve">SC Evolution Proserv SRL</t>
  </si>
  <si>
    <r>
      <rPr>
        <sz val="10"/>
        <rFont val="Arial"/>
        <family val="2"/>
        <charset val="1"/>
      </rPr>
      <t xml:space="preserve">ing Gelu G</t>
    </r>
    <r>
      <rPr>
        <sz val="10"/>
        <rFont val="Calibri"/>
        <family val="2"/>
        <charset val="1"/>
      </rPr>
      <t xml:space="preserve">ă</t>
    </r>
    <r>
      <rPr>
        <sz val="10"/>
        <rFont val="Arial"/>
        <family val="2"/>
        <charset val="1"/>
      </rPr>
      <t xml:space="preserve">in</t>
    </r>
    <r>
      <rPr>
        <sz val="10"/>
        <rFont val="Calibri"/>
        <family val="2"/>
        <charset val="1"/>
      </rPr>
      <t xml:space="preserve">ă</t>
    </r>
  </si>
</sst>
</file>

<file path=xl/styles.xml><?xml version="1.0" encoding="utf-8"?>
<styleSheet xmlns="http://schemas.openxmlformats.org/spreadsheetml/2006/main">
  <numFmts count="7">
    <numFmt numFmtId="164" formatCode="General"/>
    <numFmt numFmtId="165" formatCode="0.000"/>
    <numFmt numFmtId="166" formatCode="0.00"/>
    <numFmt numFmtId="167" formatCode="#,##0.00"/>
    <numFmt numFmtId="168" formatCode="dd\-mmm"/>
    <numFmt numFmtId="169" formatCode="0.00;[RED]0.00"/>
    <numFmt numFmtId="170" formatCode="#,##0.000"/>
  </numFmts>
  <fonts count="37">
    <font>
      <sz val="10"/>
      <name val="Arial"/>
      <family val="2"/>
      <charset val="1"/>
    </font>
    <font>
      <sz val="10"/>
      <name val="Arial"/>
      <family val="0"/>
    </font>
    <font>
      <sz val="10"/>
      <name val="Arial"/>
      <family val="0"/>
    </font>
    <font>
      <sz val="10"/>
      <name val="Arial"/>
      <family val="0"/>
    </font>
    <font>
      <sz val="11"/>
      <color rgb="FF000000"/>
      <name val="Calibri"/>
      <family val="2"/>
      <charset val="1"/>
    </font>
    <font>
      <sz val="11"/>
      <color rgb="FFFFFFFF"/>
      <name val="Calibri"/>
      <family val="2"/>
      <charset val="1"/>
    </font>
    <font>
      <sz val="11"/>
      <color rgb="FFB84747"/>
      <name val="Calibri"/>
      <family val="2"/>
      <charset val="1"/>
    </font>
    <font>
      <b val="true"/>
      <sz val="11"/>
      <color rgb="FFFF950E"/>
      <name val="Calibri"/>
      <family val="2"/>
      <charset val="1"/>
    </font>
    <font>
      <b val="true"/>
      <sz val="11"/>
      <color rgb="FFFFFFFF"/>
      <name val="Calibri"/>
      <family val="2"/>
      <charset val="1"/>
    </font>
    <font>
      <i val="true"/>
      <sz val="11"/>
      <color rgb="FF999999"/>
      <name val="Calibri"/>
      <family val="2"/>
      <charset val="1"/>
    </font>
    <font>
      <sz val="11"/>
      <color rgb="FF008000"/>
      <name val="Calibri"/>
      <family val="2"/>
      <charset val="1"/>
    </font>
    <font>
      <b val="true"/>
      <sz val="15"/>
      <color rgb="FF198A8A"/>
      <name val="Calibri"/>
      <family val="2"/>
      <charset val="1"/>
    </font>
    <font>
      <b val="true"/>
      <sz val="13"/>
      <color rgb="FF198A8A"/>
      <name val="Calibri"/>
      <family val="2"/>
      <charset val="1"/>
    </font>
    <font>
      <b val="true"/>
      <sz val="11"/>
      <color rgb="FF198A8A"/>
      <name val="Calibri"/>
      <family val="2"/>
      <charset val="1"/>
    </font>
    <font>
      <sz val="11"/>
      <color rgb="FF333399"/>
      <name val="Calibri"/>
      <family val="2"/>
      <charset val="1"/>
    </font>
    <font>
      <sz val="11"/>
      <color rgb="FFFF950E"/>
      <name val="Calibri"/>
      <family val="2"/>
      <charset val="1"/>
    </font>
    <font>
      <sz val="11"/>
      <color rgb="FFAECF00"/>
      <name val="Calibri"/>
      <family val="2"/>
      <charset val="1"/>
    </font>
    <font>
      <b val="true"/>
      <sz val="11"/>
      <color rgb="FF333333"/>
      <name val="Calibri"/>
      <family val="2"/>
      <charset val="1"/>
    </font>
    <font>
      <b val="true"/>
      <sz val="18"/>
      <color rgb="FF198A8A"/>
      <name val="Cambria"/>
      <family val="2"/>
      <charset val="1"/>
    </font>
    <font>
      <b val="true"/>
      <sz val="11"/>
      <color rgb="FF000000"/>
      <name val="Calibri"/>
      <family val="2"/>
      <charset val="1"/>
    </font>
    <font>
      <sz val="11"/>
      <color rgb="FFFF0000"/>
      <name val="Calibri"/>
      <family val="2"/>
      <charset val="1"/>
    </font>
    <font>
      <sz val="8"/>
      <name val="Arial"/>
      <family val="2"/>
      <charset val="1"/>
    </font>
    <font>
      <b val="true"/>
      <sz val="8"/>
      <color rgb="FF000000"/>
      <name val="Arial"/>
      <family val="2"/>
      <charset val="1"/>
    </font>
    <font>
      <sz val="8"/>
      <color rgb="FF000000"/>
      <name val="Arial"/>
      <family val="2"/>
      <charset val="1"/>
    </font>
    <font>
      <b val="true"/>
      <sz val="8"/>
      <name val="Times New Roman"/>
      <family val="1"/>
      <charset val="1"/>
    </font>
    <font>
      <sz val="8"/>
      <name val="Times New Roman"/>
      <family val="1"/>
      <charset val="1"/>
    </font>
    <font>
      <b val="true"/>
      <sz val="9"/>
      <name val="Arial"/>
      <family val="2"/>
      <charset val="1"/>
    </font>
    <font>
      <b val="true"/>
      <sz val="10"/>
      <name val="Arial"/>
      <family val="2"/>
      <charset val="1"/>
    </font>
    <font>
      <b val="true"/>
      <sz val="8"/>
      <name val="Arial"/>
      <family val="2"/>
      <charset val="1"/>
    </font>
    <font>
      <b val="true"/>
      <i val="true"/>
      <sz val="10"/>
      <name val="Arial"/>
      <family val="2"/>
      <charset val="1"/>
    </font>
    <font>
      <sz val="10"/>
      <name val="Tahoma"/>
      <family val="2"/>
      <charset val="1"/>
    </font>
    <font>
      <b val="true"/>
      <sz val="12"/>
      <name val="Times New Roman"/>
      <family val="1"/>
      <charset val="1"/>
    </font>
    <font>
      <b val="true"/>
      <sz val="10"/>
      <name val="Tahoma"/>
      <family val="2"/>
      <charset val="1"/>
    </font>
    <font>
      <i val="true"/>
      <sz val="10"/>
      <name val="Arial"/>
      <family val="2"/>
      <charset val="1"/>
    </font>
    <font>
      <i val="true"/>
      <sz val="10"/>
      <name val="Tahoma"/>
      <family val="2"/>
      <charset val="1"/>
    </font>
    <font>
      <sz val="10"/>
      <color rgb="FF000000"/>
      <name val="Arial"/>
      <family val="2"/>
      <charset val="1"/>
    </font>
    <font>
      <sz val="10"/>
      <name val="Calibri"/>
      <family val="2"/>
      <charset val="1"/>
    </font>
  </fonts>
  <fills count="17">
    <fill>
      <patternFill patternType="none"/>
    </fill>
    <fill>
      <patternFill patternType="gray125"/>
    </fill>
    <fill>
      <patternFill patternType="solid">
        <fgColor rgb="FFFFFFFF"/>
        <bgColor rgb="FFFFFFCC"/>
      </patternFill>
    </fill>
    <fill>
      <patternFill patternType="solid">
        <fgColor rgb="FFFFCC99"/>
        <bgColor rgb="FFC0C0C0"/>
      </patternFill>
    </fill>
    <fill>
      <patternFill patternType="solid">
        <fgColor rgb="FFFFFFCC"/>
        <bgColor rgb="FFFFFFFF"/>
      </patternFill>
    </fill>
    <fill>
      <patternFill patternType="solid">
        <fgColor rgb="FF99CCFF"/>
        <bgColor rgb="FFCCCCFF"/>
      </patternFill>
    </fill>
    <fill>
      <patternFill patternType="solid">
        <fgColor rgb="FFCCCCFF"/>
        <bgColor rgb="FFC0C0C0"/>
      </patternFill>
    </fill>
    <fill>
      <patternFill patternType="solid">
        <fgColor rgb="FFEB613D"/>
        <bgColor rgb="FFFF8080"/>
      </patternFill>
    </fill>
    <fill>
      <patternFill patternType="solid">
        <fgColor rgb="FF5C8526"/>
        <bgColor rgb="FF7DA647"/>
      </patternFill>
    </fill>
    <fill>
      <patternFill patternType="solid">
        <fgColor rgb="FF7DA647"/>
        <bgColor rgb="FF999999"/>
      </patternFill>
    </fill>
    <fill>
      <patternFill patternType="solid">
        <fgColor rgb="FF993366"/>
        <bgColor rgb="FF94476B"/>
      </patternFill>
    </fill>
    <fill>
      <patternFill patternType="solid">
        <fgColor rgb="FF23B8DC"/>
        <bgColor rgb="FF00CCFF"/>
      </patternFill>
    </fill>
    <fill>
      <patternFill patternType="solid">
        <fgColor rgb="FF333399"/>
        <bgColor rgb="FF003366"/>
      </patternFill>
    </fill>
    <fill>
      <patternFill patternType="solid">
        <fgColor rgb="FF6B4794"/>
        <bgColor rgb="FF94476B"/>
      </patternFill>
    </fill>
    <fill>
      <patternFill patternType="solid">
        <fgColor rgb="FF94476B"/>
        <bgColor rgb="FF993366"/>
      </patternFill>
    </fill>
    <fill>
      <patternFill patternType="solid">
        <fgColor rgb="FF999999"/>
        <bgColor rgb="FF7DA647"/>
      </patternFill>
    </fill>
    <fill>
      <patternFill patternType="solid">
        <fgColor rgb="FFFFFF99"/>
        <bgColor rgb="FFFFFFCC"/>
      </patternFill>
    </fill>
  </fills>
  <borders count="45">
    <border diagonalUp="false" diagonalDown="false">
      <left/>
      <right/>
      <top/>
      <bottom/>
      <diagonal/>
    </border>
    <border diagonalUp="false" diagonalDown="false">
      <left style="thin">
        <color rgb="FF999999"/>
      </left>
      <right style="thin">
        <color rgb="FF999999"/>
      </right>
      <top style="thin">
        <color rgb="FF999999"/>
      </top>
      <bottom style="thin">
        <color rgb="FF999999"/>
      </bottom>
      <diagonal/>
    </border>
    <border diagonalUp="false" diagonalDown="false">
      <left style="double">
        <color rgb="FF333333"/>
      </left>
      <right style="double">
        <color rgb="FF333333"/>
      </right>
      <top style="double">
        <color rgb="FF333333"/>
      </top>
      <bottom style="double">
        <color rgb="FF333333"/>
      </bottom>
      <diagonal/>
    </border>
    <border diagonalUp="false" diagonalDown="false">
      <left/>
      <right/>
      <top/>
      <bottom style="thick">
        <color rgb="FF333399"/>
      </bottom>
      <diagonal/>
    </border>
    <border diagonalUp="false" diagonalDown="false">
      <left/>
      <right/>
      <top/>
      <bottom style="thick">
        <color rgb="FF7DA647"/>
      </bottom>
      <diagonal/>
    </border>
    <border diagonalUp="false" diagonalDown="false">
      <left/>
      <right/>
      <top/>
      <bottom style="medium">
        <color rgb="FF7DA647"/>
      </bottom>
      <diagonal/>
    </border>
    <border diagonalUp="false" diagonalDown="false">
      <left/>
      <right/>
      <top/>
      <bottom style="double">
        <color rgb="FFFF950E"/>
      </bottom>
      <diagonal/>
    </border>
    <border diagonalUp="false" diagonalDown="false">
      <left style="thin">
        <color rgb="FFC0C0C0"/>
      </left>
      <right style="thin">
        <color rgb="FFC0C0C0"/>
      </right>
      <top style="thin">
        <color rgb="FFC0C0C0"/>
      </top>
      <bottom style="thin">
        <color rgb="FFC0C0C0"/>
      </bottom>
      <diagonal/>
    </border>
    <border diagonalUp="false" diagonalDown="false">
      <left style="thin">
        <color rgb="FF333333"/>
      </left>
      <right style="thin">
        <color rgb="FF333333"/>
      </right>
      <top style="thin">
        <color rgb="FF333333"/>
      </top>
      <bottom style="thin">
        <color rgb="FF333333"/>
      </bottom>
      <diagonal/>
    </border>
    <border diagonalUp="false" diagonalDown="false">
      <left/>
      <right/>
      <top style="thin">
        <color rgb="FF333399"/>
      </top>
      <bottom style="double">
        <color rgb="FF333399"/>
      </bottom>
      <diagonal/>
    </border>
    <border diagonalUp="false" diagonalDown="false">
      <left style="thin"/>
      <right style="hair"/>
      <top style="thin"/>
      <bottom/>
      <diagonal/>
    </border>
    <border diagonalUp="false" diagonalDown="false">
      <left style="hair"/>
      <right style="hair"/>
      <top style="thin"/>
      <bottom/>
      <diagonal/>
    </border>
    <border diagonalUp="false" diagonalDown="false">
      <left style="hair"/>
      <right/>
      <top style="thin"/>
      <bottom style="hair"/>
      <diagonal/>
    </border>
    <border diagonalUp="false" diagonalDown="false">
      <left style="hair"/>
      <right style="hair"/>
      <top style="thin"/>
      <bottom style="hair"/>
      <diagonal/>
    </border>
    <border diagonalUp="false" diagonalDown="false">
      <left style="hair"/>
      <right style="thin"/>
      <top style="thin"/>
      <bottom style="hair"/>
      <diagonal/>
    </border>
    <border diagonalUp="false" diagonalDown="false">
      <left style="thin"/>
      <right style="hair"/>
      <top/>
      <bottom style="hair"/>
      <diagonal/>
    </border>
    <border diagonalUp="false" diagonalDown="false">
      <left style="hair"/>
      <right style="hair"/>
      <top/>
      <bottom style="hair"/>
      <diagonal/>
    </border>
    <border diagonalUp="false" diagonalDown="false">
      <left style="hair"/>
      <right style="hair"/>
      <top style="hair"/>
      <bottom style="hair"/>
      <diagonal/>
    </border>
    <border diagonalUp="false" diagonalDown="false">
      <left style="hair"/>
      <right style="thin"/>
      <top style="hair"/>
      <bottom style="hair"/>
      <diagonal/>
    </border>
    <border diagonalUp="false" diagonalDown="false">
      <left style="thin"/>
      <right style="hair"/>
      <top style="hair"/>
      <bottom style="hair"/>
      <diagonal/>
    </border>
    <border diagonalUp="false" diagonalDown="false">
      <left style="thin"/>
      <right style="thin"/>
      <top style="hair"/>
      <bottom/>
      <diagonal/>
    </border>
    <border diagonalUp="false" diagonalDown="false">
      <left style="thin"/>
      <right/>
      <top style="hair"/>
      <bottom/>
      <diagonal/>
    </border>
    <border diagonalUp="false" diagonalDown="false">
      <left/>
      <right/>
      <top style="hair"/>
      <bottom/>
      <diagonal/>
    </border>
    <border diagonalUp="false" diagonalDown="false">
      <left/>
      <right style="thin"/>
      <top style="hair"/>
      <bottom/>
      <diagonal/>
    </border>
    <border diagonalUp="false" diagonalDown="false">
      <left style="thin"/>
      <right style="thin"/>
      <top/>
      <bottom style="hair"/>
      <diagonal/>
    </border>
    <border diagonalUp="false" diagonalDown="false">
      <left style="thin"/>
      <right/>
      <top/>
      <bottom style="hair"/>
      <diagonal/>
    </border>
    <border diagonalUp="false" diagonalDown="false">
      <left/>
      <right/>
      <top/>
      <bottom style="hair"/>
      <diagonal/>
    </border>
    <border diagonalUp="false" diagonalDown="false">
      <left/>
      <right style="thin"/>
      <top/>
      <bottom style="hair"/>
      <diagonal/>
    </border>
    <border diagonalUp="false" diagonalDown="false">
      <left style="thin"/>
      <right style="thin"/>
      <top style="hair"/>
      <bottom style="hair"/>
      <diagonal/>
    </border>
    <border diagonalUp="false" diagonalDown="false">
      <left/>
      <right style="hair"/>
      <top style="hair"/>
      <bottom style="hair"/>
      <diagonal/>
    </border>
    <border diagonalUp="false" diagonalDown="false">
      <left style="thin"/>
      <right/>
      <top/>
      <bottom/>
      <diagonal/>
    </border>
    <border diagonalUp="false" diagonalDown="false">
      <left/>
      <right style="thin"/>
      <top/>
      <bottom/>
      <diagonal/>
    </border>
    <border diagonalUp="false" diagonalDown="false">
      <left style="thin"/>
      <right style="hair"/>
      <top style="hair"/>
      <bottom/>
      <diagonal/>
    </border>
    <border diagonalUp="false" diagonalDown="false">
      <left style="thin"/>
      <right style="hair"/>
      <top/>
      <bottom/>
      <diagonal/>
    </border>
    <border diagonalUp="false" diagonalDown="false">
      <left/>
      <right style="hair"/>
      <top/>
      <bottom/>
      <diagonal/>
    </border>
    <border diagonalUp="false" diagonalDown="false">
      <left style="thin"/>
      <right style="thin"/>
      <top style="thin"/>
      <bottom style="thin"/>
      <diagonal/>
    </border>
    <border diagonalUp="false" diagonalDown="false">
      <left/>
      <right/>
      <top style="thin"/>
      <bottom style="thin"/>
      <diagonal/>
    </border>
    <border diagonalUp="false" diagonalDown="false">
      <left/>
      <right style="thin"/>
      <top style="thin"/>
      <bottom style="thin"/>
      <diagonal/>
    </border>
    <border diagonalUp="false" diagonalDown="false">
      <left/>
      <right/>
      <top style="thin"/>
      <bottom/>
      <diagonal/>
    </border>
    <border diagonalUp="false" diagonalDown="false">
      <left/>
      <right style="thin"/>
      <top style="thin"/>
      <bottom/>
      <diagonal/>
    </border>
    <border diagonalUp="false" diagonalDown="false">
      <left/>
      <right/>
      <top/>
      <bottom style="thin"/>
      <diagonal/>
    </border>
    <border diagonalUp="false" diagonalDown="false">
      <left/>
      <right style="thin"/>
      <top/>
      <bottom style="thin"/>
      <diagonal/>
    </border>
    <border diagonalUp="false" diagonalDown="false">
      <left style="thin"/>
      <right/>
      <top/>
      <bottom style="thin"/>
      <diagonal/>
    </border>
    <border diagonalUp="false" diagonalDown="false">
      <left style="thin"/>
      <right style="hair"/>
      <top style="hair"/>
      <bottom style="thin"/>
      <diagonal/>
    </border>
    <border diagonalUp="false" diagonalDown="false">
      <left style="hair"/>
      <right style="hair"/>
      <top style="hair"/>
      <bottom style="thin"/>
      <diagonal/>
    </border>
  </borders>
  <cellStyleXfs count="364">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2" borderId="0" applyFont="true" applyBorder="false" applyAlignment="true" applyProtection="false">
      <alignment horizontal="general" vertical="bottom" textRotation="0" wrapText="false" indent="0" shrinkToFit="false"/>
    </xf>
    <xf numFmtId="164" fontId="4" fillId="2" borderId="0" applyFont="true" applyBorder="false" applyAlignment="true" applyProtection="false">
      <alignment horizontal="general" vertical="bottom" textRotation="0" wrapText="false" indent="0" shrinkToFit="false"/>
    </xf>
    <xf numFmtId="164" fontId="4" fillId="2" borderId="0" applyFont="true" applyBorder="false" applyAlignment="true" applyProtection="false">
      <alignment horizontal="general" vertical="bottom" textRotation="0" wrapText="false" indent="0" shrinkToFit="false"/>
    </xf>
    <xf numFmtId="164" fontId="4" fillId="2" borderId="0" applyFont="true" applyBorder="false" applyAlignment="true" applyProtection="false">
      <alignment horizontal="general" vertical="bottom" textRotation="0" wrapText="false" indent="0" shrinkToFit="false"/>
    </xf>
    <xf numFmtId="164" fontId="4" fillId="2" borderId="0" applyFont="true" applyBorder="false" applyAlignment="true" applyProtection="false">
      <alignment horizontal="general" vertical="bottom" textRotation="0" wrapText="false" indent="0" shrinkToFit="false"/>
    </xf>
    <xf numFmtId="164" fontId="4" fillId="2" borderId="0" applyFont="true" applyBorder="false" applyAlignment="true" applyProtection="false">
      <alignment horizontal="general" vertical="bottom" textRotation="0" wrapText="false" indent="0" shrinkToFit="false"/>
    </xf>
    <xf numFmtId="164" fontId="4" fillId="2" borderId="0" applyFont="true" applyBorder="false" applyAlignment="true" applyProtection="false">
      <alignment horizontal="general" vertical="bottom" textRotation="0" wrapText="false" indent="0" shrinkToFit="false"/>
    </xf>
    <xf numFmtId="164" fontId="4" fillId="2" borderId="0" applyFont="true" applyBorder="false" applyAlignment="true" applyProtection="false">
      <alignment horizontal="general" vertical="bottom" textRotation="0" wrapText="false" indent="0" shrinkToFit="false"/>
    </xf>
    <xf numFmtId="164" fontId="4" fillId="3" borderId="0" applyFont="true" applyBorder="false" applyAlignment="true" applyProtection="false">
      <alignment horizontal="general" vertical="bottom" textRotation="0" wrapText="false" indent="0" shrinkToFit="false"/>
    </xf>
    <xf numFmtId="164" fontId="4" fillId="3" borderId="0" applyFont="true" applyBorder="false" applyAlignment="true" applyProtection="false">
      <alignment horizontal="general" vertical="bottom" textRotation="0" wrapText="false" indent="0" shrinkToFit="false"/>
    </xf>
    <xf numFmtId="164" fontId="4" fillId="3" borderId="0" applyFont="true" applyBorder="false" applyAlignment="true" applyProtection="false">
      <alignment horizontal="general" vertical="bottom" textRotation="0" wrapText="false" indent="0" shrinkToFit="false"/>
    </xf>
    <xf numFmtId="164" fontId="4" fillId="3" borderId="0" applyFont="true" applyBorder="false" applyAlignment="true" applyProtection="false">
      <alignment horizontal="general" vertical="bottom" textRotation="0" wrapText="false" indent="0" shrinkToFit="false"/>
    </xf>
    <xf numFmtId="164" fontId="4" fillId="3" borderId="0" applyFont="true" applyBorder="false" applyAlignment="true" applyProtection="false">
      <alignment horizontal="general" vertical="bottom" textRotation="0" wrapText="false" indent="0" shrinkToFit="false"/>
    </xf>
    <xf numFmtId="164" fontId="4" fillId="3" borderId="0" applyFont="true" applyBorder="false" applyAlignment="true" applyProtection="false">
      <alignment horizontal="general" vertical="bottom" textRotation="0" wrapText="false" indent="0" shrinkToFit="false"/>
    </xf>
    <xf numFmtId="164" fontId="4" fillId="3" borderId="0" applyFont="true" applyBorder="false" applyAlignment="true" applyProtection="false">
      <alignment horizontal="general" vertical="bottom" textRotation="0" wrapText="false" indent="0" shrinkToFit="false"/>
    </xf>
    <xf numFmtId="164" fontId="4" fillId="3" borderId="0" applyFont="true" applyBorder="false" applyAlignment="true" applyProtection="false">
      <alignment horizontal="general" vertical="bottom" textRotation="0" wrapText="false" indent="0" shrinkToFit="false"/>
    </xf>
    <xf numFmtId="164" fontId="4" fillId="4" borderId="0" applyFont="true" applyBorder="false" applyAlignment="true" applyProtection="false">
      <alignment horizontal="general" vertical="bottom" textRotation="0" wrapText="false" indent="0" shrinkToFit="false"/>
    </xf>
    <xf numFmtId="164" fontId="4" fillId="4" borderId="0" applyFont="true" applyBorder="false" applyAlignment="true" applyProtection="false">
      <alignment horizontal="general" vertical="bottom" textRotation="0" wrapText="false" indent="0" shrinkToFit="false"/>
    </xf>
    <xf numFmtId="164" fontId="4" fillId="4" borderId="0" applyFont="true" applyBorder="false" applyAlignment="true" applyProtection="false">
      <alignment horizontal="general" vertical="bottom" textRotation="0" wrapText="false" indent="0" shrinkToFit="false"/>
    </xf>
    <xf numFmtId="164" fontId="4" fillId="4" borderId="0" applyFont="true" applyBorder="false" applyAlignment="true" applyProtection="false">
      <alignment horizontal="general" vertical="bottom" textRotation="0" wrapText="false" indent="0" shrinkToFit="false"/>
    </xf>
    <xf numFmtId="164" fontId="4" fillId="4" borderId="0" applyFont="true" applyBorder="false" applyAlignment="true" applyProtection="false">
      <alignment horizontal="general" vertical="bottom" textRotation="0" wrapText="false" indent="0" shrinkToFit="false"/>
    </xf>
    <xf numFmtId="164" fontId="4" fillId="4" borderId="0" applyFont="true" applyBorder="false" applyAlignment="true" applyProtection="false">
      <alignment horizontal="general" vertical="bottom" textRotation="0" wrapText="false" indent="0" shrinkToFit="false"/>
    </xf>
    <xf numFmtId="164" fontId="4" fillId="4" borderId="0" applyFont="true" applyBorder="false" applyAlignment="true" applyProtection="false">
      <alignment horizontal="general" vertical="bottom" textRotation="0" wrapText="false" indent="0" shrinkToFit="false"/>
    </xf>
    <xf numFmtId="164" fontId="4" fillId="4" borderId="0" applyFont="true" applyBorder="false" applyAlignment="true" applyProtection="false">
      <alignment horizontal="general" vertical="bottom" textRotation="0" wrapText="false" indent="0" shrinkToFit="false"/>
    </xf>
    <xf numFmtId="164" fontId="4" fillId="2" borderId="0" applyFont="true" applyBorder="false" applyAlignment="true" applyProtection="false">
      <alignment horizontal="general" vertical="bottom" textRotation="0" wrapText="false" indent="0" shrinkToFit="false"/>
    </xf>
    <xf numFmtId="164" fontId="4" fillId="2" borderId="0" applyFont="true" applyBorder="false" applyAlignment="true" applyProtection="false">
      <alignment horizontal="general" vertical="bottom" textRotation="0" wrapText="false" indent="0" shrinkToFit="false"/>
    </xf>
    <xf numFmtId="164" fontId="4" fillId="2" borderId="0" applyFont="true" applyBorder="false" applyAlignment="true" applyProtection="false">
      <alignment horizontal="general" vertical="bottom" textRotation="0" wrapText="false" indent="0" shrinkToFit="false"/>
    </xf>
    <xf numFmtId="164" fontId="4" fillId="2" borderId="0" applyFont="true" applyBorder="false" applyAlignment="true" applyProtection="false">
      <alignment horizontal="general" vertical="bottom" textRotation="0" wrapText="false" indent="0" shrinkToFit="false"/>
    </xf>
    <xf numFmtId="164" fontId="4" fillId="2" borderId="0" applyFont="true" applyBorder="false" applyAlignment="true" applyProtection="false">
      <alignment horizontal="general" vertical="bottom" textRotation="0" wrapText="false" indent="0" shrinkToFit="false"/>
    </xf>
    <xf numFmtId="164" fontId="4" fillId="2" borderId="0" applyFont="true" applyBorder="false" applyAlignment="true" applyProtection="false">
      <alignment horizontal="general" vertical="bottom" textRotation="0" wrapText="false" indent="0" shrinkToFit="false"/>
    </xf>
    <xf numFmtId="164" fontId="4" fillId="2" borderId="0" applyFont="true" applyBorder="false" applyAlignment="true" applyProtection="false">
      <alignment horizontal="general" vertical="bottom" textRotation="0" wrapText="false" indent="0" shrinkToFit="false"/>
    </xf>
    <xf numFmtId="164" fontId="4" fillId="2" borderId="0" applyFont="true" applyBorder="false" applyAlignment="true" applyProtection="false">
      <alignment horizontal="general" vertical="bottom" textRotation="0" wrapText="false" indent="0" shrinkToFit="false"/>
    </xf>
    <xf numFmtId="164" fontId="4" fillId="5" borderId="0" applyFont="true" applyBorder="false" applyAlignment="true" applyProtection="false">
      <alignment horizontal="general" vertical="bottom" textRotation="0" wrapText="false" indent="0" shrinkToFit="false"/>
    </xf>
    <xf numFmtId="164" fontId="4" fillId="5" borderId="0" applyFont="true" applyBorder="false" applyAlignment="true" applyProtection="false">
      <alignment horizontal="general" vertical="bottom" textRotation="0" wrapText="false" indent="0" shrinkToFit="false"/>
    </xf>
    <xf numFmtId="164" fontId="4" fillId="5" borderId="0" applyFont="true" applyBorder="false" applyAlignment="true" applyProtection="false">
      <alignment horizontal="general" vertical="bottom" textRotation="0" wrapText="false" indent="0" shrinkToFit="false"/>
    </xf>
    <xf numFmtId="164" fontId="4" fillId="5" borderId="0" applyFont="true" applyBorder="false" applyAlignment="true" applyProtection="false">
      <alignment horizontal="general" vertical="bottom" textRotation="0" wrapText="false" indent="0" shrinkToFit="false"/>
    </xf>
    <xf numFmtId="164" fontId="4" fillId="5" borderId="0" applyFont="true" applyBorder="false" applyAlignment="true" applyProtection="false">
      <alignment horizontal="general" vertical="bottom" textRotation="0" wrapText="false" indent="0" shrinkToFit="false"/>
    </xf>
    <xf numFmtId="164" fontId="4" fillId="5" borderId="0" applyFont="true" applyBorder="false" applyAlignment="true" applyProtection="false">
      <alignment horizontal="general" vertical="bottom" textRotation="0" wrapText="false" indent="0" shrinkToFit="false"/>
    </xf>
    <xf numFmtId="164" fontId="4" fillId="5" borderId="0" applyFont="true" applyBorder="false" applyAlignment="true" applyProtection="false">
      <alignment horizontal="general" vertical="bottom" textRotation="0" wrapText="false" indent="0" shrinkToFit="false"/>
    </xf>
    <xf numFmtId="164" fontId="4" fillId="5" borderId="0" applyFont="true" applyBorder="false" applyAlignment="true" applyProtection="false">
      <alignment horizontal="general" vertical="bottom" textRotation="0" wrapText="false" indent="0" shrinkToFit="false"/>
    </xf>
    <xf numFmtId="164" fontId="4" fillId="3" borderId="0" applyFont="true" applyBorder="false" applyAlignment="true" applyProtection="false">
      <alignment horizontal="general" vertical="bottom" textRotation="0" wrapText="false" indent="0" shrinkToFit="false"/>
    </xf>
    <xf numFmtId="164" fontId="4" fillId="3" borderId="0" applyFont="true" applyBorder="false" applyAlignment="true" applyProtection="false">
      <alignment horizontal="general" vertical="bottom" textRotation="0" wrapText="false" indent="0" shrinkToFit="false"/>
    </xf>
    <xf numFmtId="164" fontId="4" fillId="3" borderId="0" applyFont="true" applyBorder="false" applyAlignment="true" applyProtection="false">
      <alignment horizontal="general" vertical="bottom" textRotation="0" wrapText="false" indent="0" shrinkToFit="false"/>
    </xf>
    <xf numFmtId="164" fontId="4" fillId="3" borderId="0" applyFont="true" applyBorder="false" applyAlignment="true" applyProtection="false">
      <alignment horizontal="general" vertical="bottom" textRotation="0" wrapText="false" indent="0" shrinkToFit="false"/>
    </xf>
    <xf numFmtId="164" fontId="4" fillId="3" borderId="0" applyFont="true" applyBorder="false" applyAlignment="true" applyProtection="false">
      <alignment horizontal="general" vertical="bottom" textRotation="0" wrapText="false" indent="0" shrinkToFit="false"/>
    </xf>
    <xf numFmtId="164" fontId="4" fillId="3" borderId="0" applyFont="true" applyBorder="false" applyAlignment="true" applyProtection="false">
      <alignment horizontal="general" vertical="bottom" textRotation="0" wrapText="false" indent="0" shrinkToFit="false"/>
    </xf>
    <xf numFmtId="164" fontId="4" fillId="3" borderId="0" applyFont="true" applyBorder="false" applyAlignment="true" applyProtection="false">
      <alignment horizontal="general" vertical="bottom" textRotation="0" wrapText="false" indent="0" shrinkToFit="false"/>
    </xf>
    <xf numFmtId="164" fontId="4" fillId="3" borderId="0" applyFont="true" applyBorder="false" applyAlignment="true" applyProtection="false">
      <alignment horizontal="general" vertical="bottom" textRotation="0" wrapText="false" indent="0" shrinkToFit="false"/>
    </xf>
    <xf numFmtId="164" fontId="4" fillId="6" borderId="0" applyFont="true" applyBorder="false" applyAlignment="true" applyProtection="false">
      <alignment horizontal="general" vertical="bottom" textRotation="0" wrapText="false" indent="0" shrinkToFit="false"/>
    </xf>
    <xf numFmtId="164" fontId="4" fillId="6" borderId="0" applyFont="true" applyBorder="false" applyAlignment="true" applyProtection="false">
      <alignment horizontal="general" vertical="bottom" textRotation="0" wrapText="false" indent="0" shrinkToFit="false"/>
    </xf>
    <xf numFmtId="164" fontId="4" fillId="6" borderId="0" applyFont="true" applyBorder="false" applyAlignment="true" applyProtection="false">
      <alignment horizontal="general" vertical="bottom" textRotation="0" wrapText="false" indent="0" shrinkToFit="false"/>
    </xf>
    <xf numFmtId="164" fontId="4" fillId="6" borderId="0" applyFont="true" applyBorder="false" applyAlignment="true" applyProtection="false">
      <alignment horizontal="general" vertical="bottom" textRotation="0" wrapText="false" indent="0" shrinkToFit="false"/>
    </xf>
    <xf numFmtId="164" fontId="4" fillId="6" borderId="0" applyFont="true" applyBorder="false" applyAlignment="true" applyProtection="false">
      <alignment horizontal="general" vertical="bottom" textRotation="0" wrapText="false" indent="0" shrinkToFit="false"/>
    </xf>
    <xf numFmtId="164" fontId="4" fillId="6" borderId="0" applyFont="true" applyBorder="false" applyAlignment="true" applyProtection="false">
      <alignment horizontal="general" vertical="bottom" textRotation="0" wrapText="false" indent="0" shrinkToFit="false"/>
    </xf>
    <xf numFmtId="164" fontId="4" fillId="6" borderId="0" applyFont="true" applyBorder="false" applyAlignment="true" applyProtection="false">
      <alignment horizontal="general" vertical="bottom" textRotation="0" wrapText="false" indent="0" shrinkToFit="false"/>
    </xf>
    <xf numFmtId="164" fontId="4" fillId="6" borderId="0" applyFont="true" applyBorder="false" applyAlignment="true" applyProtection="false">
      <alignment horizontal="general" vertical="bottom" textRotation="0" wrapText="false" indent="0" shrinkToFit="false"/>
    </xf>
    <xf numFmtId="164" fontId="4" fillId="7" borderId="0" applyFont="true" applyBorder="false" applyAlignment="true" applyProtection="false">
      <alignment horizontal="general" vertical="bottom" textRotation="0" wrapText="false" indent="0" shrinkToFit="false"/>
    </xf>
    <xf numFmtId="164" fontId="4" fillId="7" borderId="0" applyFont="true" applyBorder="false" applyAlignment="true" applyProtection="false">
      <alignment horizontal="general" vertical="bottom" textRotation="0" wrapText="false" indent="0" shrinkToFit="false"/>
    </xf>
    <xf numFmtId="164" fontId="4" fillId="7" borderId="0" applyFont="true" applyBorder="false" applyAlignment="true" applyProtection="false">
      <alignment horizontal="general" vertical="bottom" textRotation="0" wrapText="false" indent="0" shrinkToFit="false"/>
    </xf>
    <xf numFmtId="164" fontId="4" fillId="7" borderId="0" applyFont="true" applyBorder="false" applyAlignment="true" applyProtection="false">
      <alignment horizontal="general" vertical="bottom" textRotation="0" wrapText="false" indent="0" shrinkToFit="false"/>
    </xf>
    <xf numFmtId="164" fontId="4" fillId="7" borderId="0" applyFont="true" applyBorder="false" applyAlignment="true" applyProtection="false">
      <alignment horizontal="general" vertical="bottom" textRotation="0" wrapText="false" indent="0" shrinkToFit="false"/>
    </xf>
    <xf numFmtId="164" fontId="4" fillId="7" borderId="0" applyFont="true" applyBorder="false" applyAlignment="true" applyProtection="false">
      <alignment horizontal="general" vertical="bottom" textRotation="0" wrapText="false" indent="0" shrinkToFit="false"/>
    </xf>
    <xf numFmtId="164" fontId="4" fillId="7" borderId="0" applyFont="true" applyBorder="false" applyAlignment="true" applyProtection="false">
      <alignment horizontal="general" vertical="bottom" textRotation="0" wrapText="false" indent="0" shrinkToFit="false"/>
    </xf>
    <xf numFmtId="164" fontId="4" fillId="7"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6" borderId="0" applyFont="true" applyBorder="false" applyAlignment="true" applyProtection="false">
      <alignment horizontal="general" vertical="bottom" textRotation="0" wrapText="false" indent="0" shrinkToFit="false"/>
    </xf>
    <xf numFmtId="164" fontId="4" fillId="6" borderId="0" applyFont="true" applyBorder="false" applyAlignment="true" applyProtection="false">
      <alignment horizontal="general" vertical="bottom" textRotation="0" wrapText="false" indent="0" shrinkToFit="false"/>
    </xf>
    <xf numFmtId="164" fontId="4" fillId="6" borderId="0" applyFont="true" applyBorder="false" applyAlignment="true" applyProtection="false">
      <alignment horizontal="general" vertical="bottom" textRotation="0" wrapText="false" indent="0" shrinkToFit="false"/>
    </xf>
    <xf numFmtId="164" fontId="4" fillId="6" borderId="0" applyFont="true" applyBorder="false" applyAlignment="true" applyProtection="false">
      <alignment horizontal="general" vertical="bottom" textRotation="0" wrapText="false" indent="0" shrinkToFit="false"/>
    </xf>
    <xf numFmtId="164" fontId="4" fillId="6" borderId="0" applyFont="true" applyBorder="false" applyAlignment="true" applyProtection="false">
      <alignment horizontal="general" vertical="bottom" textRotation="0" wrapText="false" indent="0" shrinkToFit="false"/>
    </xf>
    <xf numFmtId="164" fontId="4" fillId="6" borderId="0" applyFont="true" applyBorder="false" applyAlignment="true" applyProtection="false">
      <alignment horizontal="general" vertical="bottom" textRotation="0" wrapText="false" indent="0" shrinkToFit="false"/>
    </xf>
    <xf numFmtId="164" fontId="4" fillId="6" borderId="0" applyFont="true" applyBorder="false" applyAlignment="true" applyProtection="false">
      <alignment horizontal="general" vertical="bottom" textRotation="0" wrapText="false" indent="0" shrinkToFit="false"/>
    </xf>
    <xf numFmtId="164" fontId="4" fillId="6" borderId="0" applyFont="true" applyBorder="false" applyAlignment="true" applyProtection="false">
      <alignment horizontal="general" vertical="bottom" textRotation="0" wrapText="false" indent="0" shrinkToFit="false"/>
    </xf>
    <xf numFmtId="164" fontId="4" fillId="5" borderId="0" applyFont="true" applyBorder="false" applyAlignment="true" applyProtection="false">
      <alignment horizontal="general" vertical="bottom" textRotation="0" wrapText="false" indent="0" shrinkToFit="false"/>
    </xf>
    <xf numFmtId="164" fontId="4" fillId="5" borderId="0" applyFont="true" applyBorder="false" applyAlignment="true" applyProtection="false">
      <alignment horizontal="general" vertical="bottom" textRotation="0" wrapText="false" indent="0" shrinkToFit="false"/>
    </xf>
    <xf numFmtId="164" fontId="4" fillId="5" borderId="0" applyFont="true" applyBorder="false" applyAlignment="true" applyProtection="false">
      <alignment horizontal="general" vertical="bottom" textRotation="0" wrapText="false" indent="0" shrinkToFit="false"/>
    </xf>
    <xf numFmtId="164" fontId="4" fillId="5" borderId="0" applyFont="true" applyBorder="false" applyAlignment="true" applyProtection="false">
      <alignment horizontal="general" vertical="bottom" textRotation="0" wrapText="false" indent="0" shrinkToFit="false"/>
    </xf>
    <xf numFmtId="164" fontId="4" fillId="5" borderId="0" applyFont="true" applyBorder="false" applyAlignment="true" applyProtection="false">
      <alignment horizontal="general" vertical="bottom" textRotation="0" wrapText="false" indent="0" shrinkToFit="false"/>
    </xf>
    <xf numFmtId="164" fontId="4" fillId="5" borderId="0" applyFont="true" applyBorder="false" applyAlignment="true" applyProtection="false">
      <alignment horizontal="general" vertical="bottom" textRotation="0" wrapText="false" indent="0" shrinkToFit="false"/>
    </xf>
    <xf numFmtId="164" fontId="4" fillId="5" borderId="0" applyFont="true" applyBorder="false" applyAlignment="true" applyProtection="false">
      <alignment horizontal="general" vertical="bottom" textRotation="0" wrapText="false" indent="0" shrinkToFit="false"/>
    </xf>
    <xf numFmtId="164" fontId="4" fillId="5" borderId="0" applyFont="true" applyBorder="false" applyAlignment="true" applyProtection="false">
      <alignment horizontal="general" vertical="bottom" textRotation="0" wrapText="false" indent="0" shrinkToFit="false"/>
    </xf>
    <xf numFmtId="164" fontId="4" fillId="3" borderId="0" applyFont="true" applyBorder="false" applyAlignment="true" applyProtection="false">
      <alignment horizontal="general" vertical="bottom" textRotation="0" wrapText="false" indent="0" shrinkToFit="false"/>
    </xf>
    <xf numFmtId="164" fontId="4" fillId="3" borderId="0" applyFont="true" applyBorder="false" applyAlignment="true" applyProtection="false">
      <alignment horizontal="general" vertical="bottom" textRotation="0" wrapText="false" indent="0" shrinkToFit="false"/>
    </xf>
    <xf numFmtId="164" fontId="4" fillId="3" borderId="0" applyFont="true" applyBorder="false" applyAlignment="true" applyProtection="false">
      <alignment horizontal="general" vertical="bottom" textRotation="0" wrapText="false" indent="0" shrinkToFit="false"/>
    </xf>
    <xf numFmtId="164" fontId="4" fillId="3" borderId="0" applyFont="true" applyBorder="false" applyAlignment="true" applyProtection="false">
      <alignment horizontal="general" vertical="bottom" textRotation="0" wrapText="false" indent="0" shrinkToFit="false"/>
    </xf>
    <xf numFmtId="164" fontId="4" fillId="3" borderId="0" applyFont="true" applyBorder="false" applyAlignment="true" applyProtection="false">
      <alignment horizontal="general" vertical="bottom" textRotation="0" wrapText="false" indent="0" shrinkToFit="false"/>
    </xf>
    <xf numFmtId="164" fontId="4" fillId="3" borderId="0" applyFont="true" applyBorder="false" applyAlignment="true" applyProtection="false">
      <alignment horizontal="general" vertical="bottom" textRotation="0" wrapText="false" indent="0" shrinkToFit="false"/>
    </xf>
    <xf numFmtId="164" fontId="4" fillId="3" borderId="0" applyFont="true" applyBorder="false" applyAlignment="true" applyProtection="false">
      <alignment horizontal="general" vertical="bottom" textRotation="0" wrapText="false" indent="0" shrinkToFit="false"/>
    </xf>
    <xf numFmtId="164" fontId="4" fillId="3" borderId="0" applyFont="true" applyBorder="false" applyAlignment="true" applyProtection="false">
      <alignment horizontal="general" vertical="bottom" textRotation="0" wrapText="false" indent="0" shrinkToFit="false"/>
    </xf>
    <xf numFmtId="164" fontId="5" fillId="9" borderId="0" applyFont="true" applyBorder="false" applyAlignment="true" applyProtection="false">
      <alignment horizontal="general" vertical="bottom" textRotation="0" wrapText="false" indent="0" shrinkToFit="false"/>
    </xf>
    <xf numFmtId="164" fontId="5" fillId="9" borderId="0" applyFont="true" applyBorder="false" applyAlignment="true" applyProtection="false">
      <alignment horizontal="general" vertical="bottom" textRotation="0" wrapText="false" indent="0" shrinkToFit="false"/>
    </xf>
    <xf numFmtId="164" fontId="5" fillId="9" borderId="0" applyFont="true" applyBorder="false" applyAlignment="true" applyProtection="false">
      <alignment horizontal="general" vertical="bottom" textRotation="0" wrapText="false" indent="0" shrinkToFit="false"/>
    </xf>
    <xf numFmtId="164" fontId="5" fillId="9" borderId="0" applyFont="true" applyBorder="false" applyAlignment="true" applyProtection="false">
      <alignment horizontal="general" vertical="bottom" textRotation="0" wrapText="false" indent="0" shrinkToFit="false"/>
    </xf>
    <xf numFmtId="164" fontId="5" fillId="9" borderId="0" applyFont="true" applyBorder="false" applyAlignment="true" applyProtection="false">
      <alignment horizontal="general" vertical="bottom" textRotation="0" wrapText="false" indent="0" shrinkToFit="false"/>
    </xf>
    <xf numFmtId="164" fontId="5" fillId="9" borderId="0" applyFont="true" applyBorder="false" applyAlignment="true" applyProtection="false">
      <alignment horizontal="general" vertical="bottom" textRotation="0" wrapText="false" indent="0" shrinkToFit="false"/>
    </xf>
    <xf numFmtId="164" fontId="5" fillId="9" borderId="0" applyFont="true" applyBorder="false" applyAlignment="true" applyProtection="false">
      <alignment horizontal="general" vertical="bottom" textRotation="0" wrapText="false" indent="0" shrinkToFit="false"/>
    </xf>
    <xf numFmtId="164" fontId="5" fillId="9" borderId="0" applyFont="true" applyBorder="false" applyAlignment="true" applyProtection="false">
      <alignment horizontal="general" vertical="bottom" textRotation="0" wrapText="false" indent="0" shrinkToFit="false"/>
    </xf>
    <xf numFmtId="164" fontId="5" fillId="10" borderId="0" applyFont="true" applyBorder="false" applyAlignment="true" applyProtection="false">
      <alignment horizontal="general" vertical="bottom" textRotation="0" wrapText="false" indent="0" shrinkToFit="false"/>
    </xf>
    <xf numFmtId="164" fontId="5" fillId="10" borderId="0" applyFont="true" applyBorder="false" applyAlignment="true" applyProtection="false">
      <alignment horizontal="general" vertical="bottom" textRotation="0" wrapText="false" indent="0" shrinkToFit="false"/>
    </xf>
    <xf numFmtId="164" fontId="5" fillId="10" borderId="0" applyFont="true" applyBorder="false" applyAlignment="true" applyProtection="false">
      <alignment horizontal="general" vertical="bottom" textRotation="0" wrapText="false" indent="0" shrinkToFit="false"/>
    </xf>
    <xf numFmtId="164" fontId="5" fillId="10" borderId="0" applyFont="true" applyBorder="false" applyAlignment="true" applyProtection="false">
      <alignment horizontal="general" vertical="bottom" textRotation="0" wrapText="false" indent="0" shrinkToFit="false"/>
    </xf>
    <xf numFmtId="164" fontId="5" fillId="10" borderId="0" applyFont="true" applyBorder="false" applyAlignment="true" applyProtection="false">
      <alignment horizontal="general" vertical="bottom" textRotation="0" wrapText="false" indent="0" shrinkToFit="false"/>
    </xf>
    <xf numFmtId="164" fontId="5" fillId="10" borderId="0" applyFont="true" applyBorder="false" applyAlignment="true" applyProtection="false">
      <alignment horizontal="general" vertical="bottom" textRotation="0" wrapText="false" indent="0" shrinkToFit="false"/>
    </xf>
    <xf numFmtId="164" fontId="5" fillId="10" borderId="0" applyFont="true" applyBorder="false" applyAlignment="true" applyProtection="false">
      <alignment horizontal="general" vertical="bottom" textRotation="0" wrapText="false" indent="0" shrinkToFit="false"/>
    </xf>
    <xf numFmtId="164" fontId="5" fillId="10" borderId="0" applyFont="true" applyBorder="false" applyAlignment="true" applyProtection="false">
      <alignment horizontal="general" vertical="bottom" textRotation="0" wrapText="false" indent="0" shrinkToFit="false"/>
    </xf>
    <xf numFmtId="164" fontId="5" fillId="8" borderId="0" applyFont="true" applyBorder="false" applyAlignment="true" applyProtection="false">
      <alignment horizontal="general" vertical="bottom" textRotation="0" wrapText="false" indent="0" shrinkToFit="false"/>
    </xf>
    <xf numFmtId="164" fontId="5" fillId="8" borderId="0" applyFont="true" applyBorder="false" applyAlignment="true" applyProtection="false">
      <alignment horizontal="general" vertical="bottom" textRotation="0" wrapText="false" indent="0" shrinkToFit="false"/>
    </xf>
    <xf numFmtId="164" fontId="5" fillId="8" borderId="0" applyFont="true" applyBorder="false" applyAlignment="true" applyProtection="false">
      <alignment horizontal="general" vertical="bottom" textRotation="0" wrapText="false" indent="0" shrinkToFit="false"/>
    </xf>
    <xf numFmtId="164" fontId="5" fillId="8" borderId="0" applyFont="true" applyBorder="false" applyAlignment="true" applyProtection="false">
      <alignment horizontal="general" vertical="bottom" textRotation="0" wrapText="false" indent="0" shrinkToFit="false"/>
    </xf>
    <xf numFmtId="164" fontId="5" fillId="8" borderId="0" applyFont="true" applyBorder="false" applyAlignment="true" applyProtection="false">
      <alignment horizontal="general" vertical="bottom" textRotation="0" wrapText="false" indent="0" shrinkToFit="false"/>
    </xf>
    <xf numFmtId="164" fontId="5" fillId="8" borderId="0" applyFont="true" applyBorder="false" applyAlignment="true" applyProtection="false">
      <alignment horizontal="general" vertical="bottom" textRotation="0" wrapText="false" indent="0" shrinkToFit="false"/>
    </xf>
    <xf numFmtId="164" fontId="5" fillId="8" borderId="0" applyFont="true" applyBorder="false" applyAlignment="true" applyProtection="false">
      <alignment horizontal="general" vertical="bottom" textRotation="0" wrapText="false" indent="0" shrinkToFit="false"/>
    </xf>
    <xf numFmtId="164" fontId="5" fillId="8" borderId="0" applyFont="true" applyBorder="false" applyAlignment="true" applyProtection="false">
      <alignment horizontal="general" vertical="bottom" textRotation="0" wrapText="false" indent="0" shrinkToFit="false"/>
    </xf>
    <xf numFmtId="164" fontId="5" fillId="9" borderId="0" applyFont="true" applyBorder="false" applyAlignment="true" applyProtection="false">
      <alignment horizontal="general" vertical="bottom" textRotation="0" wrapText="false" indent="0" shrinkToFit="false"/>
    </xf>
    <xf numFmtId="164" fontId="5" fillId="9" borderId="0" applyFont="true" applyBorder="false" applyAlignment="true" applyProtection="false">
      <alignment horizontal="general" vertical="bottom" textRotation="0" wrapText="false" indent="0" shrinkToFit="false"/>
    </xf>
    <xf numFmtId="164" fontId="5" fillId="9" borderId="0" applyFont="true" applyBorder="false" applyAlignment="true" applyProtection="false">
      <alignment horizontal="general" vertical="bottom" textRotation="0" wrapText="false" indent="0" shrinkToFit="false"/>
    </xf>
    <xf numFmtId="164" fontId="5" fillId="9" borderId="0" applyFont="true" applyBorder="false" applyAlignment="true" applyProtection="false">
      <alignment horizontal="general" vertical="bottom" textRotation="0" wrapText="false" indent="0" shrinkToFit="false"/>
    </xf>
    <xf numFmtId="164" fontId="5" fillId="9" borderId="0" applyFont="true" applyBorder="false" applyAlignment="true" applyProtection="false">
      <alignment horizontal="general" vertical="bottom" textRotation="0" wrapText="false" indent="0" shrinkToFit="false"/>
    </xf>
    <xf numFmtId="164" fontId="5" fillId="9" borderId="0" applyFont="true" applyBorder="false" applyAlignment="true" applyProtection="false">
      <alignment horizontal="general" vertical="bottom" textRotation="0" wrapText="false" indent="0" shrinkToFit="false"/>
    </xf>
    <xf numFmtId="164" fontId="5" fillId="9" borderId="0" applyFont="true" applyBorder="false" applyAlignment="true" applyProtection="false">
      <alignment horizontal="general" vertical="bottom" textRotation="0" wrapText="false" indent="0" shrinkToFit="false"/>
    </xf>
    <xf numFmtId="164" fontId="5" fillId="9" borderId="0" applyFont="true" applyBorder="false" applyAlignment="true" applyProtection="false">
      <alignment horizontal="general" vertical="bottom" textRotation="0" wrapText="false" indent="0" shrinkToFit="false"/>
    </xf>
    <xf numFmtId="164" fontId="5" fillId="11" borderId="0" applyFont="true" applyBorder="false" applyAlignment="true" applyProtection="false">
      <alignment horizontal="general" vertical="bottom" textRotation="0" wrapText="false" indent="0" shrinkToFit="false"/>
    </xf>
    <xf numFmtId="164" fontId="5" fillId="11" borderId="0" applyFont="true" applyBorder="false" applyAlignment="true" applyProtection="false">
      <alignment horizontal="general" vertical="bottom" textRotation="0" wrapText="false" indent="0" shrinkToFit="false"/>
    </xf>
    <xf numFmtId="164" fontId="5" fillId="11" borderId="0" applyFont="true" applyBorder="false" applyAlignment="true" applyProtection="false">
      <alignment horizontal="general" vertical="bottom" textRotation="0" wrapText="false" indent="0" shrinkToFit="false"/>
    </xf>
    <xf numFmtId="164" fontId="5" fillId="11" borderId="0" applyFont="true" applyBorder="false" applyAlignment="true" applyProtection="false">
      <alignment horizontal="general" vertical="bottom" textRotation="0" wrapText="false" indent="0" shrinkToFit="false"/>
    </xf>
    <xf numFmtId="164" fontId="5" fillId="11" borderId="0" applyFont="true" applyBorder="false" applyAlignment="true" applyProtection="false">
      <alignment horizontal="general" vertical="bottom" textRotation="0" wrapText="false" indent="0" shrinkToFit="false"/>
    </xf>
    <xf numFmtId="164" fontId="5" fillId="11" borderId="0" applyFont="true" applyBorder="false" applyAlignment="true" applyProtection="false">
      <alignment horizontal="general" vertical="bottom" textRotation="0" wrapText="false" indent="0" shrinkToFit="false"/>
    </xf>
    <xf numFmtId="164" fontId="5" fillId="11" borderId="0" applyFont="true" applyBorder="false" applyAlignment="true" applyProtection="false">
      <alignment horizontal="general" vertical="bottom" textRotation="0" wrapText="false" indent="0" shrinkToFit="false"/>
    </xf>
    <xf numFmtId="164" fontId="5" fillId="11" borderId="0" applyFont="true" applyBorder="false" applyAlignment="true" applyProtection="false">
      <alignment horizontal="general" vertical="bottom" textRotation="0" wrapText="false" indent="0" shrinkToFit="false"/>
    </xf>
    <xf numFmtId="164" fontId="5" fillId="3" borderId="0" applyFont="true" applyBorder="false" applyAlignment="true" applyProtection="false">
      <alignment horizontal="general" vertical="bottom" textRotation="0" wrapText="false" indent="0" shrinkToFit="false"/>
    </xf>
    <xf numFmtId="164" fontId="5" fillId="3" borderId="0" applyFont="true" applyBorder="false" applyAlignment="true" applyProtection="false">
      <alignment horizontal="general" vertical="bottom" textRotation="0" wrapText="false" indent="0" shrinkToFit="false"/>
    </xf>
    <xf numFmtId="164" fontId="5" fillId="3" borderId="0" applyFont="true" applyBorder="false" applyAlignment="true" applyProtection="false">
      <alignment horizontal="general" vertical="bottom" textRotation="0" wrapText="false" indent="0" shrinkToFit="false"/>
    </xf>
    <xf numFmtId="164" fontId="5" fillId="3" borderId="0" applyFont="true" applyBorder="false" applyAlignment="true" applyProtection="false">
      <alignment horizontal="general" vertical="bottom" textRotation="0" wrapText="false" indent="0" shrinkToFit="false"/>
    </xf>
    <xf numFmtId="164" fontId="5" fillId="3" borderId="0" applyFont="true" applyBorder="false" applyAlignment="true" applyProtection="false">
      <alignment horizontal="general" vertical="bottom" textRotation="0" wrapText="false" indent="0" shrinkToFit="false"/>
    </xf>
    <xf numFmtId="164" fontId="5" fillId="3" borderId="0" applyFont="true" applyBorder="false" applyAlignment="true" applyProtection="false">
      <alignment horizontal="general" vertical="bottom" textRotation="0" wrapText="false" indent="0" shrinkToFit="false"/>
    </xf>
    <xf numFmtId="164" fontId="5" fillId="3" borderId="0" applyFont="true" applyBorder="false" applyAlignment="true" applyProtection="false">
      <alignment horizontal="general" vertical="bottom" textRotation="0" wrapText="false" indent="0" shrinkToFit="false"/>
    </xf>
    <xf numFmtId="164" fontId="5" fillId="3" borderId="0" applyFont="true" applyBorder="false" applyAlignment="true" applyProtection="false">
      <alignment horizontal="general" vertical="bottom" textRotation="0" wrapText="false" indent="0" shrinkToFit="false"/>
    </xf>
    <xf numFmtId="164" fontId="5" fillId="12" borderId="0" applyFont="true" applyBorder="false" applyAlignment="true" applyProtection="false">
      <alignment horizontal="general" vertical="bottom" textRotation="0" wrapText="false" indent="0" shrinkToFit="false"/>
    </xf>
    <xf numFmtId="164" fontId="5" fillId="12" borderId="0" applyFont="true" applyBorder="false" applyAlignment="true" applyProtection="false">
      <alignment horizontal="general" vertical="bottom" textRotation="0" wrapText="false" indent="0" shrinkToFit="false"/>
    </xf>
    <xf numFmtId="164" fontId="5" fillId="12" borderId="0" applyFont="true" applyBorder="false" applyAlignment="true" applyProtection="false">
      <alignment horizontal="general" vertical="bottom" textRotation="0" wrapText="false" indent="0" shrinkToFit="false"/>
    </xf>
    <xf numFmtId="164" fontId="5" fillId="12" borderId="0" applyFont="true" applyBorder="false" applyAlignment="true" applyProtection="false">
      <alignment horizontal="general" vertical="bottom" textRotation="0" wrapText="false" indent="0" shrinkToFit="false"/>
    </xf>
    <xf numFmtId="164" fontId="5" fillId="12" borderId="0" applyFont="true" applyBorder="false" applyAlignment="true" applyProtection="false">
      <alignment horizontal="general" vertical="bottom" textRotation="0" wrapText="false" indent="0" shrinkToFit="false"/>
    </xf>
    <xf numFmtId="164" fontId="5" fillId="12" borderId="0" applyFont="true" applyBorder="false" applyAlignment="true" applyProtection="false">
      <alignment horizontal="general" vertical="bottom" textRotation="0" wrapText="false" indent="0" shrinkToFit="false"/>
    </xf>
    <xf numFmtId="164" fontId="5" fillId="12" borderId="0" applyFont="true" applyBorder="false" applyAlignment="true" applyProtection="false">
      <alignment horizontal="general" vertical="bottom" textRotation="0" wrapText="false" indent="0" shrinkToFit="false"/>
    </xf>
    <xf numFmtId="164" fontId="5" fillId="12" borderId="0" applyFont="true" applyBorder="false" applyAlignment="true" applyProtection="false">
      <alignment horizontal="general" vertical="bottom" textRotation="0" wrapText="false" indent="0" shrinkToFit="false"/>
    </xf>
    <xf numFmtId="164" fontId="5" fillId="10" borderId="0" applyFont="true" applyBorder="false" applyAlignment="true" applyProtection="false">
      <alignment horizontal="general" vertical="bottom" textRotation="0" wrapText="false" indent="0" shrinkToFit="false"/>
    </xf>
    <xf numFmtId="164" fontId="5" fillId="10" borderId="0" applyFont="true" applyBorder="false" applyAlignment="true" applyProtection="false">
      <alignment horizontal="general" vertical="bottom" textRotation="0" wrapText="false" indent="0" shrinkToFit="false"/>
    </xf>
    <xf numFmtId="164" fontId="5" fillId="10" borderId="0" applyFont="true" applyBorder="false" applyAlignment="true" applyProtection="false">
      <alignment horizontal="general" vertical="bottom" textRotation="0" wrapText="false" indent="0" shrinkToFit="false"/>
    </xf>
    <xf numFmtId="164" fontId="5" fillId="10" borderId="0" applyFont="true" applyBorder="false" applyAlignment="true" applyProtection="false">
      <alignment horizontal="general" vertical="bottom" textRotation="0" wrapText="false" indent="0" shrinkToFit="false"/>
    </xf>
    <xf numFmtId="164" fontId="5" fillId="10" borderId="0" applyFont="true" applyBorder="false" applyAlignment="true" applyProtection="false">
      <alignment horizontal="general" vertical="bottom" textRotation="0" wrapText="false" indent="0" shrinkToFit="false"/>
    </xf>
    <xf numFmtId="164" fontId="5" fillId="10" borderId="0" applyFont="true" applyBorder="false" applyAlignment="true" applyProtection="false">
      <alignment horizontal="general" vertical="bottom" textRotation="0" wrapText="false" indent="0" shrinkToFit="false"/>
    </xf>
    <xf numFmtId="164" fontId="5" fillId="10" borderId="0" applyFont="true" applyBorder="false" applyAlignment="true" applyProtection="false">
      <alignment horizontal="general" vertical="bottom" textRotation="0" wrapText="false" indent="0" shrinkToFit="false"/>
    </xf>
    <xf numFmtId="164" fontId="5" fillId="10" borderId="0" applyFont="true" applyBorder="false" applyAlignment="true" applyProtection="false">
      <alignment horizontal="general" vertical="bottom" textRotation="0" wrapText="false" indent="0" shrinkToFit="false"/>
    </xf>
    <xf numFmtId="164" fontId="5" fillId="8" borderId="0" applyFont="true" applyBorder="false" applyAlignment="true" applyProtection="false">
      <alignment horizontal="general" vertical="bottom" textRotation="0" wrapText="false" indent="0" shrinkToFit="false"/>
    </xf>
    <xf numFmtId="164" fontId="5" fillId="8" borderId="0" applyFont="true" applyBorder="false" applyAlignment="true" applyProtection="false">
      <alignment horizontal="general" vertical="bottom" textRotation="0" wrapText="false" indent="0" shrinkToFit="false"/>
    </xf>
    <xf numFmtId="164" fontId="5" fillId="8" borderId="0" applyFont="true" applyBorder="false" applyAlignment="true" applyProtection="false">
      <alignment horizontal="general" vertical="bottom" textRotation="0" wrapText="false" indent="0" shrinkToFit="false"/>
    </xf>
    <xf numFmtId="164" fontId="5" fillId="8" borderId="0" applyFont="true" applyBorder="false" applyAlignment="true" applyProtection="false">
      <alignment horizontal="general" vertical="bottom" textRotation="0" wrapText="false" indent="0" shrinkToFit="false"/>
    </xf>
    <xf numFmtId="164" fontId="5" fillId="8" borderId="0" applyFont="true" applyBorder="false" applyAlignment="true" applyProtection="false">
      <alignment horizontal="general" vertical="bottom" textRotation="0" wrapText="false" indent="0" shrinkToFit="false"/>
    </xf>
    <xf numFmtId="164" fontId="5" fillId="8" borderId="0" applyFont="true" applyBorder="false" applyAlignment="true" applyProtection="false">
      <alignment horizontal="general" vertical="bottom" textRotation="0" wrapText="false" indent="0" shrinkToFit="false"/>
    </xf>
    <xf numFmtId="164" fontId="5" fillId="8" borderId="0" applyFont="true" applyBorder="false" applyAlignment="true" applyProtection="false">
      <alignment horizontal="general" vertical="bottom" textRotation="0" wrapText="false" indent="0" shrinkToFit="false"/>
    </xf>
    <xf numFmtId="164" fontId="5" fillId="8" borderId="0" applyFont="true" applyBorder="false" applyAlignment="true" applyProtection="false">
      <alignment horizontal="general" vertical="bottom" textRotation="0" wrapText="false" indent="0" shrinkToFit="false"/>
    </xf>
    <xf numFmtId="164" fontId="5" fillId="13" borderId="0" applyFont="true" applyBorder="false" applyAlignment="true" applyProtection="false">
      <alignment horizontal="general" vertical="bottom" textRotation="0" wrapText="false" indent="0" shrinkToFit="false"/>
    </xf>
    <xf numFmtId="164" fontId="5" fillId="13" borderId="0" applyFont="true" applyBorder="false" applyAlignment="true" applyProtection="false">
      <alignment horizontal="general" vertical="bottom" textRotation="0" wrapText="false" indent="0" shrinkToFit="false"/>
    </xf>
    <xf numFmtId="164" fontId="5" fillId="13" borderId="0" applyFont="true" applyBorder="false" applyAlignment="true" applyProtection="false">
      <alignment horizontal="general" vertical="bottom" textRotation="0" wrapText="false" indent="0" shrinkToFit="false"/>
    </xf>
    <xf numFmtId="164" fontId="5" fillId="13" borderId="0" applyFont="true" applyBorder="false" applyAlignment="true" applyProtection="false">
      <alignment horizontal="general" vertical="bottom" textRotation="0" wrapText="false" indent="0" shrinkToFit="false"/>
    </xf>
    <xf numFmtId="164" fontId="5" fillId="13" borderId="0" applyFont="true" applyBorder="false" applyAlignment="true" applyProtection="false">
      <alignment horizontal="general" vertical="bottom" textRotation="0" wrapText="false" indent="0" shrinkToFit="false"/>
    </xf>
    <xf numFmtId="164" fontId="5" fillId="13" borderId="0" applyFont="true" applyBorder="false" applyAlignment="true" applyProtection="false">
      <alignment horizontal="general" vertical="bottom" textRotation="0" wrapText="false" indent="0" shrinkToFit="false"/>
    </xf>
    <xf numFmtId="164" fontId="5" fillId="13" borderId="0" applyFont="true" applyBorder="false" applyAlignment="true" applyProtection="false">
      <alignment horizontal="general" vertical="bottom" textRotation="0" wrapText="false" indent="0" shrinkToFit="false"/>
    </xf>
    <xf numFmtId="164" fontId="5" fillId="13" borderId="0" applyFont="true" applyBorder="false" applyAlignment="true" applyProtection="false">
      <alignment horizontal="general" vertical="bottom" textRotation="0" wrapText="false" indent="0" shrinkToFit="false"/>
    </xf>
    <xf numFmtId="164" fontId="5" fillId="11" borderId="0" applyFont="true" applyBorder="false" applyAlignment="true" applyProtection="false">
      <alignment horizontal="general" vertical="bottom" textRotation="0" wrapText="false" indent="0" shrinkToFit="false"/>
    </xf>
    <xf numFmtId="164" fontId="5" fillId="11" borderId="0" applyFont="true" applyBorder="false" applyAlignment="true" applyProtection="false">
      <alignment horizontal="general" vertical="bottom" textRotation="0" wrapText="false" indent="0" shrinkToFit="false"/>
    </xf>
    <xf numFmtId="164" fontId="5" fillId="11" borderId="0" applyFont="true" applyBorder="false" applyAlignment="true" applyProtection="false">
      <alignment horizontal="general" vertical="bottom" textRotation="0" wrapText="false" indent="0" shrinkToFit="false"/>
    </xf>
    <xf numFmtId="164" fontId="5" fillId="11" borderId="0" applyFont="true" applyBorder="false" applyAlignment="true" applyProtection="false">
      <alignment horizontal="general" vertical="bottom" textRotation="0" wrapText="false" indent="0" shrinkToFit="false"/>
    </xf>
    <xf numFmtId="164" fontId="5" fillId="11" borderId="0" applyFont="true" applyBorder="false" applyAlignment="true" applyProtection="false">
      <alignment horizontal="general" vertical="bottom" textRotation="0" wrapText="false" indent="0" shrinkToFit="false"/>
    </xf>
    <xf numFmtId="164" fontId="5" fillId="11" borderId="0" applyFont="true" applyBorder="false" applyAlignment="true" applyProtection="false">
      <alignment horizontal="general" vertical="bottom" textRotation="0" wrapText="false" indent="0" shrinkToFit="false"/>
    </xf>
    <xf numFmtId="164" fontId="5" fillId="11" borderId="0" applyFont="true" applyBorder="false" applyAlignment="true" applyProtection="false">
      <alignment horizontal="general" vertical="bottom" textRotation="0" wrapText="false" indent="0" shrinkToFit="false"/>
    </xf>
    <xf numFmtId="164" fontId="5" fillId="11" borderId="0" applyFont="true" applyBorder="false" applyAlignment="true" applyProtection="false">
      <alignment horizontal="general" vertical="bottom" textRotation="0" wrapText="false" indent="0" shrinkToFit="false"/>
    </xf>
    <xf numFmtId="164" fontId="5" fillId="7" borderId="0" applyFont="true" applyBorder="false" applyAlignment="true" applyProtection="false">
      <alignment horizontal="general" vertical="bottom" textRotation="0" wrapText="false" indent="0" shrinkToFit="false"/>
    </xf>
    <xf numFmtId="164" fontId="5" fillId="7" borderId="0" applyFont="true" applyBorder="false" applyAlignment="true" applyProtection="false">
      <alignment horizontal="general" vertical="bottom" textRotation="0" wrapText="false" indent="0" shrinkToFit="false"/>
    </xf>
    <xf numFmtId="164" fontId="5" fillId="7" borderId="0" applyFont="true" applyBorder="false" applyAlignment="true" applyProtection="false">
      <alignment horizontal="general" vertical="bottom" textRotation="0" wrapText="false" indent="0" shrinkToFit="false"/>
    </xf>
    <xf numFmtId="164" fontId="5" fillId="7" borderId="0" applyFont="true" applyBorder="false" applyAlignment="true" applyProtection="false">
      <alignment horizontal="general" vertical="bottom" textRotation="0" wrapText="false" indent="0" shrinkToFit="false"/>
    </xf>
    <xf numFmtId="164" fontId="5" fillId="7" borderId="0" applyFont="true" applyBorder="false" applyAlignment="true" applyProtection="false">
      <alignment horizontal="general" vertical="bottom" textRotation="0" wrapText="false" indent="0" shrinkToFit="false"/>
    </xf>
    <xf numFmtId="164" fontId="5" fillId="7" borderId="0" applyFont="true" applyBorder="false" applyAlignment="true" applyProtection="false">
      <alignment horizontal="general" vertical="bottom" textRotation="0" wrapText="false" indent="0" shrinkToFit="false"/>
    </xf>
    <xf numFmtId="164" fontId="5" fillId="7" borderId="0" applyFont="true" applyBorder="false" applyAlignment="true" applyProtection="false">
      <alignment horizontal="general" vertical="bottom" textRotation="0" wrapText="false" indent="0" shrinkToFit="false"/>
    </xf>
    <xf numFmtId="164" fontId="5" fillId="7" borderId="0" applyFont="true" applyBorder="false" applyAlignment="true" applyProtection="false">
      <alignment horizontal="general" vertical="bottom" textRotation="0" wrapText="false" indent="0" shrinkToFit="false"/>
    </xf>
    <xf numFmtId="164" fontId="6" fillId="14" borderId="0" applyFont="true" applyBorder="false" applyAlignment="true" applyProtection="false">
      <alignment horizontal="general" vertical="bottom" textRotation="0" wrapText="false" indent="0" shrinkToFit="false"/>
    </xf>
    <xf numFmtId="164" fontId="6" fillId="14" borderId="0" applyFont="true" applyBorder="false" applyAlignment="true" applyProtection="false">
      <alignment horizontal="general" vertical="bottom" textRotation="0" wrapText="false" indent="0" shrinkToFit="false"/>
    </xf>
    <xf numFmtId="164" fontId="6" fillId="14" borderId="0" applyFont="true" applyBorder="false" applyAlignment="true" applyProtection="false">
      <alignment horizontal="general" vertical="bottom" textRotation="0" wrapText="false" indent="0" shrinkToFit="false"/>
    </xf>
    <xf numFmtId="164" fontId="6" fillId="14" borderId="0" applyFont="true" applyBorder="false" applyAlignment="true" applyProtection="false">
      <alignment horizontal="general" vertical="bottom" textRotation="0" wrapText="false" indent="0" shrinkToFit="false"/>
    </xf>
    <xf numFmtId="164" fontId="6" fillId="14" borderId="0" applyFont="true" applyBorder="false" applyAlignment="true" applyProtection="false">
      <alignment horizontal="general" vertical="bottom" textRotation="0" wrapText="false" indent="0" shrinkToFit="false"/>
    </xf>
    <xf numFmtId="164" fontId="6" fillId="14" borderId="0" applyFont="true" applyBorder="false" applyAlignment="true" applyProtection="false">
      <alignment horizontal="general" vertical="bottom" textRotation="0" wrapText="false" indent="0" shrinkToFit="false"/>
    </xf>
    <xf numFmtId="164" fontId="6" fillId="14" borderId="0" applyFont="true" applyBorder="false" applyAlignment="true" applyProtection="false">
      <alignment horizontal="general" vertical="bottom" textRotation="0" wrapText="false" indent="0" shrinkToFit="false"/>
    </xf>
    <xf numFmtId="164" fontId="6" fillId="14" borderId="0" applyFont="true" applyBorder="false" applyAlignment="true" applyProtection="false">
      <alignment horizontal="general" vertical="bottom" textRotation="0" wrapText="false" indent="0" shrinkToFit="false"/>
    </xf>
    <xf numFmtId="164" fontId="7" fillId="2" borderId="1" applyFont="true" applyBorder="true" applyAlignment="true" applyProtection="false">
      <alignment horizontal="general" vertical="bottom" textRotation="0" wrapText="false" indent="0" shrinkToFit="false"/>
    </xf>
    <xf numFmtId="164" fontId="7" fillId="2" borderId="1" applyFont="true" applyBorder="true" applyAlignment="true" applyProtection="false">
      <alignment horizontal="general" vertical="bottom" textRotation="0" wrapText="false" indent="0" shrinkToFit="false"/>
    </xf>
    <xf numFmtId="164" fontId="7" fillId="2" borderId="1" applyFont="true" applyBorder="true" applyAlignment="true" applyProtection="false">
      <alignment horizontal="general" vertical="bottom" textRotation="0" wrapText="false" indent="0" shrinkToFit="false"/>
    </xf>
    <xf numFmtId="164" fontId="7" fillId="2" borderId="1" applyFont="true" applyBorder="true" applyAlignment="true" applyProtection="false">
      <alignment horizontal="general" vertical="bottom" textRotation="0" wrapText="false" indent="0" shrinkToFit="false"/>
    </xf>
    <xf numFmtId="164" fontId="7" fillId="2" borderId="1" applyFont="true" applyBorder="true" applyAlignment="true" applyProtection="false">
      <alignment horizontal="general" vertical="bottom" textRotation="0" wrapText="false" indent="0" shrinkToFit="false"/>
    </xf>
    <xf numFmtId="164" fontId="7" fillId="2" borderId="1" applyFont="true" applyBorder="true" applyAlignment="true" applyProtection="false">
      <alignment horizontal="general" vertical="bottom" textRotation="0" wrapText="false" indent="0" shrinkToFit="false"/>
    </xf>
    <xf numFmtId="164" fontId="7" fillId="2" borderId="1" applyFont="true" applyBorder="true" applyAlignment="true" applyProtection="false">
      <alignment horizontal="general" vertical="bottom" textRotation="0" wrapText="false" indent="0" shrinkToFit="false"/>
    </xf>
    <xf numFmtId="164" fontId="7" fillId="2" borderId="1" applyFont="true" applyBorder="true" applyAlignment="true" applyProtection="false">
      <alignment horizontal="general" vertical="bottom" textRotation="0" wrapText="false" indent="0" shrinkToFit="false"/>
    </xf>
    <xf numFmtId="164" fontId="8" fillId="15" borderId="2" applyFont="true" applyBorder="true" applyAlignment="true" applyProtection="false">
      <alignment horizontal="general" vertical="bottom" textRotation="0" wrapText="false" indent="0" shrinkToFit="false"/>
    </xf>
    <xf numFmtId="164" fontId="8" fillId="15" borderId="2" applyFont="true" applyBorder="true" applyAlignment="true" applyProtection="false">
      <alignment horizontal="general" vertical="bottom" textRotation="0" wrapText="false" indent="0" shrinkToFit="false"/>
    </xf>
    <xf numFmtId="164" fontId="8" fillId="15" borderId="2" applyFont="true" applyBorder="true" applyAlignment="true" applyProtection="false">
      <alignment horizontal="general" vertical="bottom" textRotation="0" wrapText="false" indent="0" shrinkToFit="false"/>
    </xf>
    <xf numFmtId="164" fontId="8" fillId="15" borderId="2" applyFont="true" applyBorder="true" applyAlignment="true" applyProtection="false">
      <alignment horizontal="general" vertical="bottom" textRotation="0" wrapText="false" indent="0" shrinkToFit="false"/>
    </xf>
    <xf numFmtId="164" fontId="8" fillId="15" borderId="2" applyFont="true" applyBorder="true" applyAlignment="true" applyProtection="false">
      <alignment horizontal="general" vertical="bottom" textRotation="0" wrapText="false" indent="0" shrinkToFit="false"/>
    </xf>
    <xf numFmtId="164" fontId="8" fillId="15" borderId="2" applyFont="true" applyBorder="true" applyAlignment="true" applyProtection="false">
      <alignment horizontal="general" vertical="bottom" textRotation="0" wrapText="false" indent="0" shrinkToFit="false"/>
    </xf>
    <xf numFmtId="164" fontId="8" fillId="15" borderId="2" applyFont="true" applyBorder="true" applyAlignment="true" applyProtection="false">
      <alignment horizontal="general" vertical="bottom" textRotation="0" wrapText="false" indent="0" shrinkToFit="false"/>
    </xf>
    <xf numFmtId="164" fontId="8" fillId="15" borderId="2" applyFont="true" applyBorder="true" applyAlignment="true" applyProtection="false">
      <alignment horizontal="general" vertical="bottom" textRotation="0" wrapText="false" indent="0" shrinkToFit="false"/>
    </xf>
    <xf numFmtId="164" fontId="9" fillId="0" borderId="0" applyFont="true" applyBorder="false" applyAlignment="true" applyProtection="false">
      <alignment horizontal="general" vertical="bottom" textRotation="0" wrapText="false" indent="0" shrinkToFit="false"/>
    </xf>
    <xf numFmtId="164" fontId="9" fillId="0" borderId="0" applyFont="true" applyBorder="false" applyAlignment="true" applyProtection="false">
      <alignment horizontal="general" vertical="bottom" textRotation="0" wrapText="false" indent="0" shrinkToFit="false"/>
    </xf>
    <xf numFmtId="164" fontId="9" fillId="0" borderId="0" applyFont="true" applyBorder="false" applyAlignment="true" applyProtection="false">
      <alignment horizontal="general" vertical="bottom" textRotation="0" wrapText="false" indent="0" shrinkToFit="false"/>
    </xf>
    <xf numFmtId="164" fontId="9" fillId="0" borderId="0" applyFont="true" applyBorder="false" applyAlignment="true" applyProtection="false">
      <alignment horizontal="general" vertical="bottom" textRotation="0" wrapText="false" indent="0" shrinkToFit="false"/>
    </xf>
    <xf numFmtId="164" fontId="9" fillId="0" borderId="0" applyFont="true" applyBorder="false" applyAlignment="true" applyProtection="false">
      <alignment horizontal="general" vertical="bottom" textRotation="0" wrapText="false" indent="0" shrinkToFit="false"/>
    </xf>
    <xf numFmtId="164" fontId="9" fillId="0" borderId="0" applyFont="true" applyBorder="false" applyAlignment="true" applyProtection="false">
      <alignment horizontal="general" vertical="bottom" textRotation="0" wrapText="false" indent="0" shrinkToFit="false"/>
    </xf>
    <xf numFmtId="164" fontId="9" fillId="0" borderId="0" applyFont="true" applyBorder="false" applyAlignment="true" applyProtection="false">
      <alignment horizontal="general" vertical="bottom" textRotation="0" wrapText="false" indent="0" shrinkToFit="false"/>
    </xf>
    <xf numFmtId="164" fontId="9" fillId="0" borderId="0" applyFont="true" applyBorder="false" applyAlignment="true" applyProtection="false">
      <alignment horizontal="general" vertical="bottom" textRotation="0" wrapText="false" indent="0" shrinkToFit="false"/>
    </xf>
    <xf numFmtId="164" fontId="10" fillId="8" borderId="0" applyFont="true" applyBorder="false" applyAlignment="true" applyProtection="false">
      <alignment horizontal="general" vertical="bottom" textRotation="0" wrapText="false" indent="0" shrinkToFit="false"/>
    </xf>
    <xf numFmtId="164" fontId="10" fillId="8" borderId="0" applyFont="true" applyBorder="false" applyAlignment="true" applyProtection="false">
      <alignment horizontal="general" vertical="bottom" textRotation="0" wrapText="false" indent="0" shrinkToFit="false"/>
    </xf>
    <xf numFmtId="164" fontId="10" fillId="8" borderId="0" applyFont="true" applyBorder="false" applyAlignment="true" applyProtection="false">
      <alignment horizontal="general" vertical="bottom" textRotation="0" wrapText="false" indent="0" shrinkToFit="false"/>
    </xf>
    <xf numFmtId="164" fontId="10" fillId="8" borderId="0" applyFont="true" applyBorder="false" applyAlignment="true" applyProtection="false">
      <alignment horizontal="general" vertical="bottom" textRotation="0" wrapText="false" indent="0" shrinkToFit="false"/>
    </xf>
    <xf numFmtId="164" fontId="10" fillId="8" borderId="0" applyFont="true" applyBorder="false" applyAlignment="true" applyProtection="false">
      <alignment horizontal="general" vertical="bottom" textRotation="0" wrapText="false" indent="0" shrinkToFit="false"/>
    </xf>
    <xf numFmtId="164" fontId="10" fillId="8" borderId="0" applyFont="true" applyBorder="false" applyAlignment="true" applyProtection="false">
      <alignment horizontal="general" vertical="bottom" textRotation="0" wrapText="false" indent="0" shrinkToFit="false"/>
    </xf>
    <xf numFmtId="164" fontId="10" fillId="8" borderId="0" applyFont="true" applyBorder="false" applyAlignment="true" applyProtection="false">
      <alignment horizontal="general" vertical="bottom" textRotation="0" wrapText="false" indent="0" shrinkToFit="false"/>
    </xf>
    <xf numFmtId="164" fontId="10" fillId="8" borderId="0" applyFont="true" applyBorder="false" applyAlignment="true" applyProtection="false">
      <alignment horizontal="general" vertical="bottom" textRotation="0" wrapText="false" indent="0" shrinkToFit="false"/>
    </xf>
    <xf numFmtId="164" fontId="11" fillId="0" borderId="3" applyFont="true" applyBorder="true" applyAlignment="true" applyProtection="false">
      <alignment horizontal="general" vertical="bottom" textRotation="0" wrapText="false" indent="0" shrinkToFit="false"/>
    </xf>
    <xf numFmtId="164" fontId="11" fillId="0" borderId="3" applyFont="true" applyBorder="true" applyAlignment="true" applyProtection="false">
      <alignment horizontal="general" vertical="bottom" textRotation="0" wrapText="false" indent="0" shrinkToFit="false"/>
    </xf>
    <xf numFmtId="164" fontId="11" fillId="0" borderId="3" applyFont="true" applyBorder="true" applyAlignment="true" applyProtection="false">
      <alignment horizontal="general" vertical="bottom" textRotation="0" wrapText="false" indent="0" shrinkToFit="false"/>
    </xf>
    <xf numFmtId="164" fontId="11" fillId="0" borderId="3" applyFont="true" applyBorder="true" applyAlignment="true" applyProtection="false">
      <alignment horizontal="general" vertical="bottom" textRotation="0" wrapText="false" indent="0" shrinkToFit="false"/>
    </xf>
    <xf numFmtId="164" fontId="11" fillId="0" borderId="3" applyFont="true" applyBorder="true" applyAlignment="true" applyProtection="false">
      <alignment horizontal="general" vertical="bottom" textRotation="0" wrapText="false" indent="0" shrinkToFit="false"/>
    </xf>
    <xf numFmtId="164" fontId="11" fillId="0" borderId="3" applyFont="true" applyBorder="true" applyAlignment="true" applyProtection="false">
      <alignment horizontal="general" vertical="bottom" textRotation="0" wrapText="false" indent="0" shrinkToFit="false"/>
    </xf>
    <xf numFmtId="164" fontId="11" fillId="0" borderId="3" applyFont="true" applyBorder="true" applyAlignment="true" applyProtection="false">
      <alignment horizontal="general" vertical="bottom" textRotation="0" wrapText="false" indent="0" shrinkToFit="false"/>
    </xf>
    <xf numFmtId="164" fontId="11" fillId="0" borderId="3" applyFont="true" applyBorder="true" applyAlignment="true" applyProtection="false">
      <alignment horizontal="general" vertical="bottom" textRotation="0" wrapText="false" indent="0" shrinkToFit="false"/>
    </xf>
    <xf numFmtId="164" fontId="12" fillId="0" borderId="4" applyFont="true" applyBorder="true" applyAlignment="true" applyProtection="false">
      <alignment horizontal="general" vertical="bottom" textRotation="0" wrapText="false" indent="0" shrinkToFit="false"/>
    </xf>
    <xf numFmtId="164" fontId="12" fillId="0" borderId="4" applyFont="true" applyBorder="true" applyAlignment="true" applyProtection="false">
      <alignment horizontal="general" vertical="bottom" textRotation="0" wrapText="false" indent="0" shrinkToFit="false"/>
    </xf>
    <xf numFmtId="164" fontId="12" fillId="0" borderId="4" applyFont="true" applyBorder="true" applyAlignment="true" applyProtection="false">
      <alignment horizontal="general" vertical="bottom" textRotation="0" wrapText="false" indent="0" shrinkToFit="false"/>
    </xf>
    <xf numFmtId="164" fontId="12" fillId="0" borderId="4" applyFont="true" applyBorder="true" applyAlignment="true" applyProtection="false">
      <alignment horizontal="general" vertical="bottom" textRotation="0" wrapText="false" indent="0" shrinkToFit="false"/>
    </xf>
    <xf numFmtId="164" fontId="12" fillId="0" borderId="4" applyFont="true" applyBorder="true" applyAlignment="true" applyProtection="false">
      <alignment horizontal="general" vertical="bottom" textRotation="0" wrapText="false" indent="0" shrinkToFit="false"/>
    </xf>
    <xf numFmtId="164" fontId="12" fillId="0" borderId="4" applyFont="true" applyBorder="true" applyAlignment="true" applyProtection="false">
      <alignment horizontal="general" vertical="bottom" textRotation="0" wrapText="false" indent="0" shrinkToFit="false"/>
    </xf>
    <xf numFmtId="164" fontId="12" fillId="0" borderId="4" applyFont="true" applyBorder="true" applyAlignment="true" applyProtection="false">
      <alignment horizontal="general" vertical="bottom" textRotation="0" wrapText="false" indent="0" shrinkToFit="false"/>
    </xf>
    <xf numFmtId="164" fontId="12" fillId="0" borderId="4" applyFont="true" applyBorder="true" applyAlignment="true" applyProtection="false">
      <alignment horizontal="general" vertical="bottom" textRotation="0" wrapText="false" indent="0" shrinkToFit="false"/>
    </xf>
    <xf numFmtId="164" fontId="13" fillId="0" borderId="5" applyFont="true" applyBorder="true" applyAlignment="true" applyProtection="false">
      <alignment horizontal="general" vertical="bottom" textRotation="0" wrapText="false" indent="0" shrinkToFit="false"/>
    </xf>
    <xf numFmtId="164" fontId="13" fillId="0" borderId="5" applyFont="true" applyBorder="true" applyAlignment="true" applyProtection="false">
      <alignment horizontal="general" vertical="bottom" textRotation="0" wrapText="false" indent="0" shrinkToFit="false"/>
    </xf>
    <xf numFmtId="164" fontId="13" fillId="0" borderId="5" applyFont="true" applyBorder="true" applyAlignment="true" applyProtection="false">
      <alignment horizontal="general" vertical="bottom" textRotation="0" wrapText="false" indent="0" shrinkToFit="false"/>
    </xf>
    <xf numFmtId="164" fontId="13" fillId="0" borderId="5" applyFont="true" applyBorder="true" applyAlignment="true" applyProtection="false">
      <alignment horizontal="general" vertical="bottom" textRotation="0" wrapText="false" indent="0" shrinkToFit="false"/>
    </xf>
    <xf numFmtId="164" fontId="13" fillId="0" borderId="5" applyFont="true" applyBorder="true" applyAlignment="true" applyProtection="false">
      <alignment horizontal="general" vertical="bottom" textRotation="0" wrapText="false" indent="0" shrinkToFit="false"/>
    </xf>
    <xf numFmtId="164" fontId="13" fillId="0" borderId="5" applyFont="true" applyBorder="true" applyAlignment="true" applyProtection="false">
      <alignment horizontal="general" vertical="bottom" textRotation="0" wrapText="false" indent="0" shrinkToFit="false"/>
    </xf>
    <xf numFmtId="164" fontId="13" fillId="0" borderId="5" applyFont="true" applyBorder="true" applyAlignment="true" applyProtection="false">
      <alignment horizontal="general" vertical="bottom" textRotation="0" wrapText="false" indent="0" shrinkToFit="false"/>
    </xf>
    <xf numFmtId="164" fontId="13" fillId="0" borderId="5" applyFont="true" applyBorder="true" applyAlignment="true" applyProtection="false">
      <alignment horizontal="general" vertical="bottom" textRotation="0" wrapText="false" indent="0" shrinkToFit="false"/>
    </xf>
    <xf numFmtId="164" fontId="13" fillId="0" borderId="0" applyFont="true" applyBorder="false" applyAlignment="true" applyProtection="false">
      <alignment horizontal="general" vertical="bottom" textRotation="0" wrapText="false" indent="0" shrinkToFit="false"/>
    </xf>
    <xf numFmtId="164" fontId="13" fillId="0" borderId="0" applyFont="true" applyBorder="false" applyAlignment="true" applyProtection="false">
      <alignment horizontal="general" vertical="bottom" textRotation="0" wrapText="false" indent="0" shrinkToFit="false"/>
    </xf>
    <xf numFmtId="164" fontId="13" fillId="0" borderId="0" applyFont="true" applyBorder="false" applyAlignment="true" applyProtection="false">
      <alignment horizontal="general" vertical="bottom" textRotation="0" wrapText="false" indent="0" shrinkToFit="false"/>
    </xf>
    <xf numFmtId="164" fontId="13" fillId="0" borderId="0" applyFont="true" applyBorder="false" applyAlignment="true" applyProtection="false">
      <alignment horizontal="general" vertical="bottom" textRotation="0" wrapText="false" indent="0" shrinkToFit="false"/>
    </xf>
    <xf numFmtId="164" fontId="13" fillId="0" borderId="0" applyFont="true" applyBorder="false" applyAlignment="true" applyProtection="false">
      <alignment horizontal="general" vertical="bottom" textRotation="0" wrapText="false" indent="0" shrinkToFit="false"/>
    </xf>
    <xf numFmtId="164" fontId="13" fillId="0" borderId="0" applyFont="true" applyBorder="false" applyAlignment="true" applyProtection="false">
      <alignment horizontal="general" vertical="bottom" textRotation="0" wrapText="false" indent="0" shrinkToFit="false"/>
    </xf>
    <xf numFmtId="164" fontId="13" fillId="0" borderId="0" applyFont="true" applyBorder="false" applyAlignment="true" applyProtection="false">
      <alignment horizontal="general" vertical="bottom" textRotation="0" wrapText="false" indent="0" shrinkToFit="false"/>
    </xf>
    <xf numFmtId="164" fontId="13" fillId="0" borderId="0" applyFont="true" applyBorder="false" applyAlignment="true" applyProtection="false">
      <alignment horizontal="general" vertical="bottom" textRotation="0" wrapText="false" indent="0" shrinkToFit="false"/>
    </xf>
    <xf numFmtId="164" fontId="14" fillId="3" borderId="1" applyFont="true" applyBorder="true" applyAlignment="true" applyProtection="false">
      <alignment horizontal="general" vertical="bottom" textRotation="0" wrapText="false" indent="0" shrinkToFit="false"/>
    </xf>
    <xf numFmtId="164" fontId="14" fillId="3" borderId="1" applyFont="true" applyBorder="true" applyAlignment="true" applyProtection="false">
      <alignment horizontal="general" vertical="bottom" textRotation="0" wrapText="false" indent="0" shrinkToFit="false"/>
    </xf>
    <xf numFmtId="164" fontId="14" fillId="3" borderId="1" applyFont="true" applyBorder="true" applyAlignment="true" applyProtection="false">
      <alignment horizontal="general" vertical="bottom" textRotation="0" wrapText="false" indent="0" shrinkToFit="false"/>
    </xf>
    <xf numFmtId="164" fontId="14" fillId="3" borderId="1" applyFont="true" applyBorder="true" applyAlignment="true" applyProtection="false">
      <alignment horizontal="general" vertical="bottom" textRotation="0" wrapText="false" indent="0" shrinkToFit="false"/>
    </xf>
    <xf numFmtId="164" fontId="14" fillId="3" borderId="1" applyFont="true" applyBorder="true" applyAlignment="true" applyProtection="false">
      <alignment horizontal="general" vertical="bottom" textRotation="0" wrapText="false" indent="0" shrinkToFit="false"/>
    </xf>
    <xf numFmtId="164" fontId="14" fillId="3" borderId="1" applyFont="true" applyBorder="true" applyAlignment="true" applyProtection="false">
      <alignment horizontal="general" vertical="bottom" textRotation="0" wrapText="false" indent="0" shrinkToFit="false"/>
    </xf>
    <xf numFmtId="164" fontId="14" fillId="3" borderId="1" applyFont="true" applyBorder="true" applyAlignment="true" applyProtection="false">
      <alignment horizontal="general" vertical="bottom" textRotation="0" wrapText="false" indent="0" shrinkToFit="false"/>
    </xf>
    <xf numFmtId="164" fontId="14" fillId="3" borderId="1" applyFont="true" applyBorder="true" applyAlignment="true" applyProtection="false">
      <alignment horizontal="general" vertical="bottom" textRotation="0" wrapText="false" indent="0" shrinkToFit="false"/>
    </xf>
    <xf numFmtId="164" fontId="15" fillId="0" borderId="6" applyFont="true" applyBorder="true" applyAlignment="true" applyProtection="false">
      <alignment horizontal="general" vertical="bottom" textRotation="0" wrapText="false" indent="0" shrinkToFit="false"/>
    </xf>
    <xf numFmtId="164" fontId="15" fillId="0" borderId="6" applyFont="true" applyBorder="true" applyAlignment="true" applyProtection="false">
      <alignment horizontal="general" vertical="bottom" textRotation="0" wrapText="false" indent="0" shrinkToFit="false"/>
    </xf>
    <xf numFmtId="164" fontId="15" fillId="0" borderId="6" applyFont="true" applyBorder="true" applyAlignment="true" applyProtection="false">
      <alignment horizontal="general" vertical="bottom" textRotation="0" wrapText="false" indent="0" shrinkToFit="false"/>
    </xf>
    <xf numFmtId="164" fontId="15" fillId="0" borderId="6" applyFont="true" applyBorder="true" applyAlignment="true" applyProtection="false">
      <alignment horizontal="general" vertical="bottom" textRotation="0" wrapText="false" indent="0" shrinkToFit="false"/>
    </xf>
    <xf numFmtId="164" fontId="15" fillId="0" borderId="6" applyFont="true" applyBorder="true" applyAlignment="true" applyProtection="false">
      <alignment horizontal="general" vertical="bottom" textRotation="0" wrapText="false" indent="0" shrinkToFit="false"/>
    </xf>
    <xf numFmtId="164" fontId="15" fillId="0" borderId="6" applyFont="true" applyBorder="true" applyAlignment="true" applyProtection="false">
      <alignment horizontal="general" vertical="bottom" textRotation="0" wrapText="false" indent="0" shrinkToFit="false"/>
    </xf>
    <xf numFmtId="164" fontId="15" fillId="0" borderId="6" applyFont="true" applyBorder="true" applyAlignment="true" applyProtection="false">
      <alignment horizontal="general" vertical="bottom" textRotation="0" wrapText="false" indent="0" shrinkToFit="false"/>
    </xf>
    <xf numFmtId="164" fontId="15" fillId="0" borderId="6" applyFont="true" applyBorder="true" applyAlignment="true" applyProtection="false">
      <alignment horizontal="general" vertical="bottom" textRotation="0" wrapText="false" indent="0" shrinkToFit="false"/>
    </xf>
    <xf numFmtId="164" fontId="16" fillId="16" borderId="0" applyFont="true" applyBorder="false" applyAlignment="true" applyProtection="false">
      <alignment horizontal="general" vertical="bottom" textRotation="0" wrapText="false" indent="0" shrinkToFit="false"/>
    </xf>
    <xf numFmtId="164" fontId="16" fillId="16" borderId="0" applyFont="true" applyBorder="false" applyAlignment="true" applyProtection="false">
      <alignment horizontal="general" vertical="bottom" textRotation="0" wrapText="false" indent="0" shrinkToFit="false"/>
    </xf>
    <xf numFmtId="164" fontId="16" fillId="16" borderId="0" applyFont="true" applyBorder="false" applyAlignment="true" applyProtection="false">
      <alignment horizontal="general" vertical="bottom" textRotation="0" wrapText="false" indent="0" shrinkToFit="false"/>
    </xf>
    <xf numFmtId="164" fontId="16" fillId="16" borderId="0" applyFont="true" applyBorder="false" applyAlignment="true" applyProtection="false">
      <alignment horizontal="general" vertical="bottom" textRotation="0" wrapText="false" indent="0" shrinkToFit="false"/>
    </xf>
    <xf numFmtId="164" fontId="16" fillId="16" borderId="0" applyFont="true" applyBorder="false" applyAlignment="true" applyProtection="false">
      <alignment horizontal="general" vertical="bottom" textRotation="0" wrapText="false" indent="0" shrinkToFit="false"/>
    </xf>
    <xf numFmtId="164" fontId="16" fillId="16" borderId="0" applyFont="true" applyBorder="false" applyAlignment="true" applyProtection="false">
      <alignment horizontal="general" vertical="bottom" textRotation="0" wrapText="false" indent="0" shrinkToFit="false"/>
    </xf>
    <xf numFmtId="164" fontId="16" fillId="16" borderId="0" applyFont="true" applyBorder="false" applyAlignment="true" applyProtection="false">
      <alignment horizontal="general" vertical="bottom" textRotation="0" wrapText="false" indent="0" shrinkToFit="false"/>
    </xf>
    <xf numFmtId="164" fontId="16" fillId="16" borderId="0" applyFont="true" applyBorder="false" applyAlignment="true" applyProtection="false">
      <alignment horizontal="general" vertical="bottom" textRotation="0" wrapText="false" indent="0" shrinkToFit="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4" borderId="7" applyFont="true" applyBorder="true" applyAlignment="true" applyProtection="false">
      <alignment horizontal="general" vertical="bottom" textRotation="0" wrapText="false" indent="0" shrinkToFit="false"/>
    </xf>
    <xf numFmtId="164" fontId="0" fillId="4" borderId="7" applyFont="true" applyBorder="true" applyAlignment="true" applyProtection="false">
      <alignment horizontal="general" vertical="bottom" textRotation="0" wrapText="false" indent="0" shrinkToFit="false"/>
    </xf>
    <xf numFmtId="164" fontId="0" fillId="4" borderId="7" applyFont="true" applyBorder="true" applyAlignment="true" applyProtection="false">
      <alignment horizontal="general" vertical="bottom" textRotation="0" wrapText="false" indent="0" shrinkToFit="false"/>
    </xf>
    <xf numFmtId="164" fontId="0" fillId="4" borderId="7" applyFont="true" applyBorder="true" applyAlignment="true" applyProtection="false">
      <alignment horizontal="general" vertical="bottom" textRotation="0" wrapText="false" indent="0" shrinkToFit="false"/>
    </xf>
    <xf numFmtId="164" fontId="0" fillId="4" borderId="7" applyFont="true" applyBorder="true" applyAlignment="true" applyProtection="false">
      <alignment horizontal="general" vertical="bottom" textRotation="0" wrapText="false" indent="0" shrinkToFit="false"/>
    </xf>
    <xf numFmtId="164" fontId="0" fillId="4" borderId="7" applyFont="true" applyBorder="true" applyAlignment="true" applyProtection="false">
      <alignment horizontal="general" vertical="bottom" textRotation="0" wrapText="false" indent="0" shrinkToFit="false"/>
    </xf>
    <xf numFmtId="164" fontId="0" fillId="4" borderId="7" applyFont="true" applyBorder="true" applyAlignment="true" applyProtection="false">
      <alignment horizontal="general" vertical="bottom" textRotation="0" wrapText="false" indent="0" shrinkToFit="false"/>
    </xf>
    <xf numFmtId="164" fontId="0" fillId="4" borderId="7" applyFont="true" applyBorder="true" applyAlignment="true" applyProtection="false">
      <alignment horizontal="general" vertical="bottom" textRotation="0" wrapText="false" indent="0" shrinkToFit="false"/>
    </xf>
    <xf numFmtId="164" fontId="17" fillId="2" borderId="8" applyFont="true" applyBorder="true" applyAlignment="true" applyProtection="false">
      <alignment horizontal="general" vertical="bottom" textRotation="0" wrapText="false" indent="0" shrinkToFit="false"/>
    </xf>
    <xf numFmtId="164" fontId="17" fillId="2" borderId="8" applyFont="true" applyBorder="true" applyAlignment="true" applyProtection="false">
      <alignment horizontal="general" vertical="bottom" textRotation="0" wrapText="false" indent="0" shrinkToFit="false"/>
    </xf>
    <xf numFmtId="164" fontId="17" fillId="2" borderId="8" applyFont="true" applyBorder="true" applyAlignment="true" applyProtection="false">
      <alignment horizontal="general" vertical="bottom" textRotation="0" wrapText="false" indent="0" shrinkToFit="false"/>
    </xf>
    <xf numFmtId="164" fontId="17" fillId="2" borderId="8" applyFont="true" applyBorder="true" applyAlignment="true" applyProtection="false">
      <alignment horizontal="general" vertical="bottom" textRotation="0" wrapText="false" indent="0" shrinkToFit="false"/>
    </xf>
    <xf numFmtId="164" fontId="17" fillId="2" borderId="8" applyFont="true" applyBorder="true" applyAlignment="true" applyProtection="false">
      <alignment horizontal="general" vertical="bottom" textRotation="0" wrapText="false" indent="0" shrinkToFit="false"/>
    </xf>
    <xf numFmtId="164" fontId="17" fillId="2" borderId="8" applyFont="true" applyBorder="true" applyAlignment="true" applyProtection="false">
      <alignment horizontal="general" vertical="bottom" textRotation="0" wrapText="false" indent="0" shrinkToFit="false"/>
    </xf>
    <xf numFmtId="164" fontId="17" fillId="2" borderId="8" applyFont="true" applyBorder="true" applyAlignment="true" applyProtection="false">
      <alignment horizontal="general" vertical="bottom" textRotation="0" wrapText="false" indent="0" shrinkToFit="false"/>
    </xf>
    <xf numFmtId="164" fontId="17" fillId="2" borderId="8" applyFont="true" applyBorder="true" applyAlignment="true" applyProtection="false">
      <alignment horizontal="general" vertical="bottom" textRotation="0" wrapText="false" indent="0" shrinkToFit="false"/>
    </xf>
    <xf numFmtId="164" fontId="18" fillId="0" borderId="0" applyFont="true" applyBorder="false" applyAlignment="true" applyProtection="false">
      <alignment horizontal="general" vertical="bottom" textRotation="0" wrapText="false" indent="0" shrinkToFit="false"/>
    </xf>
    <xf numFmtId="164" fontId="18" fillId="0" borderId="0" applyFont="true" applyBorder="false" applyAlignment="true" applyProtection="false">
      <alignment horizontal="general" vertical="bottom" textRotation="0" wrapText="false" indent="0" shrinkToFit="false"/>
    </xf>
    <xf numFmtId="164" fontId="18" fillId="0" borderId="0" applyFont="true" applyBorder="false" applyAlignment="true" applyProtection="false">
      <alignment horizontal="general" vertical="bottom" textRotation="0" wrapText="false" indent="0" shrinkToFit="false"/>
    </xf>
    <xf numFmtId="164" fontId="18" fillId="0" borderId="0" applyFont="true" applyBorder="false" applyAlignment="true" applyProtection="false">
      <alignment horizontal="general" vertical="bottom" textRotation="0" wrapText="false" indent="0" shrinkToFit="false"/>
    </xf>
    <xf numFmtId="164" fontId="18" fillId="0" borderId="0" applyFont="true" applyBorder="false" applyAlignment="true" applyProtection="false">
      <alignment horizontal="general" vertical="bottom" textRotation="0" wrapText="false" indent="0" shrinkToFit="false"/>
    </xf>
    <xf numFmtId="164" fontId="18" fillId="0" borderId="0" applyFont="true" applyBorder="false" applyAlignment="true" applyProtection="false">
      <alignment horizontal="general" vertical="bottom" textRotation="0" wrapText="false" indent="0" shrinkToFit="false"/>
    </xf>
    <xf numFmtId="164" fontId="18" fillId="0" borderId="0" applyFont="true" applyBorder="false" applyAlignment="true" applyProtection="false">
      <alignment horizontal="general" vertical="bottom" textRotation="0" wrapText="false" indent="0" shrinkToFit="false"/>
    </xf>
    <xf numFmtId="164" fontId="18" fillId="0" borderId="0" applyFont="true" applyBorder="false" applyAlignment="true" applyProtection="false">
      <alignment horizontal="general" vertical="bottom" textRotation="0" wrapText="false" indent="0" shrinkToFit="false"/>
    </xf>
    <xf numFmtId="164" fontId="19" fillId="0" borderId="9" applyFont="true" applyBorder="true" applyAlignment="true" applyProtection="false">
      <alignment horizontal="general" vertical="bottom" textRotation="0" wrapText="false" indent="0" shrinkToFit="false"/>
    </xf>
    <xf numFmtId="164" fontId="19" fillId="0" borderId="9" applyFont="true" applyBorder="true" applyAlignment="true" applyProtection="false">
      <alignment horizontal="general" vertical="bottom" textRotation="0" wrapText="false" indent="0" shrinkToFit="false"/>
    </xf>
    <xf numFmtId="164" fontId="19" fillId="0" borderId="9" applyFont="true" applyBorder="true" applyAlignment="true" applyProtection="false">
      <alignment horizontal="general" vertical="bottom" textRotation="0" wrapText="false" indent="0" shrinkToFit="false"/>
    </xf>
    <xf numFmtId="164" fontId="19" fillId="0" borderId="9" applyFont="true" applyBorder="true" applyAlignment="true" applyProtection="false">
      <alignment horizontal="general" vertical="bottom" textRotation="0" wrapText="false" indent="0" shrinkToFit="false"/>
    </xf>
    <xf numFmtId="164" fontId="19" fillId="0" borderId="9" applyFont="true" applyBorder="true" applyAlignment="true" applyProtection="false">
      <alignment horizontal="general" vertical="bottom" textRotation="0" wrapText="false" indent="0" shrinkToFit="false"/>
    </xf>
    <xf numFmtId="164" fontId="19" fillId="0" borderId="9" applyFont="true" applyBorder="true" applyAlignment="true" applyProtection="false">
      <alignment horizontal="general" vertical="bottom" textRotation="0" wrapText="false" indent="0" shrinkToFit="false"/>
    </xf>
    <xf numFmtId="164" fontId="19" fillId="0" borderId="9" applyFont="true" applyBorder="true" applyAlignment="true" applyProtection="false">
      <alignment horizontal="general" vertical="bottom" textRotation="0" wrapText="false" indent="0" shrinkToFit="false"/>
    </xf>
    <xf numFmtId="164" fontId="19" fillId="0" borderId="9" applyFont="true" applyBorder="true" applyAlignment="true" applyProtection="false">
      <alignment horizontal="general" vertical="bottom" textRotation="0" wrapText="false" indent="0" shrinkToFit="false"/>
    </xf>
    <xf numFmtId="164" fontId="20" fillId="0" borderId="0" applyFont="true" applyBorder="false" applyAlignment="true" applyProtection="false">
      <alignment horizontal="general" vertical="bottom" textRotation="0" wrapText="false" indent="0" shrinkToFit="false"/>
    </xf>
    <xf numFmtId="164" fontId="20" fillId="0" borderId="0" applyFont="true" applyBorder="false" applyAlignment="true" applyProtection="false">
      <alignment horizontal="general" vertical="bottom" textRotation="0" wrapText="false" indent="0" shrinkToFit="false"/>
    </xf>
    <xf numFmtId="164" fontId="20" fillId="0" borderId="0" applyFont="true" applyBorder="false" applyAlignment="true" applyProtection="false">
      <alignment horizontal="general" vertical="bottom" textRotation="0" wrapText="false" indent="0" shrinkToFit="false"/>
    </xf>
    <xf numFmtId="164" fontId="20" fillId="0" borderId="0" applyFont="true" applyBorder="false" applyAlignment="true" applyProtection="false">
      <alignment horizontal="general" vertical="bottom" textRotation="0" wrapText="false" indent="0" shrinkToFit="false"/>
    </xf>
    <xf numFmtId="164" fontId="20" fillId="0" borderId="0" applyFont="true" applyBorder="false" applyAlignment="true" applyProtection="false">
      <alignment horizontal="general" vertical="bottom" textRotation="0" wrapText="false" indent="0" shrinkToFit="false"/>
    </xf>
    <xf numFmtId="164" fontId="20" fillId="0" borderId="0" applyFont="true" applyBorder="false" applyAlignment="true" applyProtection="false">
      <alignment horizontal="general" vertical="bottom" textRotation="0" wrapText="false" indent="0" shrinkToFit="false"/>
    </xf>
    <xf numFmtId="164" fontId="20" fillId="0" borderId="0" applyFont="true" applyBorder="false" applyAlignment="true" applyProtection="false">
      <alignment horizontal="general" vertical="bottom" textRotation="0" wrapText="false" indent="0" shrinkToFit="false"/>
    </xf>
    <xf numFmtId="164" fontId="20" fillId="0" borderId="0" applyFont="true" applyBorder="false" applyAlignment="true" applyProtection="false">
      <alignment horizontal="general" vertical="bottom" textRotation="0" wrapText="false" indent="0" shrinkToFit="false"/>
    </xf>
  </cellStyleXfs>
  <cellXfs count="119">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21" fillId="0" borderId="0" xfId="0" applyFont="true" applyBorder="false" applyAlignment="true" applyProtection="true">
      <alignment horizontal="general" vertical="bottom" textRotation="0" wrapText="false" indent="0" shrinkToFit="false"/>
      <protection locked="true" hidden="false"/>
    </xf>
    <xf numFmtId="164" fontId="21" fillId="0" borderId="0" xfId="0" applyFont="true" applyBorder="true" applyAlignment="true" applyProtection="true">
      <alignment horizontal="center" vertical="bottom" textRotation="0" wrapText="true" indent="0" shrinkToFit="false"/>
      <protection locked="true" hidden="false"/>
    </xf>
    <xf numFmtId="164" fontId="21" fillId="0" borderId="0" xfId="0" applyFont="true" applyBorder="false" applyAlignment="true" applyProtection="true">
      <alignment horizontal="general" vertical="bottom" textRotation="0" wrapText="true" indent="0" shrinkToFit="false"/>
      <protection locked="true" hidden="false"/>
    </xf>
    <xf numFmtId="164" fontId="22" fillId="0" borderId="0" xfId="0" applyFont="true" applyBorder="false" applyAlignment="true" applyProtection="true">
      <alignment horizontal="general" vertical="bottom" textRotation="0" wrapText="false" indent="0" shrinkToFit="false"/>
      <protection locked="true" hidden="false"/>
    </xf>
    <xf numFmtId="164" fontId="23" fillId="0" borderId="0" xfId="0" applyFont="true" applyBorder="false" applyAlignment="true" applyProtection="true">
      <alignment horizontal="general" vertical="bottom" textRotation="0" wrapText="false" indent="0" shrinkToFit="false"/>
      <protection locked="true" hidden="false"/>
    </xf>
    <xf numFmtId="164" fontId="24" fillId="0" borderId="0" xfId="0" applyFont="true" applyBorder="false" applyAlignment="true" applyProtection="true">
      <alignment horizontal="left" vertical="bottom" textRotation="0" wrapText="false" indent="0" shrinkToFit="false"/>
      <protection locked="true" hidden="false"/>
    </xf>
    <xf numFmtId="164" fontId="0" fillId="0" borderId="0" xfId="0" applyFont="true" applyBorder="false" applyAlignment="true" applyProtection="true">
      <alignment horizontal="general" vertical="bottom" textRotation="0" wrapText="false" indent="0" shrinkToFit="false"/>
      <protection locked="true" hidden="false"/>
    </xf>
    <xf numFmtId="164" fontId="25" fillId="0" borderId="0" xfId="0" applyFont="true" applyBorder="false" applyAlignment="true" applyProtection="true">
      <alignment horizontal="left" vertical="bottom" textRotation="0" wrapText="false" indent="0" shrinkToFit="false"/>
      <protection locked="true" hidden="false"/>
    </xf>
    <xf numFmtId="164" fontId="26" fillId="0" borderId="0" xfId="0" applyFont="true" applyBorder="true" applyAlignment="true" applyProtection="true">
      <alignment horizontal="center" vertical="bottom" textRotation="0" wrapText="true" indent="0" shrinkToFit="false"/>
      <protection locked="true" hidden="false"/>
    </xf>
    <xf numFmtId="164" fontId="27" fillId="0" borderId="10" xfId="0" applyFont="true" applyBorder="true" applyAlignment="true" applyProtection="true">
      <alignment horizontal="center" vertical="bottom" textRotation="0" wrapText="false" indent="0" shrinkToFit="false"/>
      <protection locked="true" hidden="false"/>
    </xf>
    <xf numFmtId="164" fontId="0" fillId="0" borderId="11" xfId="0" applyFont="true" applyBorder="true" applyAlignment="true" applyProtection="true">
      <alignment horizontal="center" vertical="bottom" textRotation="0" wrapText="false" indent="0" shrinkToFit="false"/>
      <protection locked="true" hidden="false"/>
    </xf>
    <xf numFmtId="164" fontId="27" fillId="0" borderId="12" xfId="0" applyFont="true" applyBorder="true" applyAlignment="true" applyProtection="true">
      <alignment horizontal="center" vertical="bottom" textRotation="0" wrapText="false" indent="0" shrinkToFit="false"/>
      <protection locked="true" hidden="false"/>
    </xf>
    <xf numFmtId="164" fontId="27" fillId="0" borderId="13" xfId="0" applyFont="true" applyBorder="true" applyAlignment="true" applyProtection="true">
      <alignment horizontal="center" vertical="bottom" textRotation="0" wrapText="false" indent="0" shrinkToFit="false"/>
      <protection locked="true" hidden="false"/>
    </xf>
    <xf numFmtId="164" fontId="27" fillId="0" borderId="14" xfId="0" applyFont="true" applyBorder="true" applyAlignment="true" applyProtection="true">
      <alignment horizontal="center" vertical="bottom" textRotation="0" wrapText="false" indent="0" shrinkToFit="false"/>
      <protection locked="true" hidden="false"/>
    </xf>
    <xf numFmtId="164" fontId="27" fillId="0" borderId="15" xfId="0" applyFont="true" applyBorder="true" applyAlignment="true" applyProtection="true">
      <alignment horizontal="center" vertical="bottom" textRotation="0" wrapText="false" indent="0" shrinkToFit="false"/>
      <protection locked="true" hidden="false"/>
    </xf>
    <xf numFmtId="164" fontId="27" fillId="0" borderId="16" xfId="0" applyFont="true" applyBorder="true" applyAlignment="true" applyProtection="true">
      <alignment horizontal="general" vertical="bottom" textRotation="0" wrapText="false" indent="0" shrinkToFit="false"/>
      <protection locked="true" hidden="false"/>
    </xf>
    <xf numFmtId="164" fontId="27" fillId="0" borderId="17" xfId="0" applyFont="true" applyBorder="true" applyAlignment="true" applyProtection="true">
      <alignment horizontal="center" vertical="bottom" textRotation="0" wrapText="false" indent="0" shrinkToFit="false"/>
      <protection locked="true" hidden="false"/>
    </xf>
    <xf numFmtId="164" fontId="27" fillId="0" borderId="18" xfId="0" applyFont="true" applyBorder="true" applyAlignment="true" applyProtection="true">
      <alignment horizontal="center" vertical="bottom" textRotation="0" wrapText="false" indent="0" shrinkToFit="false"/>
      <protection locked="true" hidden="false"/>
    </xf>
    <xf numFmtId="164" fontId="28" fillId="0" borderId="19" xfId="0" applyFont="true" applyBorder="true" applyAlignment="true" applyProtection="true">
      <alignment horizontal="center" vertical="bottom" textRotation="0" wrapText="false" indent="0" shrinkToFit="false"/>
      <protection locked="true" hidden="false"/>
    </xf>
    <xf numFmtId="164" fontId="28" fillId="0" borderId="17" xfId="0" applyFont="true" applyBorder="true" applyAlignment="true" applyProtection="true">
      <alignment horizontal="center" vertical="bottom" textRotation="0" wrapText="false" indent="0" shrinkToFit="false"/>
      <protection locked="true" hidden="false"/>
    </xf>
    <xf numFmtId="164" fontId="28" fillId="0" borderId="18" xfId="0" applyFont="true" applyBorder="true" applyAlignment="true" applyProtection="true">
      <alignment horizontal="center" vertical="bottom" textRotation="0" wrapText="false" indent="0" shrinkToFit="false"/>
      <protection locked="true" hidden="false"/>
    </xf>
    <xf numFmtId="164" fontId="29" fillId="0" borderId="20" xfId="0" applyFont="true" applyBorder="true" applyAlignment="true" applyProtection="true">
      <alignment horizontal="left" vertical="bottom" textRotation="0" wrapText="false" indent="0" shrinkToFit="false"/>
      <protection locked="true" hidden="false"/>
    </xf>
    <xf numFmtId="165" fontId="0" fillId="0" borderId="21" xfId="0" applyFont="true" applyBorder="true" applyAlignment="true" applyProtection="true">
      <alignment horizontal="general" vertical="bottom" textRotation="0" wrapText="false" indent="0" shrinkToFit="false"/>
      <protection locked="true" hidden="false"/>
    </xf>
    <xf numFmtId="165" fontId="0" fillId="0" borderId="22" xfId="0" applyFont="true" applyBorder="true" applyAlignment="true" applyProtection="true">
      <alignment horizontal="general" vertical="bottom" textRotation="0" wrapText="false" indent="0" shrinkToFit="false"/>
      <protection locked="true" hidden="false"/>
    </xf>
    <xf numFmtId="165" fontId="0" fillId="0" borderId="23" xfId="0" applyFont="true" applyBorder="true" applyAlignment="true" applyProtection="true">
      <alignment horizontal="general" vertical="bottom" textRotation="0" wrapText="false" indent="0" shrinkToFit="false"/>
      <protection locked="true" hidden="false"/>
    </xf>
    <xf numFmtId="164" fontId="0" fillId="0" borderId="24" xfId="0" applyFont="true" applyBorder="true" applyAlignment="true" applyProtection="true">
      <alignment horizontal="left" vertical="bottom" textRotation="0" wrapText="false" indent="0" shrinkToFit="false"/>
      <protection locked="true" hidden="false"/>
    </xf>
    <xf numFmtId="165" fontId="0" fillId="0" borderId="25" xfId="0" applyFont="true" applyBorder="true" applyAlignment="true" applyProtection="true">
      <alignment horizontal="general" vertical="bottom" textRotation="0" wrapText="false" indent="0" shrinkToFit="false"/>
      <protection locked="true" hidden="false"/>
    </xf>
    <xf numFmtId="165" fontId="0" fillId="0" borderId="26" xfId="0" applyFont="true" applyBorder="true" applyAlignment="true" applyProtection="true">
      <alignment horizontal="general" vertical="bottom" textRotation="0" wrapText="false" indent="0" shrinkToFit="false"/>
      <protection locked="true" hidden="false"/>
    </xf>
    <xf numFmtId="165" fontId="0" fillId="0" borderId="27" xfId="0" applyFont="true" applyBorder="true" applyAlignment="true" applyProtection="true">
      <alignment horizontal="general" vertical="bottom" textRotation="0" wrapText="false" indent="0" shrinkToFit="false"/>
      <protection locked="true" hidden="false"/>
    </xf>
    <xf numFmtId="164" fontId="0" fillId="0" borderId="0" xfId="0" applyFont="true" applyBorder="false" applyAlignment="true" applyProtection="true">
      <alignment horizontal="center" vertical="bottom" textRotation="0" wrapText="false" indent="0" shrinkToFit="false"/>
      <protection locked="true" hidden="false"/>
    </xf>
    <xf numFmtId="164" fontId="27" fillId="0" borderId="19" xfId="0" applyFont="true" applyBorder="true" applyAlignment="true" applyProtection="true">
      <alignment horizontal="center" vertical="bottom" textRotation="0" wrapText="false" indent="0" shrinkToFit="false"/>
      <protection locked="true" hidden="false"/>
    </xf>
    <xf numFmtId="164" fontId="0" fillId="0" borderId="17" xfId="0" applyFont="true" applyBorder="true" applyAlignment="true" applyProtection="true">
      <alignment horizontal="general" vertical="bottom" textRotation="0" wrapText="false" indent="0" shrinkToFit="false"/>
      <protection locked="true" hidden="false"/>
    </xf>
    <xf numFmtId="166" fontId="30" fillId="0" borderId="17" xfId="0" applyFont="true" applyBorder="true" applyAlignment="true" applyProtection="true">
      <alignment horizontal="general" vertical="bottom" textRotation="0" wrapText="false" indent="0" shrinkToFit="false"/>
      <protection locked="true" hidden="false"/>
    </xf>
    <xf numFmtId="166" fontId="30" fillId="0" borderId="18" xfId="0" applyFont="true" applyBorder="true" applyAlignment="true" applyProtection="true">
      <alignment horizontal="general" vertical="bottom" textRotation="0" wrapText="false" indent="0" shrinkToFit="false"/>
      <protection locked="true" hidden="false"/>
    </xf>
    <xf numFmtId="167" fontId="0" fillId="0" borderId="0" xfId="0" applyFont="false" applyBorder="false" applyAlignment="true" applyProtection="true">
      <alignment horizontal="general" vertical="bottom" textRotation="0" wrapText="true" indent="0" shrinkToFit="false"/>
      <protection locked="true" hidden="false"/>
    </xf>
    <xf numFmtId="167" fontId="0" fillId="0" borderId="0" xfId="0" applyFont="false" applyBorder="false" applyAlignment="true" applyProtection="true">
      <alignment horizontal="general" vertical="bottom" textRotation="0" wrapText="false" indent="0" shrinkToFit="false"/>
      <protection locked="true" hidden="false"/>
    </xf>
    <xf numFmtId="164" fontId="31" fillId="0" borderId="0" xfId="0" applyFont="true" applyBorder="false" applyAlignment="true" applyProtection="true">
      <alignment horizontal="left" vertical="bottom" textRotation="0" wrapText="false" indent="4" shrinkToFit="false"/>
      <protection locked="true" hidden="false"/>
    </xf>
    <xf numFmtId="164" fontId="27" fillId="0" borderId="19" xfId="0" applyFont="true" applyBorder="true" applyAlignment="true" applyProtection="true">
      <alignment horizontal="left" vertical="bottom" textRotation="0" wrapText="false" indent="0" shrinkToFit="false"/>
      <protection locked="true" hidden="false"/>
    </xf>
    <xf numFmtId="166" fontId="32" fillId="0" borderId="17" xfId="0" applyFont="true" applyBorder="true" applyAlignment="true" applyProtection="true">
      <alignment horizontal="general" vertical="bottom" textRotation="0" wrapText="false" indent="0" shrinkToFit="false"/>
      <protection locked="true" hidden="false"/>
    </xf>
    <xf numFmtId="166" fontId="32" fillId="0" borderId="18" xfId="0" applyFont="true" applyBorder="true" applyAlignment="true" applyProtection="true">
      <alignment horizontal="general" vertical="bottom" textRotation="0" wrapText="false" indent="0" shrinkToFit="false"/>
      <protection locked="true" hidden="false"/>
    </xf>
    <xf numFmtId="167" fontId="27" fillId="0" borderId="0" xfId="0" applyFont="true" applyBorder="true" applyAlignment="true" applyProtection="true">
      <alignment horizontal="general" vertical="bottom" textRotation="0" wrapText="false" indent="0" shrinkToFit="false"/>
      <protection locked="true" hidden="false"/>
    </xf>
    <xf numFmtId="166" fontId="30" fillId="0" borderId="21" xfId="0" applyFont="true" applyBorder="true" applyAlignment="true" applyProtection="true">
      <alignment horizontal="general" vertical="bottom" textRotation="0" wrapText="false" indent="0" shrinkToFit="false"/>
      <protection locked="true" hidden="false"/>
    </xf>
    <xf numFmtId="166" fontId="30" fillId="0" borderId="22" xfId="0" applyFont="true" applyBorder="true" applyAlignment="true" applyProtection="true">
      <alignment horizontal="general" vertical="bottom" textRotation="0" wrapText="false" indent="0" shrinkToFit="false"/>
      <protection locked="true" hidden="false"/>
    </xf>
    <xf numFmtId="166" fontId="30" fillId="0" borderId="23" xfId="0" applyFont="true" applyBorder="true" applyAlignment="true" applyProtection="true">
      <alignment horizontal="general" vertical="bottom" textRotation="0" wrapText="false" indent="0" shrinkToFit="false"/>
      <protection locked="true" hidden="false"/>
    </xf>
    <xf numFmtId="164" fontId="0" fillId="0" borderId="0" xfId="0" applyFont="false" applyBorder="true" applyAlignment="true" applyProtection="true">
      <alignment horizontal="general" vertical="bottom" textRotation="0" wrapText="false" indent="0" shrinkToFit="false"/>
      <protection locked="true" hidden="false"/>
    </xf>
    <xf numFmtId="166" fontId="30" fillId="0" borderId="25" xfId="0" applyFont="true" applyBorder="true" applyAlignment="true" applyProtection="true">
      <alignment horizontal="general" vertical="bottom" textRotation="0" wrapText="false" indent="0" shrinkToFit="false"/>
      <protection locked="true" hidden="false"/>
    </xf>
    <xf numFmtId="166" fontId="30" fillId="0" borderId="26" xfId="0" applyFont="true" applyBorder="true" applyAlignment="true" applyProtection="true">
      <alignment horizontal="general" vertical="bottom" textRotation="0" wrapText="false" indent="0" shrinkToFit="false"/>
      <protection locked="true" hidden="false"/>
    </xf>
    <xf numFmtId="166" fontId="30" fillId="0" borderId="27" xfId="0" applyFont="true" applyBorder="true" applyAlignment="true" applyProtection="true">
      <alignment horizontal="general" vertical="bottom" textRotation="0" wrapText="false" indent="0" shrinkToFit="false"/>
      <protection locked="true" hidden="false"/>
    </xf>
    <xf numFmtId="164" fontId="27" fillId="0" borderId="28" xfId="0" applyFont="true" applyBorder="true" applyAlignment="true" applyProtection="true">
      <alignment horizontal="left" vertical="bottom" textRotation="0" wrapText="false" indent="0" shrinkToFit="false"/>
      <protection locked="true" hidden="false"/>
    </xf>
    <xf numFmtId="166" fontId="32" fillId="0" borderId="25" xfId="0" applyFont="true" applyBorder="true" applyAlignment="true" applyProtection="true">
      <alignment horizontal="general" vertical="bottom" textRotation="0" wrapText="false" indent="0" shrinkToFit="false"/>
      <protection locked="true" hidden="false"/>
    </xf>
    <xf numFmtId="166" fontId="32" fillId="0" borderId="26" xfId="0" applyFont="true" applyBorder="true" applyAlignment="true" applyProtection="true">
      <alignment horizontal="general" vertical="bottom" textRotation="0" wrapText="false" indent="0" shrinkToFit="false"/>
      <protection locked="true" hidden="false"/>
    </xf>
    <xf numFmtId="166" fontId="32" fillId="0" borderId="27" xfId="0" applyFont="true" applyBorder="true" applyAlignment="true" applyProtection="true">
      <alignment horizontal="general" vertical="bottom" textRotation="0" wrapText="false" indent="0" shrinkToFit="false"/>
      <protection locked="true" hidden="false"/>
    </xf>
    <xf numFmtId="168" fontId="0" fillId="0" borderId="0" xfId="0" applyFont="false" applyBorder="false" applyAlignment="true" applyProtection="true">
      <alignment horizontal="right" vertical="bottom" textRotation="0" wrapText="false" indent="0" shrinkToFit="false"/>
      <protection locked="true" hidden="false"/>
    </xf>
    <xf numFmtId="164" fontId="0" fillId="0" borderId="25" xfId="0" applyFont="true" applyBorder="true" applyAlignment="true" applyProtection="true">
      <alignment horizontal="general" vertical="bottom" textRotation="0" wrapText="false" indent="0" shrinkToFit="false"/>
      <protection locked="true" hidden="false"/>
    </xf>
    <xf numFmtId="164" fontId="0" fillId="0" borderId="27" xfId="0" applyFont="true" applyBorder="true" applyAlignment="true" applyProtection="true">
      <alignment horizontal="general" vertical="bottom" textRotation="0" wrapText="false" indent="0" shrinkToFit="false"/>
      <protection locked="true" hidden="false"/>
    </xf>
    <xf numFmtId="164" fontId="0" fillId="0" borderId="0" xfId="0" applyFont="false" applyBorder="false" applyAlignment="true" applyProtection="true">
      <alignment horizontal="right" vertical="bottom" textRotation="0" wrapText="false" indent="0" shrinkToFit="false"/>
      <protection locked="true" hidden="false"/>
    </xf>
    <xf numFmtId="167" fontId="0" fillId="0" borderId="0" xfId="0" applyFont="false" applyBorder="true" applyAlignment="true" applyProtection="true">
      <alignment horizontal="general" vertical="bottom" textRotation="0" wrapText="false" indent="0" shrinkToFit="false"/>
      <protection locked="true" hidden="false"/>
    </xf>
    <xf numFmtId="164" fontId="27" fillId="0" borderId="19" xfId="0" applyFont="true" applyBorder="true" applyAlignment="true" applyProtection="true">
      <alignment horizontal="center" vertical="top" textRotation="0" wrapText="false" indent="0" shrinkToFit="false"/>
      <protection locked="true" hidden="false"/>
    </xf>
    <xf numFmtId="164" fontId="0" fillId="0" borderId="17" xfId="0" applyFont="true" applyBorder="true" applyAlignment="true" applyProtection="true">
      <alignment horizontal="general" vertical="bottom" textRotation="0" wrapText="true" indent="0" shrinkToFit="false"/>
      <protection locked="true" hidden="false"/>
    </xf>
    <xf numFmtId="166" fontId="30" fillId="0" borderId="17" xfId="0" applyFont="true" applyBorder="true" applyAlignment="true" applyProtection="true">
      <alignment horizontal="general" vertical="top" textRotation="0" wrapText="false" indent="0" shrinkToFit="false"/>
      <protection locked="true" hidden="false"/>
    </xf>
    <xf numFmtId="166" fontId="30" fillId="0" borderId="18" xfId="0" applyFont="true" applyBorder="true" applyAlignment="true" applyProtection="true">
      <alignment horizontal="general" vertical="top" textRotation="0" wrapText="false" indent="0" shrinkToFit="false"/>
      <protection locked="true" hidden="false"/>
    </xf>
    <xf numFmtId="164" fontId="0" fillId="0" borderId="17" xfId="0" applyFont="true" applyBorder="true" applyAlignment="true" applyProtection="true">
      <alignment horizontal="general" vertical="top" textRotation="0" wrapText="true" indent="0" shrinkToFit="false"/>
      <protection locked="true" hidden="false"/>
    </xf>
    <xf numFmtId="164" fontId="27" fillId="0" borderId="28" xfId="0" applyFont="true" applyBorder="true" applyAlignment="true" applyProtection="true">
      <alignment horizontal="center" vertical="bottom" textRotation="0" wrapText="false" indent="0" shrinkToFit="false"/>
      <protection locked="true" hidden="false"/>
    </xf>
    <xf numFmtId="164" fontId="0" fillId="0" borderId="29" xfId="0" applyFont="true" applyBorder="true" applyAlignment="true" applyProtection="true">
      <alignment horizontal="general" vertical="bottom" textRotation="0" wrapText="false" indent="0" shrinkToFit="false"/>
      <protection locked="true" hidden="false"/>
    </xf>
    <xf numFmtId="164" fontId="0" fillId="0" borderId="29" xfId="0" applyFont="true" applyBorder="true" applyAlignment="true" applyProtection="true">
      <alignment horizontal="general" vertical="bottom" textRotation="0" wrapText="true" indent="0" shrinkToFit="false"/>
      <protection locked="true" hidden="false"/>
    </xf>
    <xf numFmtId="166" fontId="32" fillId="0" borderId="17" xfId="0" applyFont="true" applyBorder="true" applyAlignment="true" applyProtection="true">
      <alignment horizontal="general" vertical="center" textRotation="0" wrapText="false" indent="0" shrinkToFit="false"/>
      <protection locked="true" hidden="false"/>
    </xf>
    <xf numFmtId="166" fontId="32" fillId="0" borderId="18" xfId="0" applyFont="true" applyBorder="true" applyAlignment="true" applyProtection="true">
      <alignment horizontal="general" vertical="center" textRotation="0" wrapText="false" indent="0" shrinkToFit="false"/>
      <protection locked="true" hidden="false"/>
    </xf>
    <xf numFmtId="164" fontId="29" fillId="0" borderId="21" xfId="0" applyFont="true" applyBorder="true" applyAlignment="true" applyProtection="true">
      <alignment horizontal="left" vertical="bottom" textRotation="0" wrapText="false" indent="0" shrinkToFit="false"/>
      <protection locked="true" hidden="false"/>
    </xf>
    <xf numFmtId="166" fontId="30" fillId="0" borderId="30" xfId="0" applyFont="true" applyBorder="true" applyAlignment="true" applyProtection="true">
      <alignment horizontal="general" vertical="bottom" textRotation="0" wrapText="false" indent="0" shrinkToFit="false"/>
      <protection locked="true" hidden="false"/>
    </xf>
    <xf numFmtId="166" fontId="30" fillId="0" borderId="0" xfId="0" applyFont="true" applyBorder="false" applyAlignment="true" applyProtection="true">
      <alignment horizontal="general" vertical="bottom" textRotation="0" wrapText="false" indent="0" shrinkToFit="false"/>
      <protection locked="true" hidden="false"/>
    </xf>
    <xf numFmtId="166" fontId="30" fillId="0" borderId="31" xfId="0" applyFont="true" applyBorder="true" applyAlignment="true" applyProtection="true">
      <alignment horizontal="general" vertical="bottom" textRotation="0" wrapText="false" indent="0" shrinkToFit="false"/>
      <protection locked="true" hidden="false"/>
    </xf>
    <xf numFmtId="164" fontId="0" fillId="0" borderId="25" xfId="0" applyFont="true" applyBorder="true" applyAlignment="true" applyProtection="true">
      <alignment horizontal="left" vertical="bottom" textRotation="0" wrapText="false" indent="0" shrinkToFit="false"/>
      <protection locked="true" hidden="false"/>
    </xf>
    <xf numFmtId="166" fontId="33" fillId="0" borderId="17" xfId="0" applyFont="true" applyBorder="true" applyAlignment="true" applyProtection="true">
      <alignment horizontal="general" vertical="bottom" textRotation="0" wrapText="false" indent="0" shrinkToFit="false"/>
      <protection locked="true" hidden="false"/>
    </xf>
    <xf numFmtId="166" fontId="34" fillId="0" borderId="17" xfId="0" applyFont="true" applyBorder="true" applyAlignment="true" applyProtection="true">
      <alignment horizontal="general" vertical="bottom" textRotation="0" wrapText="false" indent="0" shrinkToFit="false"/>
      <protection locked="true" hidden="false"/>
    </xf>
    <xf numFmtId="166" fontId="32" fillId="0" borderId="19" xfId="0" applyFont="true" applyBorder="true" applyAlignment="true" applyProtection="true">
      <alignment horizontal="center" vertical="bottom" textRotation="0" wrapText="false" indent="0" shrinkToFit="false"/>
      <protection locked="true" hidden="false"/>
    </xf>
    <xf numFmtId="166" fontId="32" fillId="0" borderId="17" xfId="0" applyFont="true" applyBorder="true" applyAlignment="true" applyProtection="true">
      <alignment horizontal="center" vertical="top" textRotation="0" wrapText="false" indent="0" shrinkToFit="false"/>
      <protection locked="true" hidden="false"/>
    </xf>
    <xf numFmtId="166" fontId="32" fillId="0" borderId="18" xfId="0" applyFont="true" applyBorder="true" applyAlignment="true" applyProtection="true">
      <alignment horizontal="center" vertical="top" textRotation="0" wrapText="false" indent="0" shrinkToFit="false"/>
      <protection locked="true" hidden="false"/>
    </xf>
    <xf numFmtId="164" fontId="29" fillId="0" borderId="21" xfId="0" applyFont="true" applyBorder="true" applyAlignment="true" applyProtection="true">
      <alignment horizontal="left" vertical="center" textRotation="0" wrapText="false" indent="0" shrinkToFit="false"/>
      <protection locked="true" hidden="false"/>
    </xf>
    <xf numFmtId="166" fontId="29" fillId="0" borderId="21" xfId="0" applyFont="true" applyBorder="true" applyAlignment="true" applyProtection="true">
      <alignment horizontal="left" vertical="bottom" textRotation="0" wrapText="false" indent="0" shrinkToFit="false"/>
      <protection locked="true" hidden="false"/>
    </xf>
    <xf numFmtId="166" fontId="29" fillId="0" borderId="22" xfId="0" applyFont="true" applyBorder="true" applyAlignment="true" applyProtection="true">
      <alignment horizontal="left" vertical="bottom" textRotation="0" wrapText="false" indent="0" shrinkToFit="false"/>
      <protection locked="true" hidden="false"/>
    </xf>
    <xf numFmtId="166" fontId="29" fillId="0" borderId="23" xfId="0" applyFont="true" applyBorder="true" applyAlignment="true" applyProtection="true">
      <alignment horizontal="left" vertical="bottom" textRotation="0" wrapText="false" indent="0" shrinkToFit="false"/>
      <protection locked="true" hidden="false"/>
    </xf>
    <xf numFmtId="164" fontId="0" fillId="0" borderId="25" xfId="0" applyFont="true" applyBorder="true" applyAlignment="true" applyProtection="true">
      <alignment horizontal="left" vertical="center" textRotation="0" wrapText="false" indent="0" shrinkToFit="false"/>
      <protection locked="true" hidden="false"/>
    </xf>
    <xf numFmtId="166" fontId="0" fillId="0" borderId="25" xfId="0" applyFont="true" applyBorder="true" applyAlignment="true" applyProtection="true">
      <alignment horizontal="left" vertical="bottom" textRotation="0" wrapText="false" indent="0" shrinkToFit="false"/>
      <protection locked="true" hidden="false"/>
    </xf>
    <xf numFmtId="166" fontId="0" fillId="0" borderId="26" xfId="0" applyFont="true" applyBorder="true" applyAlignment="true" applyProtection="true">
      <alignment horizontal="left" vertical="bottom" textRotation="0" wrapText="false" indent="0" shrinkToFit="false"/>
      <protection locked="true" hidden="false"/>
    </xf>
    <xf numFmtId="166" fontId="0" fillId="0" borderId="27" xfId="0" applyFont="true" applyBorder="true" applyAlignment="true" applyProtection="true">
      <alignment horizontal="left" vertical="bottom" textRotation="0" wrapText="false" indent="0" shrinkToFit="false"/>
      <protection locked="true" hidden="false"/>
    </xf>
    <xf numFmtId="164" fontId="27" fillId="0" borderId="32" xfId="0" applyFont="true" applyBorder="true" applyAlignment="true" applyProtection="true">
      <alignment horizontal="center" vertical="bottom" textRotation="0" wrapText="false" indent="0" shrinkToFit="false"/>
      <protection locked="true" hidden="false"/>
    </xf>
    <xf numFmtId="164" fontId="0" fillId="0" borderId="17" xfId="0" applyFont="true" applyBorder="true" applyAlignment="true" applyProtection="true">
      <alignment horizontal="left" vertical="bottom" textRotation="0" wrapText="false" indent="0" shrinkToFit="false"/>
      <protection locked="true" hidden="false"/>
    </xf>
    <xf numFmtId="164" fontId="27" fillId="0" borderId="33" xfId="0" applyFont="true" applyBorder="true" applyAlignment="true" applyProtection="true">
      <alignment horizontal="center" vertical="bottom" textRotation="0" wrapText="false" indent="0" shrinkToFit="false"/>
      <protection locked="true" hidden="false"/>
    </xf>
    <xf numFmtId="169" fontId="0" fillId="0" borderId="0" xfId="0" applyFont="false" applyBorder="true" applyAlignment="true" applyProtection="true">
      <alignment horizontal="general" vertical="bottom" textRotation="0" wrapText="false" indent="0" shrinkToFit="false"/>
      <protection locked="true" hidden="false"/>
    </xf>
    <xf numFmtId="164" fontId="30" fillId="0" borderId="34" xfId="0" applyFont="true" applyBorder="true" applyAlignment="true" applyProtection="true">
      <alignment horizontal="general" vertical="bottom" textRotation="0" wrapText="false" indent="0" shrinkToFit="false"/>
      <protection locked="true" hidden="false"/>
    </xf>
    <xf numFmtId="164" fontId="30" fillId="0" borderId="17" xfId="0" applyFont="true" applyBorder="true" applyAlignment="true" applyProtection="true">
      <alignment horizontal="general" vertical="bottom" textRotation="0" wrapText="true" indent="0" shrinkToFit="false"/>
      <protection locked="true" hidden="false"/>
    </xf>
    <xf numFmtId="164" fontId="30" fillId="0" borderId="17" xfId="0" applyFont="true" applyBorder="true" applyAlignment="true" applyProtection="true">
      <alignment horizontal="general" vertical="top" textRotation="0" wrapText="true" indent="0" shrinkToFit="false"/>
      <protection locked="true" hidden="false"/>
    </xf>
    <xf numFmtId="166" fontId="32" fillId="0" borderId="17" xfId="0" applyFont="true" applyBorder="true" applyAlignment="true" applyProtection="true">
      <alignment horizontal="general" vertical="top" textRotation="0" wrapText="false" indent="0" shrinkToFit="false"/>
      <protection locked="true" hidden="false"/>
    </xf>
    <xf numFmtId="166" fontId="32" fillId="0" borderId="18" xfId="0" applyFont="true" applyBorder="true" applyAlignment="true" applyProtection="true">
      <alignment horizontal="general" vertical="top" textRotation="0" wrapText="false" indent="0" shrinkToFit="false"/>
      <protection locked="true" hidden="false"/>
    </xf>
    <xf numFmtId="167" fontId="27" fillId="0" borderId="0" xfId="0" applyFont="true" applyBorder="true" applyAlignment="true" applyProtection="true">
      <alignment horizontal="right" vertical="bottom" textRotation="0" wrapText="false" indent="0" shrinkToFit="false"/>
      <protection locked="true" hidden="false"/>
    </xf>
    <xf numFmtId="164" fontId="27" fillId="0" borderId="0" xfId="0" applyFont="true" applyBorder="false" applyAlignment="true" applyProtection="true">
      <alignment horizontal="general" vertical="bottom" textRotation="0" wrapText="false" indent="0" shrinkToFit="false"/>
      <protection locked="true" hidden="false"/>
    </xf>
    <xf numFmtId="164" fontId="29" fillId="0" borderId="35" xfId="0" applyFont="true" applyBorder="true" applyAlignment="true" applyProtection="true">
      <alignment horizontal="left" vertical="center" textRotation="0" wrapText="false" indent="0" shrinkToFit="false"/>
      <protection locked="true" hidden="false"/>
    </xf>
    <xf numFmtId="166" fontId="29" fillId="0" borderId="36" xfId="0" applyFont="true" applyBorder="true" applyAlignment="true" applyProtection="true">
      <alignment horizontal="left" vertical="bottom" textRotation="0" wrapText="false" indent="0" shrinkToFit="false"/>
      <protection locked="true" hidden="false"/>
    </xf>
    <xf numFmtId="166" fontId="29" fillId="0" borderId="37" xfId="0" applyFont="true" applyBorder="true" applyAlignment="true" applyProtection="true">
      <alignment horizontal="left" vertical="bottom" textRotation="0" wrapText="false" indent="0" shrinkToFit="false"/>
      <protection locked="true" hidden="false"/>
    </xf>
    <xf numFmtId="164" fontId="0" fillId="0" borderId="35" xfId="0" applyFont="true" applyBorder="true" applyAlignment="true" applyProtection="true">
      <alignment horizontal="left" vertical="center" textRotation="0" wrapText="true" indent="0" shrinkToFit="false"/>
      <protection locked="true" hidden="false"/>
    </xf>
    <xf numFmtId="166" fontId="0" fillId="0" borderId="38" xfId="0" applyFont="false" applyBorder="true" applyAlignment="true" applyProtection="true">
      <alignment horizontal="center" vertical="center" textRotation="0" wrapText="false" indent="0" shrinkToFit="false"/>
      <protection locked="true" hidden="false"/>
    </xf>
    <xf numFmtId="166" fontId="0" fillId="0" borderId="38" xfId="0" applyFont="true" applyBorder="true" applyAlignment="true" applyProtection="true">
      <alignment horizontal="left" vertical="bottom" textRotation="0" wrapText="false" indent="0" shrinkToFit="false"/>
      <protection locked="true" hidden="false"/>
    </xf>
    <xf numFmtId="166" fontId="0" fillId="0" borderId="39" xfId="0" applyFont="false" applyBorder="true" applyAlignment="true" applyProtection="true">
      <alignment horizontal="left" vertical="bottom" textRotation="0" wrapText="false" indent="0" shrinkToFit="false"/>
      <protection locked="true" hidden="false"/>
    </xf>
    <xf numFmtId="164" fontId="0" fillId="0" borderId="0" xfId="0" applyFont="true" applyBorder="true" applyAlignment="true" applyProtection="true">
      <alignment horizontal="left" vertical="bottom" textRotation="0" wrapText="false" indent="0" shrinkToFit="false"/>
      <protection locked="true" hidden="false"/>
    </xf>
    <xf numFmtId="166" fontId="0" fillId="0" borderId="40" xfId="0" applyFont="false" applyBorder="true" applyAlignment="true" applyProtection="true">
      <alignment horizontal="left" vertical="bottom" textRotation="0" wrapText="false" indent="0" shrinkToFit="false"/>
      <protection locked="true" hidden="false"/>
    </xf>
    <xf numFmtId="166" fontId="0" fillId="0" borderId="40" xfId="0" applyFont="true" applyBorder="true" applyAlignment="true" applyProtection="true">
      <alignment horizontal="left" vertical="bottom" textRotation="0" wrapText="false" indent="0" shrinkToFit="false"/>
      <protection locked="true" hidden="false"/>
    </xf>
    <xf numFmtId="166" fontId="0" fillId="0" borderId="41" xfId="0" applyFont="false" applyBorder="true" applyAlignment="true" applyProtection="true">
      <alignment horizontal="left" vertical="bottom" textRotation="0" wrapText="false" indent="0" shrinkToFit="false"/>
      <protection locked="true" hidden="false"/>
    </xf>
    <xf numFmtId="164" fontId="0" fillId="0" borderId="35" xfId="0" applyFont="true" applyBorder="true" applyAlignment="true" applyProtection="true">
      <alignment horizontal="left" vertical="top" textRotation="0" wrapText="true" indent="0" shrinkToFit="false"/>
      <protection locked="true" hidden="false"/>
    </xf>
    <xf numFmtId="164" fontId="0" fillId="0" borderId="42" xfId="0" applyFont="true" applyBorder="true" applyAlignment="true" applyProtection="true">
      <alignment horizontal="left" vertical="center" textRotation="0" wrapText="true" indent="0" shrinkToFit="false"/>
      <protection locked="true" hidden="false"/>
    </xf>
    <xf numFmtId="166" fontId="32" fillId="2" borderId="17" xfId="0" applyFont="true" applyBorder="true" applyAlignment="true" applyProtection="true">
      <alignment horizontal="general" vertical="center" textRotation="0" wrapText="false" indent="0" shrinkToFit="false"/>
      <protection locked="true" hidden="false"/>
    </xf>
    <xf numFmtId="170" fontId="27" fillId="0" borderId="0" xfId="0" applyFont="true" applyBorder="true" applyAlignment="true" applyProtection="true">
      <alignment horizontal="general" vertical="bottom" textRotation="0" wrapText="false" indent="0" shrinkToFit="false"/>
      <protection locked="true" hidden="false"/>
    </xf>
    <xf numFmtId="165" fontId="27" fillId="0" borderId="0" xfId="0" applyFont="true" applyBorder="false" applyAlignment="true" applyProtection="true">
      <alignment horizontal="left" vertical="bottom" textRotation="0" wrapText="false" indent="0" shrinkToFit="false"/>
      <protection locked="true" hidden="false"/>
    </xf>
    <xf numFmtId="164" fontId="27" fillId="0" borderId="43" xfId="0" applyFont="true" applyBorder="true" applyAlignment="true" applyProtection="true">
      <alignment horizontal="left" vertical="bottom" textRotation="0" wrapText="false" indent="0" shrinkToFit="false"/>
      <protection locked="true" hidden="false"/>
    </xf>
    <xf numFmtId="166" fontId="32" fillId="0" borderId="44" xfId="0" applyFont="true" applyBorder="true" applyAlignment="true" applyProtection="true">
      <alignment horizontal="general" vertical="center" textRotation="0" wrapText="false" indent="0" shrinkToFit="false"/>
      <protection locked="true" hidden="false"/>
    </xf>
    <xf numFmtId="170" fontId="29" fillId="0" borderId="0" xfId="0" applyFont="true" applyBorder="true" applyAlignment="true" applyProtection="true">
      <alignment horizontal="general" vertical="bottom" textRotation="0" wrapText="false" indent="0" shrinkToFit="false"/>
      <protection locked="true" hidden="false"/>
    </xf>
    <xf numFmtId="164" fontId="0" fillId="0" borderId="0" xfId="0" applyFont="true" applyBorder="false" applyAlignment="true" applyProtection="true">
      <alignment horizontal="left" vertical="bottom" textRotation="0" wrapText="false" indent="0" shrinkToFit="false"/>
      <protection locked="true" hidden="false"/>
    </xf>
    <xf numFmtId="164" fontId="35" fillId="0" borderId="0" xfId="0" applyFont="true" applyBorder="false" applyAlignment="true" applyProtection="true">
      <alignment horizontal="general" vertical="bottom" textRotation="0" wrapText="false" indent="0" shrinkToFit="false"/>
      <protection locked="true" hidden="false"/>
    </xf>
  </cellXfs>
  <cellStyles count="350">
    <cellStyle name="Normal" xfId="0" builtinId="0"/>
    <cellStyle name="Comma" xfId="15" builtinId="3"/>
    <cellStyle name="Comma [0]" xfId="16" builtinId="6"/>
    <cellStyle name="Currency" xfId="17" builtinId="4"/>
    <cellStyle name="Currency [0]" xfId="18" builtinId="7"/>
    <cellStyle name="Percent" xfId="19" builtinId="5"/>
    <cellStyle name="20% - Accent1 1" xfId="20"/>
    <cellStyle name="20% - Accent1 2" xfId="21"/>
    <cellStyle name="20% - Accent1 3" xfId="22"/>
    <cellStyle name="20% - Accent1 4" xfId="23"/>
    <cellStyle name="20% - Accent1 5" xfId="24"/>
    <cellStyle name="20% - Accent1 6" xfId="25"/>
    <cellStyle name="20% - Accent1 7" xfId="26"/>
    <cellStyle name="20% - Accent1 8" xfId="27"/>
    <cellStyle name="20% - Accent2 1" xfId="28"/>
    <cellStyle name="20% - Accent2 2" xfId="29"/>
    <cellStyle name="20% - Accent2 3" xfId="30"/>
    <cellStyle name="20% - Accent2 4" xfId="31"/>
    <cellStyle name="20% - Accent2 5" xfId="32"/>
    <cellStyle name="20% - Accent2 6" xfId="33"/>
    <cellStyle name="20% - Accent2 7" xfId="34"/>
    <cellStyle name="20% - Accent2 8" xfId="35"/>
    <cellStyle name="20% - Accent3 1" xfId="36"/>
    <cellStyle name="20% - Accent3 2" xfId="37"/>
    <cellStyle name="20% - Accent3 3" xfId="38"/>
    <cellStyle name="20% - Accent3 4" xfId="39"/>
    <cellStyle name="20% - Accent3 5" xfId="40"/>
    <cellStyle name="20% - Accent3 6" xfId="41"/>
    <cellStyle name="20% - Accent3 7" xfId="42"/>
    <cellStyle name="20% - Accent3 8" xfId="43"/>
    <cellStyle name="20% - Accent4 1" xfId="44"/>
    <cellStyle name="20% - Accent4 2" xfId="45"/>
    <cellStyle name="20% - Accent4 3" xfId="46"/>
    <cellStyle name="20% - Accent4 4" xfId="47"/>
    <cellStyle name="20% - Accent4 5" xfId="48"/>
    <cellStyle name="20% - Accent4 6" xfId="49"/>
    <cellStyle name="20% - Accent4 7" xfId="50"/>
    <cellStyle name="20% - Accent4 8" xfId="51"/>
    <cellStyle name="20% - Accent5 1" xfId="52"/>
    <cellStyle name="20% - Accent5 2" xfId="53"/>
    <cellStyle name="20% - Accent5 3" xfId="54"/>
    <cellStyle name="20% - Accent5 4" xfId="55"/>
    <cellStyle name="20% - Accent5 5" xfId="56"/>
    <cellStyle name="20% - Accent5 6" xfId="57"/>
    <cellStyle name="20% - Accent5 7" xfId="58"/>
    <cellStyle name="20% - Accent5 8" xfId="59"/>
    <cellStyle name="20% - Accent6 1" xfId="60"/>
    <cellStyle name="20% - Accent6 2" xfId="61"/>
    <cellStyle name="20% - Accent6 3" xfId="62"/>
    <cellStyle name="20% - Accent6 4" xfId="63"/>
    <cellStyle name="20% - Accent6 5" xfId="64"/>
    <cellStyle name="20% - Accent6 6" xfId="65"/>
    <cellStyle name="20% - Accent6 7" xfId="66"/>
    <cellStyle name="20% - Accent6 8" xfId="67"/>
    <cellStyle name="40% - Accent1 1" xfId="68"/>
    <cellStyle name="40% - Accent1 2" xfId="69"/>
    <cellStyle name="40% - Accent1 3" xfId="70"/>
    <cellStyle name="40% - Accent1 4" xfId="71"/>
    <cellStyle name="40% - Accent1 5" xfId="72"/>
    <cellStyle name="40% - Accent1 6" xfId="73"/>
    <cellStyle name="40% - Accent1 7" xfId="74"/>
    <cellStyle name="40% - Accent1 8" xfId="75"/>
    <cellStyle name="40% - Accent2 1" xfId="76"/>
    <cellStyle name="40% - Accent2 2" xfId="77"/>
    <cellStyle name="40% - Accent2 3" xfId="78"/>
    <cellStyle name="40% - Accent2 4" xfId="79"/>
    <cellStyle name="40% - Accent2 5" xfId="80"/>
    <cellStyle name="40% - Accent2 6" xfId="81"/>
    <cellStyle name="40% - Accent2 7" xfId="82"/>
    <cellStyle name="40% - Accent2 8" xfId="83"/>
    <cellStyle name="40% - Accent3 1" xfId="84"/>
    <cellStyle name="40% - Accent3 2" xfId="85"/>
    <cellStyle name="40% - Accent3 3" xfId="86"/>
    <cellStyle name="40% - Accent3 4" xfId="87"/>
    <cellStyle name="40% - Accent3 5" xfId="88"/>
    <cellStyle name="40% - Accent3 6" xfId="89"/>
    <cellStyle name="40% - Accent3 7" xfId="90"/>
    <cellStyle name="40% - Accent3 8" xfId="91"/>
    <cellStyle name="40% - Accent4 1" xfId="92"/>
    <cellStyle name="40% - Accent4 2" xfId="93"/>
    <cellStyle name="40% - Accent4 3" xfId="94"/>
    <cellStyle name="40% - Accent4 4" xfId="95"/>
    <cellStyle name="40% - Accent4 5" xfId="96"/>
    <cellStyle name="40% - Accent4 6" xfId="97"/>
    <cellStyle name="40% - Accent4 7" xfId="98"/>
    <cellStyle name="40% - Accent4 8" xfId="99"/>
    <cellStyle name="40% - Accent5 1" xfId="100"/>
    <cellStyle name="40% - Accent5 2" xfId="101"/>
    <cellStyle name="40% - Accent5 3" xfId="102"/>
    <cellStyle name="40% - Accent5 4" xfId="103"/>
    <cellStyle name="40% - Accent5 5" xfId="104"/>
    <cellStyle name="40% - Accent5 6" xfId="105"/>
    <cellStyle name="40% - Accent5 7" xfId="106"/>
    <cellStyle name="40% - Accent5 8" xfId="107"/>
    <cellStyle name="40% - Accent6 1" xfId="108"/>
    <cellStyle name="40% - Accent6 2" xfId="109"/>
    <cellStyle name="40% - Accent6 3" xfId="110"/>
    <cellStyle name="40% - Accent6 4" xfId="111"/>
    <cellStyle name="40% - Accent6 5" xfId="112"/>
    <cellStyle name="40% - Accent6 6" xfId="113"/>
    <cellStyle name="40% - Accent6 7" xfId="114"/>
    <cellStyle name="40% - Accent6 8" xfId="115"/>
    <cellStyle name="60% - Accent1 1" xfId="116"/>
    <cellStyle name="60% - Accent1 2" xfId="117"/>
    <cellStyle name="60% - Accent1 3" xfId="118"/>
    <cellStyle name="60% - Accent1 4" xfId="119"/>
    <cellStyle name="60% - Accent1 5" xfId="120"/>
    <cellStyle name="60% - Accent1 6" xfId="121"/>
    <cellStyle name="60% - Accent1 7" xfId="122"/>
    <cellStyle name="60% - Accent1 8" xfId="123"/>
    <cellStyle name="60% - Accent2 1" xfId="124"/>
    <cellStyle name="60% - Accent2 2" xfId="125"/>
    <cellStyle name="60% - Accent2 3" xfId="126"/>
    <cellStyle name="60% - Accent2 4" xfId="127"/>
    <cellStyle name="60% - Accent2 5" xfId="128"/>
    <cellStyle name="60% - Accent2 6" xfId="129"/>
    <cellStyle name="60% - Accent2 7" xfId="130"/>
    <cellStyle name="60% - Accent2 8" xfId="131"/>
    <cellStyle name="60% - Accent3 1" xfId="132"/>
    <cellStyle name="60% - Accent3 2" xfId="133"/>
    <cellStyle name="60% - Accent3 3" xfId="134"/>
    <cellStyle name="60% - Accent3 4" xfId="135"/>
    <cellStyle name="60% - Accent3 5" xfId="136"/>
    <cellStyle name="60% - Accent3 6" xfId="137"/>
    <cellStyle name="60% - Accent3 7" xfId="138"/>
    <cellStyle name="60% - Accent3 8" xfId="139"/>
    <cellStyle name="60% - Accent4 1" xfId="140"/>
    <cellStyle name="60% - Accent4 2" xfId="141"/>
    <cellStyle name="60% - Accent4 3" xfId="142"/>
    <cellStyle name="60% - Accent4 4" xfId="143"/>
    <cellStyle name="60% - Accent4 5" xfId="144"/>
    <cellStyle name="60% - Accent4 6" xfId="145"/>
    <cellStyle name="60% - Accent4 7" xfId="146"/>
    <cellStyle name="60% - Accent4 8" xfId="147"/>
    <cellStyle name="60% - Accent5 1" xfId="148"/>
    <cellStyle name="60% - Accent5 2" xfId="149"/>
    <cellStyle name="60% - Accent5 3" xfId="150"/>
    <cellStyle name="60% - Accent5 4" xfId="151"/>
    <cellStyle name="60% - Accent5 5" xfId="152"/>
    <cellStyle name="60% - Accent5 6" xfId="153"/>
    <cellStyle name="60% - Accent5 7" xfId="154"/>
    <cellStyle name="60% - Accent5 8" xfId="155"/>
    <cellStyle name="60% - Accent6 1" xfId="156"/>
    <cellStyle name="60% - Accent6 2" xfId="157"/>
    <cellStyle name="60% - Accent6 3" xfId="158"/>
    <cellStyle name="60% - Accent6 4" xfId="159"/>
    <cellStyle name="60% - Accent6 5" xfId="160"/>
    <cellStyle name="60% - Accent6 6" xfId="161"/>
    <cellStyle name="60% - Accent6 7" xfId="162"/>
    <cellStyle name="60% - Accent6 8" xfId="163"/>
    <cellStyle name="Accent1 1" xfId="164"/>
    <cellStyle name="Accent1 2" xfId="165"/>
    <cellStyle name="Accent1 3" xfId="166"/>
    <cellStyle name="Accent1 4" xfId="167"/>
    <cellStyle name="Accent1 5" xfId="168"/>
    <cellStyle name="Accent1 6" xfId="169"/>
    <cellStyle name="Accent1 7" xfId="170"/>
    <cellStyle name="Accent1 8" xfId="171"/>
    <cellStyle name="Accent2 1" xfId="172"/>
    <cellStyle name="Accent2 2" xfId="173"/>
    <cellStyle name="Accent2 3" xfId="174"/>
    <cellStyle name="Accent2 4" xfId="175"/>
    <cellStyle name="Accent2 5" xfId="176"/>
    <cellStyle name="Accent2 6" xfId="177"/>
    <cellStyle name="Accent2 7" xfId="178"/>
    <cellStyle name="Accent2 8" xfId="179"/>
    <cellStyle name="Accent3 1" xfId="180"/>
    <cellStyle name="Accent3 2" xfId="181"/>
    <cellStyle name="Accent3 3" xfId="182"/>
    <cellStyle name="Accent3 4" xfId="183"/>
    <cellStyle name="Accent3 5" xfId="184"/>
    <cellStyle name="Accent3 6" xfId="185"/>
    <cellStyle name="Accent3 7" xfId="186"/>
    <cellStyle name="Accent3 8" xfId="187"/>
    <cellStyle name="Accent4 1" xfId="188"/>
    <cellStyle name="Accent4 2" xfId="189"/>
    <cellStyle name="Accent4 3" xfId="190"/>
    <cellStyle name="Accent4 4" xfId="191"/>
    <cellStyle name="Accent4 5" xfId="192"/>
    <cellStyle name="Accent4 6" xfId="193"/>
    <cellStyle name="Accent4 7" xfId="194"/>
    <cellStyle name="Accent4 8" xfId="195"/>
    <cellStyle name="Accent5 1" xfId="196"/>
    <cellStyle name="Accent5 2" xfId="197"/>
    <cellStyle name="Accent5 3" xfId="198"/>
    <cellStyle name="Accent5 4" xfId="199"/>
    <cellStyle name="Accent5 5" xfId="200"/>
    <cellStyle name="Accent5 6" xfId="201"/>
    <cellStyle name="Accent5 7" xfId="202"/>
    <cellStyle name="Accent5 8" xfId="203"/>
    <cellStyle name="Accent6 1" xfId="204"/>
    <cellStyle name="Accent6 2" xfId="205"/>
    <cellStyle name="Accent6 3" xfId="206"/>
    <cellStyle name="Accent6 4" xfId="207"/>
    <cellStyle name="Accent6 5" xfId="208"/>
    <cellStyle name="Accent6 6" xfId="209"/>
    <cellStyle name="Accent6 7" xfId="210"/>
    <cellStyle name="Accent6 8" xfId="211"/>
    <cellStyle name="Bad 1" xfId="212"/>
    <cellStyle name="Bad 2" xfId="213"/>
    <cellStyle name="Bad 3" xfId="214"/>
    <cellStyle name="Bad 4" xfId="215"/>
    <cellStyle name="Bad 5" xfId="216"/>
    <cellStyle name="Bad 6" xfId="217"/>
    <cellStyle name="Bad 7" xfId="218"/>
    <cellStyle name="Bad 8" xfId="219"/>
    <cellStyle name="Calculation 1" xfId="220"/>
    <cellStyle name="Calculation 2" xfId="221"/>
    <cellStyle name="Calculation 3" xfId="222"/>
    <cellStyle name="Calculation 4" xfId="223"/>
    <cellStyle name="Calculation 5" xfId="224"/>
    <cellStyle name="Calculation 6" xfId="225"/>
    <cellStyle name="Calculation 7" xfId="226"/>
    <cellStyle name="Calculation 8" xfId="227"/>
    <cellStyle name="Check Cell 1" xfId="228"/>
    <cellStyle name="Check Cell 2" xfId="229"/>
    <cellStyle name="Check Cell 3" xfId="230"/>
    <cellStyle name="Check Cell 4" xfId="231"/>
    <cellStyle name="Check Cell 5" xfId="232"/>
    <cellStyle name="Check Cell 6" xfId="233"/>
    <cellStyle name="Check Cell 7" xfId="234"/>
    <cellStyle name="Check Cell 8" xfId="235"/>
    <cellStyle name="Explanatory Text 1" xfId="236"/>
    <cellStyle name="Explanatory Text 2" xfId="237"/>
    <cellStyle name="Explanatory Text 3" xfId="238"/>
    <cellStyle name="Explanatory Text 4" xfId="239"/>
    <cellStyle name="Explanatory Text 5" xfId="240"/>
    <cellStyle name="Explanatory Text 6" xfId="241"/>
    <cellStyle name="Explanatory Text 7" xfId="242"/>
    <cellStyle name="Explanatory Text 8" xfId="243"/>
    <cellStyle name="Good 1" xfId="244"/>
    <cellStyle name="Good 2" xfId="245"/>
    <cellStyle name="Good 3" xfId="246"/>
    <cellStyle name="Good 4" xfId="247"/>
    <cellStyle name="Good 5" xfId="248"/>
    <cellStyle name="Good 6" xfId="249"/>
    <cellStyle name="Good 7" xfId="250"/>
    <cellStyle name="Good 8" xfId="251"/>
    <cellStyle name="Heading 1 1" xfId="252"/>
    <cellStyle name="Heading 1 2" xfId="253"/>
    <cellStyle name="Heading 1 3" xfId="254"/>
    <cellStyle name="Heading 1 4" xfId="255"/>
    <cellStyle name="Heading 1 5" xfId="256"/>
    <cellStyle name="Heading 1 6" xfId="257"/>
    <cellStyle name="Heading 1 7" xfId="258"/>
    <cellStyle name="Heading 1 8" xfId="259"/>
    <cellStyle name="Heading 2 1" xfId="260"/>
    <cellStyle name="Heading 2 2" xfId="261"/>
    <cellStyle name="Heading 2 3" xfId="262"/>
    <cellStyle name="Heading 2 4" xfId="263"/>
    <cellStyle name="Heading 2 5" xfId="264"/>
    <cellStyle name="Heading 2 6" xfId="265"/>
    <cellStyle name="Heading 2 7" xfId="266"/>
    <cellStyle name="Heading 2 8" xfId="267"/>
    <cellStyle name="Heading 3 1" xfId="268"/>
    <cellStyle name="Heading 3 2" xfId="269"/>
    <cellStyle name="Heading 3 3" xfId="270"/>
    <cellStyle name="Heading 3 4" xfId="271"/>
    <cellStyle name="Heading 3 5" xfId="272"/>
    <cellStyle name="Heading 3 6" xfId="273"/>
    <cellStyle name="Heading 3 7" xfId="274"/>
    <cellStyle name="Heading 3 8" xfId="275"/>
    <cellStyle name="Heading 4 1" xfId="276"/>
    <cellStyle name="Heading 4 2" xfId="277"/>
    <cellStyle name="Heading 4 3" xfId="278"/>
    <cellStyle name="Heading 4 4" xfId="279"/>
    <cellStyle name="Heading 4 5" xfId="280"/>
    <cellStyle name="Heading 4 6" xfId="281"/>
    <cellStyle name="Heading 4 7" xfId="282"/>
    <cellStyle name="Heading 4 8" xfId="283"/>
    <cellStyle name="Input 1" xfId="284"/>
    <cellStyle name="Input 2" xfId="285"/>
    <cellStyle name="Input 3" xfId="286"/>
    <cellStyle name="Input 4" xfId="287"/>
    <cellStyle name="Input 5" xfId="288"/>
    <cellStyle name="Input 6" xfId="289"/>
    <cellStyle name="Input 7" xfId="290"/>
    <cellStyle name="Input 8" xfId="291"/>
    <cellStyle name="Linked Cell 1" xfId="292"/>
    <cellStyle name="Linked Cell 2" xfId="293"/>
    <cellStyle name="Linked Cell 3" xfId="294"/>
    <cellStyle name="Linked Cell 4" xfId="295"/>
    <cellStyle name="Linked Cell 5" xfId="296"/>
    <cellStyle name="Linked Cell 6" xfId="297"/>
    <cellStyle name="Linked Cell 7" xfId="298"/>
    <cellStyle name="Linked Cell 8" xfId="299"/>
    <cellStyle name="Neutral 1" xfId="300"/>
    <cellStyle name="Neutral 2" xfId="301"/>
    <cellStyle name="Neutral 3" xfId="302"/>
    <cellStyle name="Neutral 4" xfId="303"/>
    <cellStyle name="Neutral 5" xfId="304"/>
    <cellStyle name="Neutral 6" xfId="305"/>
    <cellStyle name="Neutral 7" xfId="306"/>
    <cellStyle name="Neutral 8" xfId="307"/>
    <cellStyle name="Normal 2" xfId="308"/>
    <cellStyle name="Normal 2 1" xfId="309"/>
    <cellStyle name="Normal 2 2" xfId="310"/>
    <cellStyle name="Normal 2 3" xfId="311"/>
    <cellStyle name="Normal 2 4" xfId="312"/>
    <cellStyle name="Normal 2 5" xfId="313"/>
    <cellStyle name="Normal 2 6" xfId="314"/>
    <cellStyle name="Normal 2 7" xfId="315"/>
    <cellStyle name="Normal 2 8" xfId="316"/>
    <cellStyle name="Normal 2_SOALA SPECIALA BILBOR final" xfId="317"/>
    <cellStyle name="Normal 3" xfId="318"/>
    <cellStyle name="Normal 3 1" xfId="319"/>
    <cellStyle name="Normal 3 2" xfId="320"/>
    <cellStyle name="Normal 3 3" xfId="321"/>
    <cellStyle name="Normal 3 4" xfId="322"/>
    <cellStyle name="Normal 3_SOALA SPECIALA BILBOR final" xfId="323"/>
    <cellStyle name="Note 1" xfId="324"/>
    <cellStyle name="Note 2" xfId="325"/>
    <cellStyle name="Note 3" xfId="326"/>
    <cellStyle name="Note 4" xfId="327"/>
    <cellStyle name="Note 5" xfId="328"/>
    <cellStyle name="Note 6" xfId="329"/>
    <cellStyle name="Note 7" xfId="330"/>
    <cellStyle name="Note 8" xfId="331"/>
    <cellStyle name="Output 1" xfId="332"/>
    <cellStyle name="Output 2" xfId="333"/>
    <cellStyle name="Output 3" xfId="334"/>
    <cellStyle name="Output 4" xfId="335"/>
    <cellStyle name="Output 5" xfId="336"/>
    <cellStyle name="Output 6" xfId="337"/>
    <cellStyle name="Output 7" xfId="338"/>
    <cellStyle name="Output 8" xfId="339"/>
    <cellStyle name="Title 1" xfId="340"/>
    <cellStyle name="Title 2" xfId="341"/>
    <cellStyle name="Title 3" xfId="342"/>
    <cellStyle name="Title 4" xfId="343"/>
    <cellStyle name="Title 5" xfId="344"/>
    <cellStyle name="Title 6" xfId="345"/>
    <cellStyle name="Title 7" xfId="346"/>
    <cellStyle name="Title 8" xfId="347"/>
    <cellStyle name="Total 1" xfId="348"/>
    <cellStyle name="Total 2" xfId="349"/>
    <cellStyle name="Total 3" xfId="350"/>
    <cellStyle name="Total 4" xfId="351"/>
    <cellStyle name="Total 5" xfId="352"/>
    <cellStyle name="Total 6" xfId="353"/>
    <cellStyle name="Total 7" xfId="354"/>
    <cellStyle name="Total 8" xfId="355"/>
    <cellStyle name="Warning Text 1" xfId="356"/>
    <cellStyle name="Warning Text 2" xfId="357"/>
    <cellStyle name="Warning Text 3" xfId="358"/>
    <cellStyle name="Warning Text 4" xfId="359"/>
    <cellStyle name="Warning Text 5" xfId="360"/>
    <cellStyle name="Warning Text 6" xfId="361"/>
    <cellStyle name="Warning Text 7" xfId="362"/>
    <cellStyle name="Warning Text 8" xfId="363"/>
  </cellStyles>
  <colors>
    <indexedColors>
      <rgbColor rgb="FF000000"/>
      <rgbColor rgb="FFFFFFFF"/>
      <rgbColor rgb="FFFF0000"/>
      <rgbColor rgb="FF00FF00"/>
      <rgbColor rgb="FF0000FF"/>
      <rgbColor rgb="FFFFFF00"/>
      <rgbColor rgb="FFFF00FF"/>
      <rgbColor rgb="FF00FFFF"/>
      <rgbColor rgb="FF800000"/>
      <rgbColor rgb="FF008000"/>
      <rgbColor rgb="FF000080"/>
      <rgbColor rgb="FF5C8526"/>
      <rgbColor rgb="FF800080"/>
      <rgbColor rgb="FF198A8A"/>
      <rgbColor rgb="FFC0C0C0"/>
      <rgbColor rgb="FF7DA647"/>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23B8DC"/>
      <rgbColor rgb="FFAECF00"/>
      <rgbColor rgb="FFFFCC00"/>
      <rgbColor rgb="FFFF950E"/>
      <rgbColor rgb="FFEB613D"/>
      <rgbColor rgb="FF6B4794"/>
      <rgbColor rgb="FF999999"/>
      <rgbColor rgb="FF003366"/>
      <rgbColor rgb="FF339966"/>
      <rgbColor rgb="FF003300"/>
      <rgbColor rgb="FF333300"/>
      <rgbColor rgb="FFB84747"/>
      <rgbColor rgb="FF94476B"/>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sharedStrings" Target="sharedStrings.xml"/>
</Relationships>
</file>

<file path=xl/worksheets/_rels/sheet1.xml.rels><?xml version="1.0" encoding="UTF-8"?>
<Relationships xmlns="http://schemas.openxmlformats.org/package/2006/relationships"><Relationship Id="rId1" Type="http://schemas.openxmlformats.org/officeDocument/2006/relationships/comments" Target="../comments1.xml"/><Relationship Id="rId2" Type="http://schemas.openxmlformats.org/officeDocument/2006/relationships/vmlDrawing" Target="../drawings/vmlDrawing1.v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G1048576"/>
  <sheetViews>
    <sheetView showFormulas="false" showGridLines="true" showRowColHeaders="true" showZeros="true" rightToLeft="false" tabSelected="true" showOutlineSymbols="true" defaultGridColor="true" view="normal" topLeftCell="A82" colorId="64" zoomScale="100" zoomScaleNormal="100" zoomScalePageLayoutView="100" workbookViewId="0">
      <selection pane="topLeft" activeCell="F128" activeCellId="0" sqref="F128"/>
    </sheetView>
  </sheetViews>
  <sheetFormatPr defaultColWidth="11.5703125" defaultRowHeight="12.75" zeroHeight="false" outlineLevelRow="0" outlineLevelCol="0"/>
  <cols>
    <col collapsed="false" customWidth="true" hidden="false" outlineLevel="0" max="1" min="1" style="1" width="4"/>
    <col collapsed="false" customWidth="true" hidden="false" outlineLevel="0" max="2" min="2" style="1" width="47.98"/>
    <col collapsed="false" customWidth="true" hidden="false" outlineLevel="0" max="3" min="3" style="1" width="11.68"/>
    <col collapsed="false" customWidth="true" hidden="false" outlineLevel="0" max="4" min="4" style="1" width="10.57"/>
    <col collapsed="false" customWidth="true" hidden="false" outlineLevel="0" max="5" min="5" style="1" width="11.39"/>
    <col collapsed="false" customWidth="true" hidden="false" outlineLevel="0" max="6" min="6" style="1" width="8.29"/>
  </cols>
  <sheetData>
    <row r="1" customFormat="false" ht="18.75" hidden="true" customHeight="true" outlineLevel="0" collapsed="false">
      <c r="A1" s="2"/>
      <c r="B1" s="3"/>
      <c r="C1" s="3"/>
      <c r="D1" s="4"/>
      <c r="E1" s="4"/>
    </row>
    <row r="2" customFormat="false" ht="12.75" hidden="true" customHeight="false" outlineLevel="0" collapsed="false">
      <c r="A2" s="5"/>
      <c r="B2" s="6" t="s">
        <v>0</v>
      </c>
      <c r="C2" s="2"/>
      <c r="D2" s="2"/>
      <c r="E2" s="2"/>
    </row>
    <row r="3" customFormat="false" ht="12.75" hidden="true" customHeight="false" outlineLevel="0" collapsed="false">
      <c r="A3" s="2"/>
      <c r="B3" s="2"/>
      <c r="C3" s="2"/>
      <c r="D3" s="2"/>
      <c r="E3" s="2"/>
    </row>
    <row r="4" customFormat="false" ht="12.75" hidden="false" customHeight="false" outlineLevel="0" collapsed="false">
      <c r="A4" s="2"/>
      <c r="B4" s="7" t="s">
        <v>1</v>
      </c>
      <c r="C4" s="2"/>
      <c r="D4" s="2"/>
      <c r="E4" s="8"/>
    </row>
    <row r="5" customFormat="false" ht="12.75" hidden="false" customHeight="false" outlineLevel="0" collapsed="false">
      <c r="A5" s="2"/>
      <c r="B5" s="9" t="s">
        <v>2</v>
      </c>
      <c r="C5" s="2"/>
      <c r="D5" s="2"/>
      <c r="E5" s="8"/>
    </row>
    <row r="6" customFormat="false" ht="12.75" hidden="false" customHeight="false" outlineLevel="0" collapsed="false">
      <c r="A6" s="2"/>
      <c r="B6" s="9" t="s">
        <v>3</v>
      </c>
      <c r="C6" s="2"/>
      <c r="D6" s="2"/>
      <c r="E6" s="8"/>
    </row>
    <row r="7" customFormat="false" ht="12.75" hidden="false" customHeight="false" outlineLevel="0" collapsed="false">
      <c r="A7" s="2"/>
      <c r="B7" s="9" t="s">
        <v>4</v>
      </c>
      <c r="C7" s="2"/>
      <c r="D7" s="2"/>
      <c r="E7" s="8"/>
    </row>
    <row r="8" customFormat="false" ht="11.15" hidden="false" customHeight="true" outlineLevel="0" collapsed="false">
      <c r="A8" s="2"/>
      <c r="B8" s="2"/>
      <c r="C8" s="2"/>
      <c r="D8" s="2"/>
      <c r="E8" s="2"/>
    </row>
    <row r="9" customFormat="false" ht="22.35" hidden="false" customHeight="true" outlineLevel="0" collapsed="false">
      <c r="A9" s="10" t="s">
        <v>5</v>
      </c>
      <c r="B9" s="10"/>
      <c r="C9" s="10"/>
      <c r="D9" s="10"/>
      <c r="E9" s="10"/>
    </row>
    <row r="10" customFormat="false" ht="11.9" hidden="false" customHeight="true" outlineLevel="0" collapsed="false">
      <c r="A10" s="11" t="s">
        <v>6</v>
      </c>
      <c r="B10" s="12" t="s">
        <v>7</v>
      </c>
      <c r="C10" s="13" t="s">
        <v>8</v>
      </c>
      <c r="D10" s="14" t="s">
        <v>9</v>
      </c>
      <c r="E10" s="15" t="s">
        <v>10</v>
      </c>
    </row>
    <row r="11" customFormat="false" ht="10.4" hidden="false" customHeight="true" outlineLevel="0" collapsed="false">
      <c r="A11" s="16" t="s">
        <v>11</v>
      </c>
      <c r="B11" s="17"/>
      <c r="C11" s="18" t="s">
        <v>12</v>
      </c>
      <c r="D11" s="18" t="s">
        <v>12</v>
      </c>
      <c r="E11" s="19" t="s">
        <v>12</v>
      </c>
    </row>
    <row r="12" customFormat="false" ht="8.95" hidden="false" customHeight="true" outlineLevel="0" collapsed="false">
      <c r="A12" s="20" t="n">
        <v>1</v>
      </c>
      <c r="B12" s="21" t="n">
        <v>2</v>
      </c>
      <c r="C12" s="21" t="n">
        <v>3</v>
      </c>
      <c r="D12" s="21" t="n">
        <v>5</v>
      </c>
      <c r="E12" s="22" t="n">
        <v>6</v>
      </c>
    </row>
    <row r="13" customFormat="false" ht="12.75" hidden="false" customHeight="false" outlineLevel="0" collapsed="false">
      <c r="A13" s="23" t="s">
        <v>13</v>
      </c>
      <c r="B13" s="23"/>
      <c r="C13" s="24"/>
      <c r="D13" s="25"/>
      <c r="E13" s="26"/>
    </row>
    <row r="14" customFormat="false" ht="12.75" hidden="false" customHeight="false" outlineLevel="0" collapsed="false">
      <c r="A14" s="27" t="s">
        <v>14</v>
      </c>
      <c r="B14" s="27"/>
      <c r="C14" s="28"/>
      <c r="D14" s="29"/>
      <c r="E14" s="30"/>
      <c r="F14" s="31"/>
    </row>
    <row r="15" customFormat="false" ht="12.75" hidden="false" customHeight="false" outlineLevel="0" collapsed="false">
      <c r="A15" s="32" t="n">
        <v>1.1</v>
      </c>
      <c r="B15" s="33" t="s">
        <v>15</v>
      </c>
      <c r="C15" s="34" t="n">
        <v>0</v>
      </c>
      <c r="D15" s="34" t="n">
        <f aca="false">C15*0.19</f>
        <v>0</v>
      </c>
      <c r="E15" s="35" t="n">
        <f aca="false">C15*1.19</f>
        <v>0</v>
      </c>
      <c r="F15" s="36"/>
    </row>
    <row r="16" customFormat="false" ht="12.75" hidden="false" customHeight="false" outlineLevel="0" collapsed="false">
      <c r="A16" s="32" t="n">
        <v>1.2</v>
      </c>
      <c r="B16" s="33" t="s">
        <v>16</v>
      </c>
      <c r="C16" s="34" t="n">
        <v>0</v>
      </c>
      <c r="D16" s="34" t="n">
        <f aca="false">C16*0.19</f>
        <v>0</v>
      </c>
      <c r="E16" s="35" t="n">
        <f aca="false">C16*1.19</f>
        <v>0</v>
      </c>
      <c r="F16" s="37"/>
    </row>
    <row r="17" customFormat="false" ht="12.75" hidden="false" customHeight="false" outlineLevel="0" collapsed="false">
      <c r="A17" s="32" t="n">
        <v>1.3</v>
      </c>
      <c r="B17" s="33" t="s">
        <v>17</v>
      </c>
      <c r="C17" s="34" t="n">
        <v>0</v>
      </c>
      <c r="D17" s="34" t="n">
        <f aca="false">C17*0.19</f>
        <v>0</v>
      </c>
      <c r="E17" s="35" t="n">
        <f aca="false">C17*1.19</f>
        <v>0</v>
      </c>
      <c r="F17" s="37"/>
    </row>
    <row r="18" customFormat="false" ht="15" hidden="false" customHeight="false" outlineLevel="0" collapsed="false">
      <c r="A18" s="32" t="n">
        <v>1.4</v>
      </c>
      <c r="B18" s="33" t="s">
        <v>18</v>
      </c>
      <c r="C18" s="34" t="n">
        <v>0</v>
      </c>
      <c r="D18" s="34" t="n">
        <f aca="false">C18*0.19</f>
        <v>0</v>
      </c>
      <c r="E18" s="35" t="n">
        <f aca="false">C18*1.19</f>
        <v>0</v>
      </c>
      <c r="F18" s="38"/>
    </row>
    <row r="19" customFormat="false" ht="12.75" hidden="false" customHeight="false" outlineLevel="0" collapsed="false">
      <c r="A19" s="39" t="s">
        <v>19</v>
      </c>
      <c r="B19" s="39"/>
      <c r="C19" s="40" t="n">
        <f aca="false">SUM(C15:C18)</f>
        <v>0</v>
      </c>
      <c r="D19" s="40" t="n">
        <f aca="false">C19*0.19</f>
        <v>0</v>
      </c>
      <c r="E19" s="41" t="n">
        <f aca="false">C19*1.19</f>
        <v>0</v>
      </c>
      <c r="F19" s="42"/>
    </row>
    <row r="20" customFormat="false" ht="12.75" hidden="false" customHeight="false" outlineLevel="0" collapsed="false">
      <c r="A20" s="23" t="s">
        <v>20</v>
      </c>
      <c r="B20" s="23"/>
      <c r="C20" s="43"/>
      <c r="D20" s="44"/>
      <c r="E20" s="45"/>
      <c r="F20" s="46"/>
    </row>
    <row r="21" customFormat="false" ht="12.75" hidden="false" customHeight="false" outlineLevel="0" collapsed="false">
      <c r="A21" s="27" t="s">
        <v>21</v>
      </c>
      <c r="B21" s="27"/>
      <c r="C21" s="47"/>
      <c r="D21" s="48"/>
      <c r="E21" s="49"/>
      <c r="F21" s="46"/>
    </row>
    <row r="22" customFormat="false" ht="13.4" hidden="false" customHeight="true" outlineLevel="0" collapsed="false">
      <c r="A22" s="50" t="s">
        <v>22</v>
      </c>
      <c r="B22" s="50"/>
      <c r="C22" s="51" t="n">
        <v>5000</v>
      </c>
      <c r="D22" s="52" t="n">
        <f aca="false">C22*0.19</f>
        <v>950</v>
      </c>
      <c r="E22" s="53" t="n">
        <f aca="false">C22*1.19</f>
        <v>5950</v>
      </c>
      <c r="F22" s="46"/>
      <c r="G22" s="54"/>
    </row>
    <row r="23" customFormat="false" ht="12.75" hidden="true" customHeight="false" outlineLevel="0" collapsed="false">
      <c r="A23" s="55"/>
      <c r="B23" s="56"/>
      <c r="C23" s="48" t="n">
        <v>0</v>
      </c>
      <c r="D23" s="48" t="n">
        <f aca="false">C23*0.24</f>
        <v>0</v>
      </c>
      <c r="E23" s="49" t="n">
        <f aca="false">C23*1.24</f>
        <v>0</v>
      </c>
      <c r="F23" s="46"/>
    </row>
    <row r="24" customFormat="false" ht="13.4" hidden="false" customHeight="true" outlineLevel="0" collapsed="false">
      <c r="A24" s="23" t="s">
        <v>23</v>
      </c>
      <c r="B24" s="23"/>
      <c r="C24" s="43"/>
      <c r="D24" s="44"/>
      <c r="E24" s="45"/>
      <c r="F24" s="46"/>
      <c r="G24" s="57"/>
    </row>
    <row r="25" customFormat="false" ht="12.75" hidden="false" customHeight="false" outlineLevel="0" collapsed="false">
      <c r="A25" s="27" t="s">
        <v>24</v>
      </c>
      <c r="B25" s="27"/>
      <c r="C25" s="47"/>
      <c r="D25" s="48"/>
      <c r="E25" s="49"/>
      <c r="G25" s="57"/>
    </row>
    <row r="26" customFormat="false" ht="12.75" hidden="false" customHeight="false" outlineLevel="0" collapsed="false">
      <c r="A26" s="32" t="n">
        <v>3.1</v>
      </c>
      <c r="B26" s="33" t="s">
        <v>25</v>
      </c>
      <c r="C26" s="34" t="n">
        <f aca="false">C27+C28+C29</f>
        <v>10000</v>
      </c>
      <c r="D26" s="34" t="n">
        <f aca="false">C26*0.19</f>
        <v>1900</v>
      </c>
      <c r="E26" s="35" t="n">
        <f aca="false">C26*1.19</f>
        <v>11900</v>
      </c>
      <c r="F26" s="58"/>
      <c r="G26" s="57"/>
    </row>
    <row r="27" customFormat="false" ht="12.75" hidden="false" customHeight="false" outlineLevel="0" collapsed="false">
      <c r="A27" s="32"/>
      <c r="B27" s="33" t="s">
        <v>26</v>
      </c>
      <c r="C27" s="34" t="n">
        <v>10000</v>
      </c>
      <c r="D27" s="34" t="n">
        <f aca="false">C27*0.19</f>
        <v>1900</v>
      </c>
      <c r="E27" s="35" t="n">
        <f aca="false">C27*1.19</f>
        <v>11900</v>
      </c>
      <c r="F27" s="58"/>
      <c r="G27" s="57"/>
    </row>
    <row r="28" customFormat="false" ht="12.75" hidden="false" customHeight="false" outlineLevel="0" collapsed="false">
      <c r="A28" s="32"/>
      <c r="B28" s="33" t="s">
        <v>27</v>
      </c>
      <c r="C28" s="34" t="n">
        <v>0</v>
      </c>
      <c r="D28" s="34" t="n">
        <f aca="false">C28*0.19</f>
        <v>0</v>
      </c>
      <c r="E28" s="35" t="n">
        <f aca="false">C28*1.19</f>
        <v>0</v>
      </c>
      <c r="F28" s="58"/>
      <c r="G28" s="57"/>
    </row>
    <row r="29" customFormat="false" ht="12.75" hidden="false" customHeight="false" outlineLevel="0" collapsed="false">
      <c r="A29" s="32"/>
      <c r="B29" s="33" t="s">
        <v>28</v>
      </c>
      <c r="C29" s="34" t="n">
        <v>0</v>
      </c>
      <c r="D29" s="34" t="n">
        <f aca="false">C29*0.19</f>
        <v>0</v>
      </c>
      <c r="E29" s="35" t="n">
        <f aca="false">C29*1.19</f>
        <v>0</v>
      </c>
      <c r="F29" s="58"/>
      <c r="G29" s="57"/>
    </row>
    <row r="30" customFormat="false" ht="23.85" hidden="false" customHeight="false" outlineLevel="0" collapsed="false">
      <c r="A30" s="59" t="n">
        <v>3.2</v>
      </c>
      <c r="B30" s="60" t="s">
        <v>29</v>
      </c>
      <c r="C30" s="61" t="n">
        <v>0</v>
      </c>
      <c r="D30" s="61" t="n">
        <f aca="false">C30*0.19</f>
        <v>0</v>
      </c>
      <c r="E30" s="62" t="n">
        <f aca="false">C30*1.19</f>
        <v>0</v>
      </c>
      <c r="F30" s="58"/>
      <c r="G30" s="57"/>
    </row>
    <row r="31" customFormat="false" ht="12.75" hidden="false" customHeight="false" outlineLevel="0" collapsed="false">
      <c r="A31" s="32" t="n">
        <v>3.3</v>
      </c>
      <c r="B31" s="33" t="s">
        <v>30</v>
      </c>
      <c r="C31" s="34" t="n">
        <v>10000</v>
      </c>
      <c r="D31" s="61" t="n">
        <f aca="false">C31*0.19</f>
        <v>1900</v>
      </c>
      <c r="E31" s="62" t="n">
        <f aca="false">C31*1.19</f>
        <v>11900</v>
      </c>
      <c r="F31" s="58"/>
      <c r="G31" s="57"/>
    </row>
    <row r="32" customFormat="false" ht="14.15" hidden="false" customHeight="true" outlineLevel="0" collapsed="false">
      <c r="A32" s="59" t="n">
        <v>3.4</v>
      </c>
      <c r="B32" s="63" t="s">
        <v>31</v>
      </c>
      <c r="C32" s="61" t="n">
        <v>0</v>
      </c>
      <c r="D32" s="61" t="n">
        <f aca="false">C32*0.19</f>
        <v>0</v>
      </c>
      <c r="E32" s="62" t="n">
        <f aca="false">C32*1.19</f>
        <v>0</v>
      </c>
      <c r="F32" s="58"/>
      <c r="G32" s="57"/>
    </row>
    <row r="33" customFormat="false" ht="12.75" hidden="false" customHeight="false" outlineLevel="0" collapsed="false">
      <c r="A33" s="32" t="n">
        <v>3.5</v>
      </c>
      <c r="B33" s="33" t="s">
        <v>32</v>
      </c>
      <c r="C33" s="34" t="n">
        <f aca="false">C34+C35+C36+C37+C38+C39</f>
        <v>310000</v>
      </c>
      <c r="D33" s="61" t="n">
        <f aca="false">C33*0.19</f>
        <v>58900</v>
      </c>
      <c r="E33" s="62" t="n">
        <f aca="false">C33*1.19</f>
        <v>368900</v>
      </c>
      <c r="F33" s="58"/>
      <c r="G33" s="57"/>
    </row>
    <row r="34" customFormat="false" ht="12.75" hidden="false" customHeight="false" outlineLevel="0" collapsed="false">
      <c r="A34" s="32"/>
      <c r="B34" s="33" t="s">
        <v>33</v>
      </c>
      <c r="C34" s="34" t="n">
        <v>0</v>
      </c>
      <c r="D34" s="61" t="n">
        <f aca="false">C34*0.19</f>
        <v>0</v>
      </c>
      <c r="E34" s="62" t="n">
        <f aca="false">C34*1.19</f>
        <v>0</v>
      </c>
      <c r="F34" s="58"/>
      <c r="G34" s="57"/>
    </row>
    <row r="35" customFormat="false" ht="12.75" hidden="false" customHeight="false" outlineLevel="0" collapsed="false">
      <c r="A35" s="32"/>
      <c r="B35" s="33" t="s">
        <v>34</v>
      </c>
      <c r="C35" s="34" t="n">
        <v>0</v>
      </c>
      <c r="D35" s="61" t="n">
        <f aca="false">C35*0.19</f>
        <v>0</v>
      </c>
      <c r="E35" s="62" t="n">
        <f aca="false">C35*1.19</f>
        <v>0</v>
      </c>
      <c r="F35" s="58"/>
      <c r="G35" s="57"/>
    </row>
    <row r="36" customFormat="false" ht="23.85" hidden="false" customHeight="false" outlineLevel="0" collapsed="false">
      <c r="A36" s="32"/>
      <c r="B36" s="60" t="s">
        <v>35</v>
      </c>
      <c r="C36" s="61" t="n">
        <v>80000</v>
      </c>
      <c r="D36" s="61" t="n">
        <f aca="false">C36*0.19</f>
        <v>15200</v>
      </c>
      <c r="E36" s="62" t="n">
        <f aca="false">C36*1.19</f>
        <v>95200</v>
      </c>
      <c r="F36" s="58"/>
      <c r="G36" s="57"/>
    </row>
    <row r="37" customFormat="false" ht="26.25" hidden="false" customHeight="true" outlineLevel="0" collapsed="false">
      <c r="A37" s="32"/>
      <c r="B37" s="63" t="s">
        <v>36</v>
      </c>
      <c r="C37" s="61" t="n">
        <v>70000</v>
      </c>
      <c r="D37" s="61" t="n">
        <f aca="false">C37*0.19</f>
        <v>13300</v>
      </c>
      <c r="E37" s="62" t="n">
        <f aca="false">C37*1.19</f>
        <v>83300</v>
      </c>
      <c r="F37" s="58"/>
    </row>
    <row r="38" customFormat="false" ht="23.85" hidden="false" customHeight="false" outlineLevel="0" collapsed="false">
      <c r="A38" s="32"/>
      <c r="B38" s="60" t="s">
        <v>37</v>
      </c>
      <c r="C38" s="61" t="n">
        <v>10000</v>
      </c>
      <c r="D38" s="61" t="n">
        <f aca="false">C38*0.19</f>
        <v>1900</v>
      </c>
      <c r="E38" s="62" t="n">
        <f aca="false">C38*1.19</f>
        <v>11900</v>
      </c>
      <c r="F38" s="58"/>
    </row>
    <row r="39" customFormat="false" ht="12.75" hidden="false" customHeight="false" outlineLevel="0" collapsed="false">
      <c r="A39" s="32"/>
      <c r="B39" s="33" t="s">
        <v>38</v>
      </c>
      <c r="C39" s="34" t="n">
        <v>150000</v>
      </c>
      <c r="D39" s="61" t="n">
        <f aca="false">C39*0.19</f>
        <v>28500</v>
      </c>
      <c r="E39" s="62" t="n">
        <f aca="false">C39*1.19</f>
        <v>178500</v>
      </c>
      <c r="F39" s="58"/>
    </row>
    <row r="40" customFormat="false" ht="12.75" hidden="false" customHeight="false" outlineLevel="0" collapsed="false">
      <c r="A40" s="64" t="n">
        <v>3.6</v>
      </c>
      <c r="B40" s="33" t="s">
        <v>39</v>
      </c>
      <c r="C40" s="34" t="n">
        <v>0</v>
      </c>
      <c r="D40" s="61" t="n">
        <f aca="false">C40*0.19</f>
        <v>0</v>
      </c>
      <c r="E40" s="62" t="n">
        <f aca="false">C40*1.19</f>
        <v>0</v>
      </c>
      <c r="F40" s="58"/>
    </row>
    <row r="41" customFormat="false" ht="12.75" hidden="false" customHeight="false" outlineLevel="0" collapsed="false">
      <c r="A41" s="64" t="n">
        <v>3.7</v>
      </c>
      <c r="B41" s="65" t="s">
        <v>40</v>
      </c>
      <c r="C41" s="34" t="n">
        <v>0</v>
      </c>
      <c r="D41" s="61" t="n">
        <f aca="false">C41*0.19</f>
        <v>0</v>
      </c>
      <c r="E41" s="62" t="n">
        <f aca="false">C41*1.19</f>
        <v>0</v>
      </c>
      <c r="F41" s="58"/>
    </row>
    <row r="42" customFormat="false" ht="23.85" hidden="false" customHeight="false" outlineLevel="0" collapsed="false">
      <c r="A42" s="64"/>
      <c r="B42" s="66" t="s">
        <v>41</v>
      </c>
      <c r="C42" s="61" t="n">
        <v>0</v>
      </c>
      <c r="D42" s="61" t="n">
        <f aca="false">C42*0.19</f>
        <v>0</v>
      </c>
      <c r="E42" s="62" t="n">
        <f aca="false">C42*1.19</f>
        <v>0</v>
      </c>
      <c r="F42" s="58"/>
    </row>
    <row r="43" customFormat="false" ht="12.75" hidden="false" customHeight="false" outlineLevel="0" collapsed="false">
      <c r="A43" s="64"/>
      <c r="B43" s="65" t="s">
        <v>42</v>
      </c>
      <c r="C43" s="34" t="n">
        <v>0</v>
      </c>
      <c r="D43" s="61" t="n">
        <f aca="false">C43*0.19</f>
        <v>0</v>
      </c>
      <c r="E43" s="62" t="n">
        <f aca="false">C43*1.19</f>
        <v>0</v>
      </c>
      <c r="F43" s="58"/>
    </row>
    <row r="44" customFormat="false" ht="12.75" hidden="false" customHeight="false" outlineLevel="0" collapsed="false">
      <c r="A44" s="64" t="n">
        <v>3.8</v>
      </c>
      <c r="B44" s="65" t="s">
        <v>43</v>
      </c>
      <c r="C44" s="34" t="n">
        <f aca="false">C45+C48</f>
        <v>27500</v>
      </c>
      <c r="D44" s="61" t="n">
        <f aca="false">C44*0.19</f>
        <v>5225</v>
      </c>
      <c r="E44" s="62" t="n">
        <f aca="false">C44*1.19</f>
        <v>32725</v>
      </c>
      <c r="F44" s="58"/>
    </row>
    <row r="45" customFormat="false" ht="12.75" hidden="false" customHeight="false" outlineLevel="0" collapsed="false">
      <c r="A45" s="64"/>
      <c r="B45" s="65" t="s">
        <v>44</v>
      </c>
      <c r="C45" s="34" t="n">
        <f aca="false">C46+C47</f>
        <v>12500</v>
      </c>
      <c r="D45" s="61" t="n">
        <f aca="false">C45*0.19</f>
        <v>2375</v>
      </c>
      <c r="E45" s="62" t="n">
        <f aca="false">C45*1.19</f>
        <v>14875</v>
      </c>
      <c r="F45" s="58"/>
    </row>
    <row r="46" customFormat="false" ht="12.75" hidden="false" customHeight="false" outlineLevel="0" collapsed="false">
      <c r="A46" s="64"/>
      <c r="B46" s="65" t="s">
        <v>45</v>
      </c>
      <c r="C46" s="34" t="n">
        <v>12000</v>
      </c>
      <c r="D46" s="61" t="n">
        <f aca="false">C46*0.19</f>
        <v>2280</v>
      </c>
      <c r="E46" s="62" t="n">
        <f aca="false">C46*1.19</f>
        <v>14280</v>
      </c>
      <c r="F46" s="58"/>
    </row>
    <row r="47" customFormat="false" ht="35.05" hidden="false" customHeight="false" outlineLevel="0" collapsed="false">
      <c r="A47" s="64"/>
      <c r="B47" s="66" t="s">
        <v>46</v>
      </c>
      <c r="C47" s="61" t="n">
        <v>500</v>
      </c>
      <c r="D47" s="61" t="n">
        <f aca="false">C47*0.19</f>
        <v>95</v>
      </c>
      <c r="E47" s="62" t="n">
        <f aca="false">C47*1.19</f>
        <v>595</v>
      </c>
      <c r="F47" s="58"/>
    </row>
    <row r="48" customFormat="false" ht="12.8" hidden="false" customHeight="false" outlineLevel="0" collapsed="false">
      <c r="A48" s="64"/>
      <c r="B48" s="65" t="s">
        <v>47</v>
      </c>
      <c r="C48" s="61" t="n">
        <v>15000</v>
      </c>
      <c r="D48" s="61" t="n">
        <f aca="false">C48*0.19</f>
        <v>2850</v>
      </c>
      <c r="E48" s="62" t="n">
        <f aca="false">C48*1.19</f>
        <v>17850</v>
      </c>
      <c r="F48" s="58"/>
    </row>
    <row r="49" customFormat="false" ht="14.15" hidden="false" customHeight="true" outlineLevel="0" collapsed="false">
      <c r="A49" s="39" t="s">
        <v>48</v>
      </c>
      <c r="B49" s="39"/>
      <c r="C49" s="67" t="n">
        <f aca="false">C26+C30+C31+C32+C33+C40+C41+C44</f>
        <v>357500</v>
      </c>
      <c r="D49" s="67" t="n">
        <f aca="false">C49*0.19</f>
        <v>67925</v>
      </c>
      <c r="E49" s="68" t="n">
        <f aca="false">C49*1.19</f>
        <v>425425</v>
      </c>
      <c r="F49" s="42"/>
    </row>
    <row r="50" customFormat="false" ht="12.8" hidden="false" customHeight="false" outlineLevel="0" collapsed="false">
      <c r="A50" s="69" t="s">
        <v>49</v>
      </c>
      <c r="B50" s="69"/>
      <c r="C50" s="70"/>
      <c r="D50" s="71"/>
      <c r="E50" s="72"/>
      <c r="F50" s="46"/>
    </row>
    <row r="51" customFormat="false" ht="12.8" hidden="false" customHeight="false" outlineLevel="0" collapsed="false">
      <c r="A51" s="73" t="s">
        <v>50</v>
      </c>
      <c r="B51" s="73"/>
      <c r="C51" s="70"/>
      <c r="D51" s="71"/>
      <c r="E51" s="72"/>
    </row>
    <row r="52" customFormat="false" ht="12.8" hidden="false" customHeight="false" outlineLevel="0" collapsed="false">
      <c r="A52" s="32" t="n">
        <v>4.1</v>
      </c>
      <c r="B52" s="33" t="s">
        <v>51</v>
      </c>
      <c r="C52" s="34" t="n">
        <v>3032860</v>
      </c>
      <c r="D52" s="61" t="n">
        <f aca="false">C52*0.19</f>
        <v>576243.4</v>
      </c>
      <c r="E52" s="62" t="n">
        <f aca="false">C52*1.19</f>
        <v>3609103.4</v>
      </c>
      <c r="F52" s="37"/>
    </row>
    <row r="53" customFormat="false" ht="12.8" hidden="true" customHeight="false" outlineLevel="0" collapsed="false">
      <c r="A53" s="32"/>
      <c r="B53" s="33"/>
      <c r="C53" s="34" t="n">
        <v>0</v>
      </c>
      <c r="D53" s="40" t="n">
        <f aca="false">C53*0.2</f>
        <v>0</v>
      </c>
      <c r="E53" s="41" t="n">
        <f aca="false">C53*1.2</f>
        <v>0</v>
      </c>
      <c r="F53" s="37"/>
    </row>
    <row r="54" customFormat="false" ht="12.8" hidden="true" customHeight="false" outlineLevel="0" collapsed="false">
      <c r="A54" s="32"/>
      <c r="B54" s="33" t="s">
        <v>52</v>
      </c>
      <c r="C54" s="74" t="n">
        <v>0</v>
      </c>
      <c r="D54" s="40" t="n">
        <f aca="false">C54*0.2</f>
        <v>0</v>
      </c>
      <c r="E54" s="41" t="n">
        <f aca="false">C54*1.2</f>
        <v>0</v>
      </c>
      <c r="F54" s="37"/>
    </row>
    <row r="55" customFormat="false" ht="12.8" hidden="true" customHeight="false" outlineLevel="0" collapsed="false">
      <c r="A55" s="32"/>
      <c r="B55" s="33" t="s">
        <v>53</v>
      </c>
      <c r="C55" s="34" t="n">
        <v>0</v>
      </c>
      <c r="D55" s="40" t="n">
        <f aca="false">C55*0.2</f>
        <v>0</v>
      </c>
      <c r="E55" s="41" t="n">
        <f aca="false">C55*1.2</f>
        <v>0</v>
      </c>
      <c r="F55" s="37"/>
    </row>
    <row r="56" customFormat="false" ht="12.8" hidden="true" customHeight="false" outlineLevel="0" collapsed="false">
      <c r="A56" s="32"/>
      <c r="B56" s="33" t="s">
        <v>54</v>
      </c>
      <c r="C56" s="74" t="n">
        <v>0</v>
      </c>
      <c r="D56" s="40" t="n">
        <f aca="false">C56*0.2</f>
        <v>0</v>
      </c>
      <c r="E56" s="41" t="n">
        <f aca="false">C56*1.2</f>
        <v>0</v>
      </c>
      <c r="F56" s="37"/>
    </row>
    <row r="57" customFormat="false" ht="12.8" hidden="true" customHeight="false" outlineLevel="0" collapsed="false">
      <c r="A57" s="32"/>
      <c r="B57" s="33" t="s">
        <v>55</v>
      </c>
      <c r="C57" s="34" t="n">
        <v>0</v>
      </c>
      <c r="D57" s="40" t="n">
        <f aca="false">C57*0.2</f>
        <v>0</v>
      </c>
      <c r="E57" s="41" t="n">
        <f aca="false">C57*1.2</f>
        <v>0</v>
      </c>
      <c r="F57" s="37"/>
    </row>
    <row r="58" customFormat="false" ht="12.8" hidden="true" customHeight="false" outlineLevel="0" collapsed="false">
      <c r="A58" s="32"/>
      <c r="B58" s="33" t="s">
        <v>56</v>
      </c>
      <c r="C58" s="74" t="n">
        <v>0</v>
      </c>
      <c r="D58" s="40" t="n">
        <f aca="false">C58*0.2</f>
        <v>0</v>
      </c>
      <c r="E58" s="41" t="n">
        <f aca="false">C58*1.2</f>
        <v>0</v>
      </c>
      <c r="F58" s="37"/>
    </row>
    <row r="59" customFormat="false" ht="12.8" hidden="true" customHeight="false" outlineLevel="0" collapsed="false">
      <c r="A59" s="32"/>
      <c r="B59" s="33" t="s">
        <v>57</v>
      </c>
      <c r="C59" s="34" t="n">
        <v>0</v>
      </c>
      <c r="D59" s="40" t="n">
        <f aca="false">C59*0.2</f>
        <v>0</v>
      </c>
      <c r="E59" s="41" t="n">
        <f aca="false">C59*1.2</f>
        <v>0</v>
      </c>
      <c r="F59" s="37"/>
    </row>
    <row r="60" customFormat="false" ht="12.8" hidden="true" customHeight="false" outlineLevel="0" collapsed="false">
      <c r="A60" s="32"/>
      <c r="B60" s="33" t="s">
        <v>58</v>
      </c>
      <c r="C60" s="74" t="n">
        <v>0</v>
      </c>
      <c r="D60" s="40" t="n">
        <f aca="false">C60*0.2</f>
        <v>0</v>
      </c>
      <c r="E60" s="41" t="n">
        <f aca="false">C60*1.2</f>
        <v>0</v>
      </c>
      <c r="F60" s="37"/>
    </row>
    <row r="61" customFormat="false" ht="12.8" hidden="true" customHeight="false" outlineLevel="0" collapsed="false">
      <c r="A61" s="32"/>
      <c r="B61" s="33" t="s">
        <v>59</v>
      </c>
      <c r="C61" s="34" t="n">
        <v>0</v>
      </c>
      <c r="D61" s="40" t="n">
        <f aca="false">C61*0.2</f>
        <v>0</v>
      </c>
      <c r="E61" s="41" t="n">
        <f aca="false">C61*1.2</f>
        <v>0</v>
      </c>
      <c r="F61" s="37"/>
    </row>
    <row r="62" customFormat="false" ht="12.8" hidden="true" customHeight="false" outlineLevel="0" collapsed="false">
      <c r="A62" s="32"/>
      <c r="B62" s="33" t="s">
        <v>60</v>
      </c>
      <c r="C62" s="74" t="n">
        <v>0</v>
      </c>
      <c r="D62" s="40" t="n">
        <f aca="false">C62*0.2</f>
        <v>0</v>
      </c>
      <c r="E62" s="41" t="n">
        <f aca="false">C62*1.2</f>
        <v>0</v>
      </c>
      <c r="F62" s="37"/>
    </row>
    <row r="63" customFormat="false" ht="12.8" hidden="true" customHeight="false" outlineLevel="0" collapsed="false">
      <c r="A63" s="32"/>
      <c r="B63" s="33" t="s">
        <v>61</v>
      </c>
      <c r="C63" s="34" t="n">
        <v>0</v>
      </c>
      <c r="D63" s="40" t="n">
        <f aca="false">C63*0.2</f>
        <v>0</v>
      </c>
      <c r="E63" s="41" t="n">
        <f aca="false">C63*1.2</f>
        <v>0</v>
      </c>
      <c r="F63" s="37"/>
    </row>
    <row r="64" customFormat="false" ht="12.8" hidden="true" customHeight="false" outlineLevel="0" collapsed="false">
      <c r="A64" s="32"/>
      <c r="B64" s="33" t="s">
        <v>62</v>
      </c>
      <c r="C64" s="74" t="n">
        <v>0</v>
      </c>
      <c r="D64" s="40" t="n">
        <f aca="false">C64*0.2</f>
        <v>0</v>
      </c>
      <c r="E64" s="41" t="n">
        <f aca="false">C64*1.2</f>
        <v>0</v>
      </c>
      <c r="F64" s="37"/>
    </row>
    <row r="65" customFormat="false" ht="12.8" hidden="true" customHeight="false" outlineLevel="0" collapsed="false">
      <c r="A65" s="32"/>
      <c r="B65" s="33" t="s">
        <v>63</v>
      </c>
      <c r="C65" s="34" t="n">
        <v>0</v>
      </c>
      <c r="D65" s="40" t="n">
        <f aca="false">C65*0.2</f>
        <v>0</v>
      </c>
      <c r="E65" s="41" t="n">
        <f aca="false">C65*1.2</f>
        <v>0</v>
      </c>
      <c r="F65" s="37"/>
    </row>
    <row r="66" customFormat="false" ht="12.8" hidden="true" customHeight="false" outlineLevel="0" collapsed="false">
      <c r="A66" s="32"/>
      <c r="B66" s="33" t="s">
        <v>64</v>
      </c>
      <c r="C66" s="74" t="n">
        <v>0</v>
      </c>
      <c r="D66" s="40" t="n">
        <f aca="false">C66*0.2</f>
        <v>0</v>
      </c>
      <c r="E66" s="41" t="n">
        <f aca="false">C66*1.2</f>
        <v>0</v>
      </c>
      <c r="F66" s="37"/>
    </row>
    <row r="67" customFormat="false" ht="12.8" hidden="true" customHeight="false" outlineLevel="0" collapsed="false">
      <c r="A67" s="32"/>
      <c r="B67" s="33" t="s">
        <v>65</v>
      </c>
      <c r="C67" s="34" t="n">
        <v>0</v>
      </c>
      <c r="D67" s="40" t="n">
        <f aca="false">C67*0.2</f>
        <v>0</v>
      </c>
      <c r="E67" s="41" t="n">
        <f aca="false">C67*1.2</f>
        <v>0</v>
      </c>
      <c r="F67" s="37"/>
    </row>
    <row r="68" customFormat="false" ht="12.8" hidden="true" customHeight="false" outlineLevel="0" collapsed="false">
      <c r="A68" s="32"/>
      <c r="B68" s="33" t="s">
        <v>66</v>
      </c>
      <c r="C68" s="75" t="n">
        <v>0</v>
      </c>
      <c r="D68" s="40" t="n">
        <f aca="false">C68*0.2</f>
        <v>0</v>
      </c>
      <c r="E68" s="41" t="n">
        <f aca="false">C68*1.2</f>
        <v>0</v>
      </c>
      <c r="F68" s="37"/>
    </row>
    <row r="69" customFormat="false" ht="12.8" hidden="true" customHeight="false" outlineLevel="0" collapsed="false">
      <c r="A69" s="32"/>
      <c r="B69" s="33" t="s">
        <v>67</v>
      </c>
      <c r="C69" s="34" t="n">
        <v>0</v>
      </c>
      <c r="D69" s="40" t="n">
        <f aca="false">C69*0.2</f>
        <v>0</v>
      </c>
      <c r="E69" s="41" t="n">
        <f aca="false">C69*1.2</f>
        <v>0</v>
      </c>
      <c r="F69" s="37"/>
    </row>
    <row r="70" customFormat="false" ht="12.8" hidden="true" customHeight="false" outlineLevel="0" collapsed="false">
      <c r="A70" s="32"/>
      <c r="B70" s="33" t="s">
        <v>68</v>
      </c>
      <c r="C70" s="75" t="n">
        <v>0</v>
      </c>
      <c r="D70" s="40" t="n">
        <f aca="false">C70*0.2</f>
        <v>0</v>
      </c>
      <c r="E70" s="41" t="n">
        <f aca="false">C70*1.2</f>
        <v>0</v>
      </c>
      <c r="F70" s="37"/>
    </row>
    <row r="71" customFormat="false" ht="12.8" hidden="false" customHeight="false" outlineLevel="0" collapsed="false">
      <c r="A71" s="32" t="n">
        <v>4.2</v>
      </c>
      <c r="B71" s="33" t="s">
        <v>69</v>
      </c>
      <c r="C71" s="34" t="n">
        <v>0</v>
      </c>
      <c r="D71" s="61" t="n">
        <f aca="false">C71*0.19</f>
        <v>0</v>
      </c>
      <c r="E71" s="62" t="n">
        <f aca="false">C71*1.19</f>
        <v>0</v>
      </c>
      <c r="F71" s="37"/>
    </row>
    <row r="72" customFormat="false" ht="12.8" hidden="true" customHeight="false" outlineLevel="0" collapsed="false">
      <c r="A72" s="32"/>
      <c r="B72" s="33"/>
      <c r="C72" s="34" t="n">
        <v>0</v>
      </c>
      <c r="D72" s="61" t="n">
        <f aca="false">C72*0.19</f>
        <v>0</v>
      </c>
      <c r="E72" s="62" t="n">
        <f aca="false">C72*1.19</f>
        <v>0</v>
      </c>
      <c r="F72" s="37"/>
      <c r="G72" s="1"/>
    </row>
    <row r="73" customFormat="false" ht="12.8" hidden="true" customHeight="false" outlineLevel="0" collapsed="false">
      <c r="A73" s="32"/>
      <c r="B73" s="33" t="s">
        <v>70</v>
      </c>
      <c r="C73" s="34" t="n">
        <v>0</v>
      </c>
      <c r="D73" s="61" t="n">
        <f aca="false">C73*0.19</f>
        <v>0</v>
      </c>
      <c r="E73" s="62" t="n">
        <f aca="false">C73*1.19</f>
        <v>0</v>
      </c>
      <c r="F73" s="37"/>
      <c r="G73" s="1"/>
    </row>
    <row r="74" customFormat="false" ht="12.8" hidden="true" customHeight="false" outlineLevel="0" collapsed="false">
      <c r="A74" s="32"/>
      <c r="B74" s="33" t="s">
        <v>71</v>
      </c>
      <c r="C74" s="34" t="n">
        <v>0</v>
      </c>
      <c r="D74" s="61" t="n">
        <f aca="false">C74*0.19</f>
        <v>0</v>
      </c>
      <c r="E74" s="62" t="n">
        <f aca="false">C74*1.19</f>
        <v>0</v>
      </c>
      <c r="F74" s="37"/>
      <c r="G74" s="1"/>
    </row>
    <row r="75" customFormat="false" ht="12.8" hidden="true" customHeight="false" outlineLevel="0" collapsed="false">
      <c r="A75" s="32"/>
      <c r="B75" s="33" t="s">
        <v>72</v>
      </c>
      <c r="C75" s="34" t="n">
        <v>0</v>
      </c>
      <c r="D75" s="61" t="n">
        <f aca="false">C75*0.19</f>
        <v>0</v>
      </c>
      <c r="E75" s="62" t="n">
        <f aca="false">C75*1.19</f>
        <v>0</v>
      </c>
      <c r="F75" s="37"/>
      <c r="G75" s="1"/>
    </row>
    <row r="76" customFormat="false" ht="12.8" hidden="true" customHeight="false" outlineLevel="0" collapsed="false">
      <c r="A76" s="32"/>
      <c r="B76" s="33" t="s">
        <v>57</v>
      </c>
      <c r="C76" s="34" t="n">
        <v>0</v>
      </c>
      <c r="D76" s="61" t="n">
        <f aca="false">C76*0.19</f>
        <v>0</v>
      </c>
      <c r="E76" s="62" t="n">
        <f aca="false">C76*1.19</f>
        <v>0</v>
      </c>
      <c r="F76" s="37"/>
      <c r="G76" s="1"/>
    </row>
    <row r="77" customFormat="false" ht="12.8" hidden="true" customHeight="false" outlineLevel="0" collapsed="false">
      <c r="A77" s="32"/>
      <c r="B77" s="33" t="s">
        <v>59</v>
      </c>
      <c r="C77" s="34" t="n">
        <v>0</v>
      </c>
      <c r="D77" s="61" t="n">
        <f aca="false">C77*0.19</f>
        <v>0</v>
      </c>
      <c r="E77" s="62" t="n">
        <f aca="false">C77*1.19</f>
        <v>0</v>
      </c>
      <c r="F77" s="37"/>
      <c r="G77" s="1"/>
    </row>
    <row r="78" customFormat="false" ht="12.8" hidden="true" customHeight="false" outlineLevel="0" collapsed="false">
      <c r="A78" s="32"/>
      <c r="B78" s="33" t="s">
        <v>61</v>
      </c>
      <c r="C78" s="34" t="n">
        <v>0</v>
      </c>
      <c r="D78" s="61" t="n">
        <f aca="false">C78*0.19</f>
        <v>0</v>
      </c>
      <c r="E78" s="62" t="n">
        <f aca="false">C78*1.19</f>
        <v>0</v>
      </c>
      <c r="F78" s="37"/>
      <c r="G78" s="1"/>
    </row>
    <row r="79" customFormat="false" ht="12.8" hidden="true" customHeight="false" outlineLevel="0" collapsed="false">
      <c r="A79" s="32"/>
      <c r="B79" s="33" t="s">
        <v>63</v>
      </c>
      <c r="C79" s="34" t="n">
        <v>0</v>
      </c>
      <c r="D79" s="61" t="n">
        <f aca="false">C79*0.19</f>
        <v>0</v>
      </c>
      <c r="E79" s="62" t="n">
        <f aca="false">C79*1.19</f>
        <v>0</v>
      </c>
      <c r="F79" s="37"/>
      <c r="G79" s="1"/>
    </row>
    <row r="80" customFormat="false" ht="12.8" hidden="true" customHeight="false" outlineLevel="0" collapsed="false">
      <c r="A80" s="32"/>
      <c r="B80" s="33" t="s">
        <v>65</v>
      </c>
      <c r="C80" s="34" t="n">
        <v>0</v>
      </c>
      <c r="D80" s="61" t="n">
        <f aca="false">C80*0.19</f>
        <v>0</v>
      </c>
      <c r="E80" s="62" t="n">
        <f aca="false">C80*1.19</f>
        <v>0</v>
      </c>
      <c r="F80" s="37"/>
      <c r="G80" s="1"/>
    </row>
    <row r="81" customFormat="false" ht="12.8" hidden="true" customHeight="false" outlineLevel="0" collapsed="false">
      <c r="A81" s="32"/>
      <c r="B81" s="33" t="s">
        <v>67</v>
      </c>
      <c r="C81" s="34" t="n">
        <v>0</v>
      </c>
      <c r="D81" s="61" t="n">
        <f aca="false">C81*0.19</f>
        <v>0</v>
      </c>
      <c r="E81" s="62" t="n">
        <f aca="false">C81*1.19</f>
        <v>0</v>
      </c>
      <c r="F81" s="37"/>
      <c r="G81" s="1"/>
    </row>
    <row r="82" customFormat="false" ht="12.8" hidden="false" customHeight="false" outlineLevel="0" collapsed="false">
      <c r="A82" s="32" t="n">
        <v>4.3</v>
      </c>
      <c r="B82" s="33" t="s">
        <v>73</v>
      </c>
      <c r="C82" s="34" t="n">
        <v>139500</v>
      </c>
      <c r="D82" s="61" t="n">
        <f aca="false">C82*0.19</f>
        <v>26505</v>
      </c>
      <c r="E82" s="62" t="n">
        <f aca="false">C82*1.19</f>
        <v>166005</v>
      </c>
      <c r="F82" s="37"/>
    </row>
    <row r="83" customFormat="false" ht="12.8" hidden="true" customHeight="false" outlineLevel="0" collapsed="false">
      <c r="A83" s="32"/>
      <c r="B83" s="33" t="s">
        <v>74</v>
      </c>
      <c r="C83" s="34" t="n">
        <v>0</v>
      </c>
      <c r="D83" s="61" t="n">
        <f aca="false">C83*0.19</f>
        <v>0</v>
      </c>
      <c r="E83" s="62" t="n">
        <f aca="false">C83*1.19</f>
        <v>0</v>
      </c>
      <c r="F83" s="37"/>
    </row>
    <row r="84" customFormat="false" ht="12.8" hidden="true" customHeight="false" outlineLevel="0" collapsed="false">
      <c r="A84" s="32"/>
      <c r="B84" s="33" t="s">
        <v>53</v>
      </c>
      <c r="C84" s="34" t="n">
        <v>0</v>
      </c>
      <c r="D84" s="61" t="n">
        <f aca="false">C84*0.19</f>
        <v>0</v>
      </c>
      <c r="E84" s="62" t="n">
        <f aca="false">C84*1.19</f>
        <v>0</v>
      </c>
      <c r="F84" s="37"/>
    </row>
    <row r="85" customFormat="false" ht="12.8" hidden="true" customHeight="false" outlineLevel="0" collapsed="false">
      <c r="A85" s="32"/>
      <c r="B85" s="33" t="s">
        <v>72</v>
      </c>
      <c r="C85" s="34" t="n">
        <v>0</v>
      </c>
      <c r="D85" s="61" t="n">
        <f aca="false">C85*0.19</f>
        <v>0</v>
      </c>
      <c r="E85" s="62" t="n">
        <f aca="false">C85*1.19</f>
        <v>0</v>
      </c>
      <c r="F85" s="37"/>
    </row>
    <row r="86" customFormat="false" ht="12.8" hidden="true" customHeight="false" outlineLevel="0" collapsed="false">
      <c r="A86" s="32"/>
      <c r="B86" s="33" t="s">
        <v>57</v>
      </c>
      <c r="C86" s="34" t="n">
        <v>0</v>
      </c>
      <c r="D86" s="61" t="n">
        <f aca="false">C86*0.19</f>
        <v>0</v>
      </c>
      <c r="E86" s="62" t="n">
        <f aca="false">C86*1.19</f>
        <v>0</v>
      </c>
      <c r="F86" s="37"/>
    </row>
    <row r="87" customFormat="false" ht="12.8" hidden="true" customHeight="false" outlineLevel="0" collapsed="false">
      <c r="A87" s="32"/>
      <c r="B87" s="33" t="s">
        <v>59</v>
      </c>
      <c r="C87" s="34" t="n">
        <v>0</v>
      </c>
      <c r="D87" s="61" t="n">
        <f aca="false">C87*0.19</f>
        <v>0</v>
      </c>
      <c r="E87" s="62" t="n">
        <f aca="false">C87*1.19</f>
        <v>0</v>
      </c>
      <c r="F87" s="37"/>
    </row>
    <row r="88" customFormat="false" ht="12.8" hidden="true" customHeight="false" outlineLevel="0" collapsed="false">
      <c r="A88" s="32"/>
      <c r="B88" s="33" t="s">
        <v>61</v>
      </c>
      <c r="C88" s="34" t="n">
        <v>0</v>
      </c>
      <c r="D88" s="61" t="n">
        <f aca="false">C88*0.19</f>
        <v>0</v>
      </c>
      <c r="E88" s="62" t="n">
        <f aca="false">C88*1.19</f>
        <v>0</v>
      </c>
      <c r="F88" s="37"/>
    </row>
    <row r="89" customFormat="false" ht="12.8" hidden="true" customHeight="false" outlineLevel="0" collapsed="false">
      <c r="A89" s="32"/>
      <c r="B89" s="33" t="s">
        <v>63</v>
      </c>
      <c r="C89" s="34" t="n">
        <v>0</v>
      </c>
      <c r="D89" s="61" t="n">
        <f aca="false">C89*0.19</f>
        <v>0</v>
      </c>
      <c r="E89" s="62" t="n">
        <f aca="false">C89*1.19</f>
        <v>0</v>
      </c>
      <c r="F89" s="37"/>
    </row>
    <row r="90" customFormat="false" ht="12.8" hidden="true" customHeight="false" outlineLevel="0" collapsed="false">
      <c r="A90" s="32"/>
      <c r="B90" s="33" t="s">
        <v>65</v>
      </c>
      <c r="C90" s="34" t="n">
        <v>0</v>
      </c>
      <c r="D90" s="61" t="n">
        <f aca="false">C90*0.19</f>
        <v>0</v>
      </c>
      <c r="E90" s="62" t="n">
        <f aca="false">C90*1.19</f>
        <v>0</v>
      </c>
      <c r="F90" s="37"/>
    </row>
    <row r="91" customFormat="false" ht="12.8" hidden="true" customHeight="false" outlineLevel="0" collapsed="false">
      <c r="A91" s="32"/>
      <c r="B91" s="33" t="s">
        <v>67</v>
      </c>
      <c r="C91" s="34" t="n">
        <v>0</v>
      </c>
      <c r="D91" s="61" t="n">
        <f aca="false">C91*0.19</f>
        <v>0</v>
      </c>
      <c r="E91" s="62" t="n">
        <f aca="false">C91*1.19</f>
        <v>0</v>
      </c>
      <c r="F91" s="37"/>
    </row>
    <row r="92" customFormat="false" ht="23.85" hidden="false" customHeight="false" outlineLevel="0" collapsed="false">
      <c r="A92" s="59" t="n">
        <v>4.4</v>
      </c>
      <c r="B92" s="60" t="s">
        <v>75</v>
      </c>
      <c r="C92" s="61" t="n">
        <v>0</v>
      </c>
      <c r="D92" s="61" t="n">
        <f aca="false">C92*0.19</f>
        <v>0</v>
      </c>
      <c r="E92" s="62" t="n">
        <f aca="false">C92*1.19</f>
        <v>0</v>
      </c>
      <c r="F92" s="37"/>
    </row>
    <row r="93" customFormat="false" ht="12.75" hidden="true" customHeight="false" outlineLevel="0" collapsed="false">
      <c r="A93" s="32"/>
      <c r="B93" s="33" t="s">
        <v>76</v>
      </c>
      <c r="C93" s="34" t="n">
        <v>0</v>
      </c>
      <c r="D93" s="61" t="n">
        <f aca="false">C93*0.19</f>
        <v>0</v>
      </c>
      <c r="E93" s="62" t="n">
        <f aca="false">C93*1.19</f>
        <v>0</v>
      </c>
      <c r="F93" s="37"/>
    </row>
    <row r="94" customFormat="false" ht="12.75" hidden="true" customHeight="false" outlineLevel="0" collapsed="false">
      <c r="A94" s="32"/>
      <c r="B94" s="33" t="s">
        <v>77</v>
      </c>
      <c r="C94" s="34" t="n">
        <v>0</v>
      </c>
      <c r="D94" s="61" t="n">
        <f aca="false">C94*0.19</f>
        <v>0</v>
      </c>
      <c r="E94" s="62" t="n">
        <f aca="false">C94*1.19</f>
        <v>0</v>
      </c>
      <c r="F94" s="37"/>
    </row>
    <row r="95" customFormat="false" ht="12.75" hidden="true" customHeight="false" outlineLevel="0" collapsed="false">
      <c r="A95" s="32"/>
      <c r="B95" s="33" t="s">
        <v>71</v>
      </c>
      <c r="C95" s="34" t="n">
        <v>0</v>
      </c>
      <c r="D95" s="61" t="n">
        <f aca="false">C95*0.19</f>
        <v>0</v>
      </c>
      <c r="E95" s="62" t="n">
        <f aca="false">C95*1.19</f>
        <v>0</v>
      </c>
      <c r="F95" s="37"/>
    </row>
    <row r="96" customFormat="false" ht="12.75" hidden="true" customHeight="false" outlineLevel="0" collapsed="false">
      <c r="A96" s="32"/>
      <c r="B96" s="33" t="s">
        <v>72</v>
      </c>
      <c r="C96" s="34" t="n">
        <v>0</v>
      </c>
      <c r="D96" s="61" t="n">
        <f aca="false">C96*0.19</f>
        <v>0</v>
      </c>
      <c r="E96" s="62" t="n">
        <f aca="false">C96*1.19</f>
        <v>0</v>
      </c>
      <c r="F96" s="37"/>
    </row>
    <row r="97" customFormat="false" ht="12.75" hidden="true" customHeight="false" outlineLevel="0" collapsed="false">
      <c r="A97" s="32"/>
      <c r="B97" s="33" t="s">
        <v>57</v>
      </c>
      <c r="C97" s="34" t="n">
        <v>0</v>
      </c>
      <c r="D97" s="61" t="n">
        <f aca="false">C97*0.19</f>
        <v>0</v>
      </c>
      <c r="E97" s="62" t="n">
        <f aca="false">C97*1.19</f>
        <v>0</v>
      </c>
      <c r="F97" s="37"/>
    </row>
    <row r="98" customFormat="false" ht="12.75" hidden="true" customHeight="false" outlineLevel="0" collapsed="false">
      <c r="A98" s="32"/>
      <c r="B98" s="33" t="s">
        <v>59</v>
      </c>
      <c r="C98" s="34" t="n">
        <v>0</v>
      </c>
      <c r="D98" s="61" t="n">
        <f aca="false">C98*0.19</f>
        <v>0</v>
      </c>
      <c r="E98" s="62" t="n">
        <f aca="false">C98*1.19</f>
        <v>0</v>
      </c>
      <c r="F98" s="37"/>
    </row>
    <row r="99" customFormat="false" ht="12.75" hidden="true" customHeight="false" outlineLevel="0" collapsed="false">
      <c r="A99" s="32"/>
      <c r="B99" s="33" t="s">
        <v>61</v>
      </c>
      <c r="C99" s="34" t="n">
        <v>0</v>
      </c>
      <c r="D99" s="61" t="n">
        <f aca="false">C99*0.19</f>
        <v>0</v>
      </c>
      <c r="E99" s="62" t="n">
        <f aca="false">C99*1.19</f>
        <v>0</v>
      </c>
      <c r="F99" s="37"/>
    </row>
    <row r="100" customFormat="false" ht="12.75" hidden="true" customHeight="false" outlineLevel="0" collapsed="false">
      <c r="A100" s="32"/>
      <c r="B100" s="33" t="s">
        <v>63</v>
      </c>
      <c r="C100" s="34" t="n">
        <v>0</v>
      </c>
      <c r="D100" s="61" t="n">
        <f aca="false">C100*0.19</f>
        <v>0</v>
      </c>
      <c r="E100" s="62" t="n">
        <f aca="false">C100*1.19</f>
        <v>0</v>
      </c>
      <c r="F100" s="37"/>
    </row>
    <row r="101" customFormat="false" ht="12.75" hidden="true" customHeight="false" outlineLevel="0" collapsed="false">
      <c r="A101" s="32"/>
      <c r="B101" s="33" t="s">
        <v>65</v>
      </c>
      <c r="C101" s="34" t="n">
        <v>0</v>
      </c>
      <c r="D101" s="61" t="n">
        <f aca="false">C101*0.19</f>
        <v>0</v>
      </c>
      <c r="E101" s="62" t="n">
        <f aca="false">C101*1.19</f>
        <v>0</v>
      </c>
      <c r="F101" s="37"/>
    </row>
    <row r="102" customFormat="false" ht="12.75" hidden="true" customHeight="false" outlineLevel="0" collapsed="false">
      <c r="A102" s="32"/>
      <c r="B102" s="33" t="s">
        <v>67</v>
      </c>
      <c r="C102" s="34" t="n">
        <v>0</v>
      </c>
      <c r="D102" s="61" t="n">
        <f aca="false">C102*0.19</f>
        <v>0</v>
      </c>
      <c r="E102" s="62" t="n">
        <f aca="false">C102*1.19</f>
        <v>0</v>
      </c>
      <c r="F102" s="37"/>
    </row>
    <row r="103" customFormat="false" ht="14.25" hidden="false" customHeight="true" outlineLevel="0" collapsed="false">
      <c r="A103" s="32" t="n">
        <v>4.5</v>
      </c>
      <c r="B103" s="33" t="s">
        <v>78</v>
      </c>
      <c r="C103" s="34" t="n">
        <v>0</v>
      </c>
      <c r="D103" s="61" t="n">
        <f aca="false">C103*0.19</f>
        <v>0</v>
      </c>
      <c r="E103" s="62" t="n">
        <f aca="false">C103*1.19</f>
        <v>0</v>
      </c>
      <c r="F103" s="58"/>
    </row>
    <row r="104" customFormat="false" ht="12.8" hidden="true" customHeight="false" outlineLevel="0" collapsed="false">
      <c r="A104" s="32"/>
      <c r="B104" s="33" t="s">
        <v>79</v>
      </c>
      <c r="C104" s="34" t="n">
        <v>0</v>
      </c>
      <c r="D104" s="61" t="n">
        <f aca="false">C104*0.19</f>
        <v>0</v>
      </c>
      <c r="E104" s="62" t="n">
        <f aca="false">C104*1.19</f>
        <v>0</v>
      </c>
      <c r="F104" s="58"/>
    </row>
    <row r="105" customFormat="false" ht="12.8" hidden="true" customHeight="false" outlineLevel="0" collapsed="false">
      <c r="A105" s="32"/>
      <c r="B105" s="33" t="s">
        <v>80</v>
      </c>
      <c r="C105" s="34" t="n">
        <v>0</v>
      </c>
      <c r="D105" s="61" t="n">
        <f aca="false">C105*0.19</f>
        <v>0</v>
      </c>
      <c r="E105" s="62" t="n">
        <f aca="false">C105*1.19</f>
        <v>0</v>
      </c>
      <c r="F105" s="58"/>
    </row>
    <row r="106" customFormat="false" ht="12.8" hidden="true" customHeight="false" outlineLevel="0" collapsed="false">
      <c r="A106" s="32"/>
      <c r="B106" s="33" t="s">
        <v>72</v>
      </c>
      <c r="C106" s="34" t="n">
        <v>0</v>
      </c>
      <c r="D106" s="61" t="n">
        <f aca="false">C106*0.19</f>
        <v>0</v>
      </c>
      <c r="E106" s="62" t="n">
        <f aca="false">C106*1.19</f>
        <v>0</v>
      </c>
      <c r="F106" s="58"/>
    </row>
    <row r="107" customFormat="false" ht="12.8" hidden="true" customHeight="false" outlineLevel="0" collapsed="false">
      <c r="A107" s="32"/>
      <c r="B107" s="33" t="s">
        <v>57</v>
      </c>
      <c r="C107" s="34" t="n">
        <v>0</v>
      </c>
      <c r="D107" s="61" t="n">
        <f aca="false">C107*0.19</f>
        <v>0</v>
      </c>
      <c r="E107" s="62" t="n">
        <f aca="false">C107*1.19</f>
        <v>0</v>
      </c>
      <c r="F107" s="58"/>
    </row>
    <row r="108" customFormat="false" ht="12.8" hidden="true" customHeight="false" outlineLevel="0" collapsed="false">
      <c r="A108" s="32"/>
      <c r="B108" s="33" t="s">
        <v>59</v>
      </c>
      <c r="C108" s="34" t="e">
        <f aca="false">#REF!/1000</f>
        <v>#REF!</v>
      </c>
      <c r="D108" s="61" t="e">
        <f aca="false">C108*0.19</f>
        <v>#REF!</v>
      </c>
      <c r="E108" s="62" t="e">
        <f aca="false">C108*1.19</f>
        <v>#REF!</v>
      </c>
      <c r="F108" s="58"/>
    </row>
    <row r="109" customFormat="false" ht="12.8" hidden="true" customHeight="false" outlineLevel="0" collapsed="false">
      <c r="A109" s="32"/>
      <c r="B109" s="33" t="s">
        <v>61</v>
      </c>
      <c r="C109" s="34" t="e">
        <f aca="false">#REF!/1000</f>
        <v>#REF!</v>
      </c>
      <c r="D109" s="61" t="e">
        <f aca="false">C109*0.19</f>
        <v>#REF!</v>
      </c>
      <c r="E109" s="62" t="e">
        <f aca="false">C109*1.19</f>
        <v>#REF!</v>
      </c>
      <c r="F109" s="58"/>
    </row>
    <row r="110" customFormat="false" ht="12.8" hidden="true" customHeight="false" outlineLevel="0" collapsed="false">
      <c r="A110" s="32"/>
      <c r="B110" s="33" t="s">
        <v>63</v>
      </c>
      <c r="C110" s="34" t="e">
        <f aca="false">#REF!/1000</f>
        <v>#REF!</v>
      </c>
      <c r="D110" s="61" t="e">
        <f aca="false">C110*0.19</f>
        <v>#REF!</v>
      </c>
      <c r="E110" s="62" t="e">
        <f aca="false">C110*1.19</f>
        <v>#REF!</v>
      </c>
      <c r="F110" s="58"/>
    </row>
    <row r="111" customFormat="false" ht="12.8" hidden="true" customHeight="false" outlineLevel="0" collapsed="false">
      <c r="A111" s="32"/>
      <c r="B111" s="33" t="s">
        <v>65</v>
      </c>
      <c r="C111" s="34" t="n">
        <v>0</v>
      </c>
      <c r="D111" s="61" t="n">
        <f aca="false">C111*0.19</f>
        <v>0</v>
      </c>
      <c r="E111" s="62" t="n">
        <f aca="false">C111*1.19</f>
        <v>0</v>
      </c>
      <c r="F111" s="58"/>
    </row>
    <row r="112" customFormat="false" ht="12.8" hidden="true" customHeight="false" outlineLevel="0" collapsed="false">
      <c r="A112" s="32"/>
      <c r="B112" s="33" t="s">
        <v>67</v>
      </c>
      <c r="C112" s="34" t="n">
        <v>0</v>
      </c>
      <c r="D112" s="61" t="n">
        <f aca="false">C112*0.19</f>
        <v>0</v>
      </c>
      <c r="E112" s="62" t="n">
        <f aca="false">C112*1.19</f>
        <v>0</v>
      </c>
      <c r="F112" s="58"/>
    </row>
    <row r="113" customFormat="false" ht="12.8" hidden="false" customHeight="false" outlineLevel="0" collapsed="false">
      <c r="A113" s="32" t="n">
        <v>4.6</v>
      </c>
      <c r="B113" s="33" t="s">
        <v>81</v>
      </c>
      <c r="C113" s="34" t="n">
        <v>0</v>
      </c>
      <c r="D113" s="61" t="n">
        <f aca="false">C113*0.19</f>
        <v>0</v>
      </c>
      <c r="E113" s="62" t="n">
        <f aca="false">C113*1.19</f>
        <v>0</v>
      </c>
      <c r="F113" s="58"/>
    </row>
    <row r="114" customFormat="false" ht="12.8" hidden="true" customHeight="false" outlineLevel="0" collapsed="false">
      <c r="A114" s="32"/>
      <c r="B114" s="33" t="s">
        <v>82</v>
      </c>
      <c r="C114" s="34" t="n">
        <v>0</v>
      </c>
      <c r="D114" s="40" t="n">
        <f aca="false">C114*0.2</f>
        <v>0</v>
      </c>
      <c r="E114" s="35" t="n">
        <f aca="false">C114*1.24</f>
        <v>0</v>
      </c>
      <c r="F114" s="58"/>
    </row>
    <row r="115" customFormat="false" ht="12.8" hidden="true" customHeight="false" outlineLevel="0" collapsed="false">
      <c r="A115" s="32"/>
      <c r="B115" s="33" t="s">
        <v>79</v>
      </c>
      <c r="C115" s="34" t="e">
        <f aca="false">#REF!/1000</f>
        <v>#REF!</v>
      </c>
      <c r="D115" s="40" t="e">
        <f aca="false">C115*0.2</f>
        <v>#REF!</v>
      </c>
      <c r="E115" s="35" t="e">
        <f aca="false">C115*1.24</f>
        <v>#REF!</v>
      </c>
      <c r="F115" s="58"/>
    </row>
    <row r="116" customFormat="false" ht="12.8" hidden="true" customHeight="false" outlineLevel="0" collapsed="false">
      <c r="A116" s="32"/>
      <c r="B116" s="33" t="s">
        <v>71</v>
      </c>
      <c r="C116" s="34" t="n">
        <v>0</v>
      </c>
      <c r="D116" s="40" t="n">
        <f aca="false">C116*0.2</f>
        <v>0</v>
      </c>
      <c r="E116" s="35" t="n">
        <f aca="false">C116*1.24</f>
        <v>0</v>
      </c>
      <c r="F116" s="58"/>
    </row>
    <row r="117" customFormat="false" ht="12.8" hidden="true" customHeight="false" outlineLevel="0" collapsed="false">
      <c r="A117" s="32"/>
      <c r="B117" s="33" t="s">
        <v>72</v>
      </c>
      <c r="C117" s="34" t="n">
        <v>0</v>
      </c>
      <c r="D117" s="40" t="n">
        <f aca="false">C117*0.2</f>
        <v>0</v>
      </c>
      <c r="E117" s="35" t="n">
        <f aca="false">C117*1.24</f>
        <v>0</v>
      </c>
      <c r="F117" s="58"/>
    </row>
    <row r="118" customFormat="false" ht="12.8" hidden="true" customHeight="false" outlineLevel="0" collapsed="false">
      <c r="A118" s="32"/>
      <c r="B118" s="33" t="s">
        <v>57</v>
      </c>
      <c r="C118" s="34" t="n">
        <v>0</v>
      </c>
      <c r="D118" s="40" t="n">
        <f aca="false">C118*0.2</f>
        <v>0</v>
      </c>
      <c r="E118" s="35" t="n">
        <f aca="false">C118*1.24</f>
        <v>0</v>
      </c>
      <c r="F118" s="58"/>
    </row>
    <row r="119" customFormat="false" ht="12.8" hidden="true" customHeight="false" outlineLevel="0" collapsed="false">
      <c r="A119" s="32"/>
      <c r="B119" s="33" t="s">
        <v>59</v>
      </c>
      <c r="C119" s="34" t="n">
        <v>0</v>
      </c>
      <c r="D119" s="40" t="n">
        <f aca="false">C119*0.2</f>
        <v>0</v>
      </c>
      <c r="E119" s="35" t="n">
        <f aca="false">C119*1.24</f>
        <v>0</v>
      </c>
      <c r="F119" s="58"/>
    </row>
    <row r="120" customFormat="false" ht="12.8" hidden="true" customHeight="false" outlineLevel="0" collapsed="false">
      <c r="A120" s="32"/>
      <c r="B120" s="33" t="s">
        <v>61</v>
      </c>
      <c r="C120" s="34" t="n">
        <v>0</v>
      </c>
      <c r="D120" s="40" t="n">
        <f aca="false">C120*0.2</f>
        <v>0</v>
      </c>
      <c r="E120" s="35" t="n">
        <f aca="false">C120*1.24</f>
        <v>0</v>
      </c>
      <c r="F120" s="58"/>
    </row>
    <row r="121" customFormat="false" ht="12.8" hidden="true" customHeight="false" outlineLevel="0" collapsed="false">
      <c r="A121" s="32"/>
      <c r="B121" s="33" t="s">
        <v>63</v>
      </c>
      <c r="C121" s="34" t="n">
        <v>0</v>
      </c>
      <c r="D121" s="40" t="n">
        <f aca="false">C121*0.2</f>
        <v>0</v>
      </c>
      <c r="E121" s="35" t="n">
        <f aca="false">C121*1.24</f>
        <v>0</v>
      </c>
      <c r="F121" s="58"/>
    </row>
    <row r="122" customFormat="false" ht="12.8" hidden="true" customHeight="false" outlineLevel="0" collapsed="false">
      <c r="A122" s="32"/>
      <c r="B122" s="33" t="s">
        <v>65</v>
      </c>
      <c r="C122" s="34" t="n">
        <v>0</v>
      </c>
      <c r="D122" s="40" t="n">
        <f aca="false">C122*0.2</f>
        <v>0</v>
      </c>
      <c r="E122" s="35" t="n">
        <f aca="false">C122*1.24</f>
        <v>0</v>
      </c>
      <c r="F122" s="58"/>
    </row>
    <row r="123" customFormat="false" ht="12.8" hidden="true" customHeight="false" outlineLevel="0" collapsed="false">
      <c r="A123" s="32"/>
      <c r="B123" s="33" t="s">
        <v>67</v>
      </c>
      <c r="C123" s="34" t="n">
        <v>0</v>
      </c>
      <c r="D123" s="40" t="n">
        <f aca="false">C123*0.2</f>
        <v>0</v>
      </c>
      <c r="E123" s="35" t="n">
        <f aca="false">C123*1.24</f>
        <v>0</v>
      </c>
      <c r="F123" s="58"/>
    </row>
    <row r="124" customFormat="false" ht="12.8" hidden="false" customHeight="false" outlineLevel="0" collapsed="false">
      <c r="A124" s="39" t="s">
        <v>83</v>
      </c>
      <c r="B124" s="39"/>
      <c r="C124" s="76" t="n">
        <f aca="false">C52+C71+C82+C92+C103+C113</f>
        <v>3172360</v>
      </c>
      <c r="D124" s="77" t="n">
        <f aca="false">C124*0.19</f>
        <v>602748.4</v>
      </c>
      <c r="E124" s="78" t="n">
        <f aca="false">C124*1.19</f>
        <v>3775108.4</v>
      </c>
      <c r="F124" s="42"/>
    </row>
    <row r="125" customFormat="false" ht="11.15" hidden="false" customHeight="true" outlineLevel="0" collapsed="false">
      <c r="A125" s="79" t="s">
        <v>84</v>
      </c>
      <c r="B125" s="79"/>
      <c r="C125" s="80"/>
      <c r="D125" s="81"/>
      <c r="E125" s="82"/>
      <c r="F125" s="46"/>
    </row>
    <row r="126" customFormat="false" ht="11.15" hidden="false" customHeight="true" outlineLevel="0" collapsed="false">
      <c r="A126" s="83" t="s">
        <v>85</v>
      </c>
      <c r="B126" s="83"/>
      <c r="C126" s="84"/>
      <c r="D126" s="85"/>
      <c r="E126" s="86"/>
      <c r="F126" s="46"/>
    </row>
    <row r="127" customFormat="false" ht="12.8" hidden="false" customHeight="false" outlineLevel="0" collapsed="false">
      <c r="A127" s="87" t="n">
        <v>5.1</v>
      </c>
      <c r="B127" s="88" t="s">
        <v>86</v>
      </c>
      <c r="C127" s="34" t="n">
        <f aca="false">C128+C129</f>
        <v>15164.3</v>
      </c>
      <c r="D127" s="61" t="n">
        <f aca="false">C127*0.19</f>
        <v>2881.217</v>
      </c>
      <c r="E127" s="62" t="n">
        <f aca="false">C127*1.19</f>
        <v>18045.517</v>
      </c>
      <c r="F127" s="58"/>
    </row>
    <row r="128" customFormat="false" ht="23.85" hidden="false" customHeight="false" outlineLevel="0" collapsed="false">
      <c r="A128" s="89"/>
      <c r="B128" s="60" t="s">
        <v>87</v>
      </c>
      <c r="C128" s="61" t="n">
        <f aca="false">C52*0.5/100</f>
        <v>15164.3</v>
      </c>
      <c r="D128" s="61" t="n">
        <f aca="false">C128*0.19</f>
        <v>2881.217</v>
      </c>
      <c r="E128" s="62" t="n">
        <f aca="false">C128*1.19</f>
        <v>18045.517</v>
      </c>
      <c r="F128" s="90"/>
    </row>
    <row r="129" customFormat="false" ht="12.75" hidden="false" customHeight="false" outlineLevel="0" collapsed="false">
      <c r="A129" s="16"/>
      <c r="B129" s="33" t="s">
        <v>88</v>
      </c>
      <c r="C129" s="34" t="n">
        <v>0</v>
      </c>
      <c r="D129" s="61" t="n">
        <f aca="false">C129*0.19</f>
        <v>0</v>
      </c>
      <c r="E129" s="62" t="n">
        <f aca="false">C129*1.19</f>
        <v>0</v>
      </c>
      <c r="F129" s="90"/>
    </row>
    <row r="130" customFormat="false" ht="12.75" hidden="false" customHeight="false" outlineLevel="0" collapsed="false">
      <c r="A130" s="32" t="n">
        <v>5.2</v>
      </c>
      <c r="B130" s="33" t="s">
        <v>89</v>
      </c>
      <c r="C130" s="34" t="n">
        <f aca="false">C132+C133+C134+C135+C136</f>
        <v>33702.603</v>
      </c>
      <c r="D130" s="61" t="n">
        <f aca="false">C130*0</f>
        <v>0</v>
      </c>
      <c r="E130" s="62" t="n">
        <f aca="false">E132+E133+E134+E135+E136</f>
        <v>33702.603</v>
      </c>
      <c r="F130" s="58"/>
    </row>
    <row r="131" customFormat="false" ht="12.75" hidden="true" customHeight="false" outlineLevel="0" collapsed="false">
      <c r="A131" s="32"/>
      <c r="B131" s="91" t="s">
        <v>90</v>
      </c>
      <c r="C131" s="34" t="n">
        <v>0</v>
      </c>
      <c r="D131" s="34" t="n">
        <v>0</v>
      </c>
      <c r="E131" s="35" t="n">
        <f aca="false">C131*1.2</f>
        <v>0</v>
      </c>
      <c r="F131" s="58"/>
    </row>
    <row r="132" customFormat="false" ht="25.35" hidden="false" customHeight="false" outlineLevel="0" collapsed="false">
      <c r="A132" s="32"/>
      <c r="B132" s="92" t="s">
        <v>91</v>
      </c>
      <c r="C132" s="61" t="n">
        <v>0</v>
      </c>
      <c r="D132" s="61" t="n">
        <f aca="false">C132*0.19</f>
        <v>0</v>
      </c>
      <c r="E132" s="62" t="n">
        <f aca="false">C132*1.19</f>
        <v>0</v>
      </c>
      <c r="F132" s="58"/>
    </row>
    <row r="133" customFormat="false" ht="25.35" hidden="false" customHeight="false" outlineLevel="0" collapsed="false">
      <c r="A133" s="32"/>
      <c r="B133" s="92" t="s">
        <v>92</v>
      </c>
      <c r="C133" s="61" t="n">
        <f aca="false">0.001*C124</f>
        <v>3172.36</v>
      </c>
      <c r="D133" s="61" t="n">
        <f aca="false">C133*0</f>
        <v>0</v>
      </c>
      <c r="E133" s="62" t="n">
        <f aca="false">C133*1</f>
        <v>3172.36</v>
      </c>
      <c r="F133" s="58"/>
    </row>
    <row r="134" customFormat="false" ht="37.3" hidden="false" customHeight="false" outlineLevel="0" collapsed="false">
      <c r="A134" s="32"/>
      <c r="B134" s="92" t="s">
        <v>93</v>
      </c>
      <c r="C134" s="61" t="n">
        <f aca="false">0.005*C152</f>
        <v>15265.1215</v>
      </c>
      <c r="D134" s="61" t="n">
        <f aca="false">C134*0</f>
        <v>0</v>
      </c>
      <c r="E134" s="62" t="n">
        <f aca="false">C134*1</f>
        <v>15265.1215</v>
      </c>
      <c r="F134" s="58"/>
    </row>
    <row r="135" customFormat="false" ht="13.4" hidden="false" customHeight="false" outlineLevel="0" collapsed="false">
      <c r="A135" s="32"/>
      <c r="B135" s="93" t="s">
        <v>94</v>
      </c>
      <c r="C135" s="61" t="n">
        <f aca="false">0.005*C152</f>
        <v>15265.1215</v>
      </c>
      <c r="D135" s="61" t="n">
        <f aca="false">C135*0</f>
        <v>0</v>
      </c>
      <c r="E135" s="62" t="n">
        <f aca="false">C135*1</f>
        <v>15265.1215</v>
      </c>
      <c r="F135" s="58"/>
    </row>
    <row r="136" customFormat="false" ht="25.35" hidden="false" customHeight="false" outlineLevel="0" collapsed="false">
      <c r="A136" s="32"/>
      <c r="B136" s="92" t="s">
        <v>95</v>
      </c>
      <c r="C136" s="61" t="n">
        <v>0</v>
      </c>
      <c r="D136" s="61" t="n">
        <f aca="false">C136*0.19</f>
        <v>0</v>
      </c>
      <c r="E136" s="62" t="n">
        <f aca="false">C136*1.19</f>
        <v>0</v>
      </c>
      <c r="F136" s="58"/>
    </row>
    <row r="137" customFormat="false" ht="12.75" hidden="false" customHeight="false" outlineLevel="0" collapsed="false">
      <c r="A137" s="32" t="n">
        <v>5.3</v>
      </c>
      <c r="B137" s="33" t="s">
        <v>96</v>
      </c>
      <c r="C137" s="34" t="n">
        <f aca="false">(C16+C17+C18+C22+C33+C44+C124)*10/100</f>
        <v>351486</v>
      </c>
      <c r="D137" s="61" t="n">
        <f aca="false">C137*0.19</f>
        <v>66782.34</v>
      </c>
      <c r="E137" s="62" t="n">
        <f aca="false">C137*1.19</f>
        <v>418268.34</v>
      </c>
      <c r="F137" s="58"/>
    </row>
    <row r="138" customFormat="false" ht="12.75" hidden="false" customHeight="false" outlineLevel="0" collapsed="false">
      <c r="A138" s="64" t="n">
        <v>5.4</v>
      </c>
      <c r="B138" s="65" t="s">
        <v>97</v>
      </c>
      <c r="C138" s="34" t="n">
        <v>0</v>
      </c>
      <c r="D138" s="61" t="n">
        <f aca="false">C138*0.19</f>
        <v>0</v>
      </c>
      <c r="E138" s="62" t="n">
        <f aca="false">C138*1.19</f>
        <v>0</v>
      </c>
      <c r="F138" s="58"/>
    </row>
    <row r="139" customFormat="false" ht="12.75" hidden="false" customHeight="false" outlineLevel="0" collapsed="false">
      <c r="A139" s="39" t="s">
        <v>98</v>
      </c>
      <c r="B139" s="39"/>
      <c r="C139" s="94" t="n">
        <f aca="false">C127+C130+C137+C138</f>
        <v>400352.903</v>
      </c>
      <c r="D139" s="94" t="n">
        <f aca="false">D127+D130+D137+D138</f>
        <v>69663.557</v>
      </c>
      <c r="E139" s="94" t="n">
        <f aca="false">E127+E130+E137+E138</f>
        <v>470016.46</v>
      </c>
      <c r="F139" s="42"/>
    </row>
    <row r="140" customFormat="false" ht="12.75" hidden="false" customHeight="false" outlineLevel="0" collapsed="false">
      <c r="A140" s="69" t="s">
        <v>99</v>
      </c>
      <c r="B140" s="69"/>
      <c r="C140" s="70"/>
      <c r="D140" s="71"/>
      <c r="E140" s="72"/>
    </row>
    <row r="141" customFormat="false" ht="12.75" hidden="false" customHeight="false" outlineLevel="0" collapsed="false">
      <c r="A141" s="73" t="s">
        <v>100</v>
      </c>
      <c r="B141" s="73"/>
      <c r="C141" s="70"/>
      <c r="D141" s="71"/>
      <c r="E141" s="72"/>
    </row>
    <row r="142" customFormat="false" ht="12.75" hidden="false" customHeight="false" outlineLevel="0" collapsed="false">
      <c r="A142" s="32" t="n">
        <v>6.1</v>
      </c>
      <c r="B142" s="33" t="s">
        <v>101</v>
      </c>
      <c r="C142" s="34" t="n">
        <v>0</v>
      </c>
      <c r="D142" s="61" t="n">
        <f aca="false">C142*0.19</f>
        <v>0</v>
      </c>
      <c r="E142" s="62" t="n">
        <f aca="false">C142*1.19</f>
        <v>0</v>
      </c>
      <c r="F142" s="37"/>
    </row>
    <row r="143" customFormat="false" ht="12.75" hidden="false" customHeight="false" outlineLevel="0" collapsed="false">
      <c r="A143" s="32" t="n">
        <v>6.2</v>
      </c>
      <c r="B143" s="33" t="s">
        <v>102</v>
      </c>
      <c r="C143" s="34" t="n">
        <v>0</v>
      </c>
      <c r="D143" s="61" t="n">
        <f aca="false">C143*0.19</f>
        <v>0</v>
      </c>
      <c r="E143" s="62" t="n">
        <f aca="false">C143*1.19</f>
        <v>0</v>
      </c>
      <c r="F143" s="58"/>
    </row>
    <row r="144" customFormat="false" ht="12.75" hidden="false" customHeight="false" outlineLevel="0" collapsed="false">
      <c r="A144" s="39" t="s">
        <v>103</v>
      </c>
      <c r="B144" s="39"/>
      <c r="C144" s="40" t="n">
        <f aca="false">C143+C142</f>
        <v>0</v>
      </c>
      <c r="D144" s="94" t="n">
        <f aca="false">C144*0.19</f>
        <v>0</v>
      </c>
      <c r="E144" s="95" t="n">
        <f aca="false">C144*1.19</f>
        <v>0</v>
      </c>
      <c r="F144" s="96"/>
      <c r="G144" s="97"/>
    </row>
    <row r="145" customFormat="false" ht="12.75" hidden="false" customHeight="false" outlineLevel="0" collapsed="false">
      <c r="A145" s="98" t="s">
        <v>104</v>
      </c>
      <c r="B145" s="98"/>
      <c r="C145" s="99"/>
      <c r="D145" s="99"/>
      <c r="E145" s="100"/>
      <c r="F145" s="96"/>
      <c r="G145" s="97"/>
    </row>
    <row r="146" customFormat="false" ht="12.8" hidden="false" customHeight="true" outlineLevel="0" collapsed="false">
      <c r="A146" s="101" t="s">
        <v>105</v>
      </c>
      <c r="B146" s="101"/>
      <c r="C146" s="102"/>
      <c r="D146" s="103"/>
      <c r="E146" s="104"/>
      <c r="F146" s="105"/>
      <c r="G146" s="97"/>
    </row>
    <row r="147" customFormat="false" ht="12.8" hidden="false" customHeight="false" outlineLevel="0" collapsed="false">
      <c r="A147" s="101"/>
      <c r="B147" s="101"/>
      <c r="C147" s="106"/>
      <c r="D147" s="107"/>
      <c r="E147" s="108"/>
      <c r="F147" s="105"/>
      <c r="G147" s="97"/>
    </row>
    <row r="148" customFormat="false" ht="23.85" hidden="false" customHeight="false" outlineLevel="0" collapsed="false">
      <c r="A148" s="59" t="n">
        <v>7.1</v>
      </c>
      <c r="B148" s="109" t="s">
        <v>106</v>
      </c>
      <c r="C148" s="61" t="n">
        <f aca="false">0.25*(C16+C17+C18+C22+C26+C30+C31+C33+C41+C44+C124+C128)</f>
        <v>887506.075</v>
      </c>
      <c r="D148" s="61" t="n">
        <f aca="false">C148*0.19</f>
        <v>168626.15425</v>
      </c>
      <c r="E148" s="62" t="n">
        <f aca="false">C148*1.19</f>
        <v>1056132.22925</v>
      </c>
      <c r="F148" s="105"/>
      <c r="G148" s="97"/>
    </row>
    <row r="149" customFormat="false" ht="23.85" hidden="false" customHeight="false" outlineLevel="0" collapsed="false">
      <c r="A149" s="59" t="n">
        <v>7.2</v>
      </c>
      <c r="B149" s="110" t="s">
        <v>107</v>
      </c>
      <c r="C149" s="61" t="n">
        <v>0</v>
      </c>
      <c r="D149" s="61" t="n">
        <f aca="false">C149*0.19</f>
        <v>0</v>
      </c>
      <c r="E149" s="62" t="n">
        <f aca="false">C149*1.19</f>
        <v>0</v>
      </c>
      <c r="F149" s="96"/>
      <c r="G149" s="97"/>
    </row>
    <row r="150" customFormat="false" ht="11.9" hidden="false" customHeight="true" outlineLevel="0" collapsed="false">
      <c r="A150" s="39" t="s">
        <v>108</v>
      </c>
      <c r="B150" s="39"/>
      <c r="C150" s="40" t="n">
        <f aca="false">C149+C148</f>
        <v>887506.075</v>
      </c>
      <c r="D150" s="40" t="n">
        <f aca="false">C150*0.19</f>
        <v>168626.15425</v>
      </c>
      <c r="E150" s="41" t="n">
        <f aca="false">C150*1.19</f>
        <v>1056132.22925</v>
      </c>
      <c r="F150" s="96"/>
      <c r="G150" s="97"/>
    </row>
    <row r="151" customFormat="false" ht="12.75" hidden="false" customHeight="false" outlineLevel="0" collapsed="false">
      <c r="A151" s="39" t="s">
        <v>109</v>
      </c>
      <c r="B151" s="39"/>
      <c r="C151" s="111" t="n">
        <f aca="false">C150+C144+C139+C124+C49+C22+C19</f>
        <v>4822718.978</v>
      </c>
      <c r="D151" s="111" t="n">
        <f aca="false">D150+D144+D139+D124+D49+D22+D19</f>
        <v>909913.11125</v>
      </c>
      <c r="E151" s="111" t="n">
        <f aca="false">E150+E144+E139+E124+E49+E22+E19</f>
        <v>5732632.08925</v>
      </c>
      <c r="F151" s="112"/>
      <c r="G151" s="113"/>
    </row>
    <row r="152" customFormat="false" ht="12.75" hidden="false" customHeight="false" outlineLevel="0" collapsed="false">
      <c r="A152" s="114" t="s">
        <v>110</v>
      </c>
      <c r="B152" s="114"/>
      <c r="C152" s="115" t="n">
        <f aca="false">C16+C17+C18+C22+C52+C71+C128</f>
        <v>3053024.3</v>
      </c>
      <c r="D152" s="115" t="n">
        <f aca="false">D16+D17+D18+D22+D52+D71+D128</f>
        <v>580074.617</v>
      </c>
      <c r="E152" s="115" t="n">
        <f aca="false">E16+E17+E18+E22+E52+E71+E128</f>
        <v>3633098.917</v>
      </c>
      <c r="F152" s="116"/>
      <c r="G152" s="113"/>
    </row>
    <row r="153" customFormat="false" ht="12.75" hidden="false" customHeight="false" outlineLevel="0" collapsed="false">
      <c r="A153" s="8"/>
      <c r="B153" s="97"/>
      <c r="C153" s="8"/>
      <c r="D153" s="8"/>
      <c r="E153" s="8"/>
      <c r="F153" s="46"/>
    </row>
    <row r="154" customFormat="false" ht="12.75" hidden="false" customHeight="false" outlineLevel="0" collapsed="false">
      <c r="A154" s="8"/>
      <c r="B154" s="117" t="s">
        <v>111</v>
      </c>
      <c r="C154" s="31" t="s">
        <v>112</v>
      </c>
      <c r="D154" s="31" t="s">
        <v>113</v>
      </c>
      <c r="E154" s="8"/>
    </row>
    <row r="155" customFormat="false" ht="12.75" hidden="false" customHeight="false" outlineLevel="0" collapsed="false">
      <c r="A155" s="8"/>
      <c r="B155" s="118" t="s">
        <v>114</v>
      </c>
      <c r="C155" s="8"/>
      <c r="D155" s="8"/>
      <c r="E155" s="8"/>
    </row>
    <row r="156" customFormat="false" ht="12.75" hidden="false" customHeight="false" outlineLevel="0" collapsed="false">
      <c r="A156" s="8"/>
      <c r="B156" s="1" t="s">
        <v>115</v>
      </c>
      <c r="C156" s="8"/>
      <c r="D156" s="57"/>
      <c r="E156" s="8"/>
    </row>
    <row r="1048575" customFormat="false" ht="12.8" hidden="false" customHeight="false" outlineLevel="0" collapsed="false"/>
    <row r="1048576" customFormat="false" ht="12.8" hidden="false" customHeight="false" outlineLevel="0" collapsed="false"/>
  </sheetData>
  <mergeCells count="25">
    <mergeCell ref="B1:C1"/>
    <mergeCell ref="A9:E9"/>
    <mergeCell ref="A13:B13"/>
    <mergeCell ref="A14:B14"/>
    <mergeCell ref="A19:B19"/>
    <mergeCell ref="A20:B20"/>
    <mergeCell ref="A21:B21"/>
    <mergeCell ref="A22:B22"/>
    <mergeCell ref="A24:B24"/>
    <mergeCell ref="A25:B25"/>
    <mergeCell ref="A49:B49"/>
    <mergeCell ref="A50:B50"/>
    <mergeCell ref="A51:B51"/>
    <mergeCell ref="A124:B124"/>
    <mergeCell ref="A125:B125"/>
    <mergeCell ref="A126:B126"/>
    <mergeCell ref="A139:B139"/>
    <mergeCell ref="A140:B140"/>
    <mergeCell ref="A141:B141"/>
    <mergeCell ref="A144:B144"/>
    <mergeCell ref="A145:B145"/>
    <mergeCell ref="A146:B147"/>
    <mergeCell ref="A150:B150"/>
    <mergeCell ref="A151:B151"/>
    <mergeCell ref="A152:B152"/>
  </mergeCells>
  <printOptions headings="false" gridLines="false" gridLinesSet="true" horizontalCentered="false" verticalCentered="false"/>
  <pageMargins left="0.7875" right="0.275694444444444" top="0.3" bottom="0.259722222222222" header="0.511811023622047" footer="0.511811023622047"/>
  <pageSetup paperSize="1" scale="94" fitToWidth="1" fitToHeight="1" pageOrder="downThenOver" orientation="portrait" blackAndWhite="false" draft="false" cellComments="none" horizontalDpi="300" verticalDpi="300" copies="1"/>
  <headerFooter differentFirst="false" differentOddEven="false">
    <oddHeader/>
    <oddFooter/>
  </headerFooter>
  <rowBreaks count="1" manualBreakCount="1">
    <brk id="124" man="true" max="16383" min="0"/>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
  <sheetViews>
    <sheetView showFormulas="false" showGridLines="true" showRowColHeaders="true" showZeros="true" rightToLeft="false" tabSelected="false" showOutlineSymbols="true" defaultGridColor="true" view="normal" topLeftCell="A4" colorId="64" zoomScale="100" zoomScaleNormal="100" zoomScalePageLayoutView="100" workbookViewId="0">
      <selection pane="topLeft" activeCell="F32" activeCellId="0" sqref="F32"/>
    </sheetView>
  </sheetViews>
  <sheetFormatPr defaultColWidth="8.6796875" defaultRowHeight="12.75" zeroHeight="false" outlineLevelRow="0" outlineLevelCol="0"/>
  <cols>
    <col collapsed="false" customWidth="true" hidden="false" outlineLevel="0" max="2" min="2" style="1" width="9.14"/>
  </cols>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507</TotalTime>
  <Application>LibreOffice/7.5.4.2$Windows_X86_64 LibreOffice_project/36ccfdc35048b057fd9854c757a8b67ec53977b6</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2017-01-16T13:18:22Z</dcterms:created>
  <dc:creator>Sebastian Ulmeanu</dc:creator>
  <dc:description/>
  <dc:language>en-GB</dc:language>
  <cp:lastModifiedBy/>
  <cp:lastPrinted>2024-10-11T12:30:51Z</cp:lastPrinted>
  <dcterms:modified xsi:type="dcterms:W3CDTF">2024-10-11T12:44:35Z</dcterms:modified>
  <cp:revision>13</cp:revision>
  <dc:subject/>
  <dc:title/>
</cp:coreProperties>
</file>

<file path=docProps/custom.xml><?xml version="1.0" encoding="utf-8"?>
<Properties xmlns="http://schemas.openxmlformats.org/officeDocument/2006/custom-properties" xmlns:vt="http://schemas.openxmlformats.org/officeDocument/2006/docPropsVTypes"/>
</file>