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31.10.2024\"/>
    </mc:Choice>
  </mc:AlternateContent>
  <xr:revisionPtr revIDLastSave="0" documentId="13_ncr:1_{7905DAE2-12AF-4627-81AD-070D3BC7BA4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31,10,2024" sheetId="1" r:id="rId1"/>
  </sheets>
  <definedNames>
    <definedName name="_xlnm.Print_Titles" localSheetId="0">'31,10,2024'!$8:$8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 s="1"/>
  <c r="E18" i="1"/>
  <c r="D18" i="1" s="1"/>
  <c r="D12" i="1"/>
  <c r="D13" i="1"/>
  <c r="D16" i="1"/>
  <c r="D22" i="1"/>
  <c r="D28" i="1"/>
  <c r="D32" i="1"/>
  <c r="D34" i="1"/>
  <c r="E33" i="1"/>
  <c r="D33" i="1" s="1"/>
  <c r="E21" i="1"/>
  <c r="D21" i="1" s="1"/>
  <c r="E24" i="1"/>
  <c r="D24" i="1" s="1"/>
  <c r="E27" i="1" l="1"/>
  <c r="D27" i="1" s="1"/>
  <c r="E23" i="1"/>
  <c r="D23" i="1" l="1"/>
  <c r="E20" i="1"/>
  <c r="D20" i="1" s="1"/>
  <c r="E26" i="1"/>
  <c r="E31" i="1"/>
  <c r="D31" i="1" s="1"/>
  <c r="F15" i="1"/>
  <c r="F14" i="1" s="1"/>
  <c r="G15" i="1"/>
  <c r="G14" i="1" s="1"/>
  <c r="E15" i="1"/>
  <c r="D15" i="1" s="1"/>
  <c r="D26" i="1" l="1"/>
  <c r="E25" i="1"/>
  <c r="D25" i="1" s="1"/>
  <c r="E14" i="1"/>
  <c r="F11" i="1"/>
  <c r="G11" i="1"/>
  <c r="E11" i="1" l="1"/>
  <c r="D14" i="1"/>
  <c r="E30" i="1"/>
  <c r="D30" i="1" s="1"/>
  <c r="F34" i="1"/>
  <c r="D11" i="1" l="1"/>
  <c r="E10" i="1"/>
  <c r="E29" i="1"/>
  <c r="F31" i="1"/>
  <c r="F30" i="1" s="1"/>
  <c r="G10" i="1"/>
  <c r="F10" i="1"/>
  <c r="G34" i="1"/>
  <c r="E19" i="1" l="1"/>
  <c r="D19" i="1" s="1"/>
  <c r="D29" i="1"/>
  <c r="G31" i="1"/>
  <c r="G30" i="1" s="1"/>
  <c r="D10" i="1"/>
  <c r="F29" i="1" l="1"/>
  <c r="G29" i="1" l="1"/>
  <c r="F19" i="1" l="1"/>
  <c r="G19" i="1" l="1"/>
  <c r="E35" i="1" l="1"/>
  <c r="D35" i="1" s="1"/>
  <c r="G35" i="1" l="1"/>
  <c r="F35" i="1"/>
</calcChain>
</file>

<file path=xl/sharedStrings.xml><?xml version="1.0" encoding="utf-8"?>
<sst xmlns="http://schemas.openxmlformats.org/spreadsheetml/2006/main" count="52" uniqueCount="45">
  <si>
    <t>JUDETUL ARGES</t>
  </si>
  <si>
    <t xml:space="preserve">DIRECTIA ECONOMICA </t>
  </si>
  <si>
    <t xml:space="preserve">SERVICIUL BUGET IMPOZITE TAXE SI VENITURI </t>
  </si>
  <si>
    <t>DENUMIRE INDICATORI</t>
  </si>
  <si>
    <t>COD</t>
  </si>
  <si>
    <t>PROPUNERE 2024</t>
  </si>
  <si>
    <t>VENITURI - TOTAL</t>
  </si>
  <si>
    <t>SUBVENTII</t>
  </si>
  <si>
    <t>.00.17</t>
  </si>
  <si>
    <t>Subventii de la bugetul de stat</t>
  </si>
  <si>
    <t xml:space="preserve">TOTAL CHELTUIELI </t>
  </si>
  <si>
    <t>SECTIUNEA DE FUNCTIONARE</t>
  </si>
  <si>
    <t xml:space="preserve">ASIGURARI SI ASIST. SOCIALA </t>
  </si>
  <si>
    <t>.4.1.1</t>
  </si>
  <si>
    <t xml:space="preserve"> DIRECTIA GENERALA DE ASISTENTA SOCIALA SI PROTECTIA COPILULUI ARGES</t>
  </si>
  <si>
    <t>68.02.06</t>
  </si>
  <si>
    <t xml:space="preserve"> DEFICIT</t>
  </si>
  <si>
    <t xml:space="preserve">INFLUENTE </t>
  </si>
  <si>
    <t>Alte drepturi pentru dizabilitate si adoptie</t>
  </si>
  <si>
    <t>42.02.21</t>
  </si>
  <si>
    <t>Ajutoare sociale in numerar</t>
  </si>
  <si>
    <t>TRIM IV</t>
  </si>
  <si>
    <t xml:space="preserve">        Cheltuieli materiale - drepturi pers handicap</t>
  </si>
  <si>
    <t>57.02.01</t>
  </si>
  <si>
    <t xml:space="preserve">Asistenta sociala </t>
  </si>
  <si>
    <t>57.02</t>
  </si>
  <si>
    <t xml:space="preserve">mii lei </t>
  </si>
  <si>
    <t>ANEXA  nr. 1</t>
  </si>
  <si>
    <t>La Hot. CJ.</t>
  </si>
  <si>
    <t>AUTORITATI PUBLICE SI ACTIUNI EXTERNE</t>
  </si>
  <si>
    <t>51.02.01.03</t>
  </si>
  <si>
    <t xml:space="preserve">CULTURA, RECREERE SI RELIGIE </t>
  </si>
  <si>
    <t>67.02</t>
  </si>
  <si>
    <t>SECTIUNEA DE DEZVOLTARE</t>
  </si>
  <si>
    <t xml:space="preserve">Cheltuieli de capital </t>
  </si>
  <si>
    <t>BIBLIOTECA JUDETEANA "DINICU GOLESCU" ARGES</t>
  </si>
  <si>
    <t>Donatii si sponsorizari</t>
  </si>
  <si>
    <t>37.02.01</t>
  </si>
  <si>
    <t xml:space="preserve">Bunuri si servicii </t>
  </si>
  <si>
    <t>Varsaminte din sectiunea de functionare</t>
  </si>
  <si>
    <t>37.02.04</t>
  </si>
  <si>
    <t>Varsaminte din sectiunea  de functionare pentru finantarea sectiunii de dezvoltare a bugetului local (cu semnul minus)</t>
  </si>
  <si>
    <t>37.02.03</t>
  </si>
  <si>
    <r>
      <t>70</t>
    </r>
    <r>
      <rPr>
        <sz val="10"/>
        <color theme="0"/>
        <rFont val="Times New Roman"/>
        <family val="1"/>
        <charset val="238"/>
      </rPr>
      <t>..</t>
    </r>
  </si>
  <si>
    <t xml:space="preserve"> LA BUGET LOCAL PE 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</si>
</sst>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4" fillId="0" borderId="0"/>
    <xf numFmtId="0" fontId="2" fillId="0" borderId="0"/>
    <xf numFmtId="0" fontId="1" fillId="0" borderId="0"/>
    <xf numFmtId="0" fontId="18" fillId="14" borderId="0" applyNumberFormat="0" applyBorder="0" applyAlignment="0" applyProtection="0"/>
    <xf numFmtId="0" fontId="19" fillId="0" borderId="0"/>
  </cellStyleXfs>
  <cellXfs count="88">
    <xf numFmtId="0" fontId="0" fillId="0" borderId="0" xfId="0"/>
    <xf numFmtId="4" fontId="3" fillId="2" borderId="0" xfId="0" applyNumberFormat="1" applyFont="1" applyFill="1" applyAlignment="1">
      <alignment horizontal="left"/>
    </xf>
    <xf numFmtId="4" fontId="3" fillId="2" borderId="0" xfId="0" applyNumberFormat="1" applyFont="1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6" fillId="2" borderId="0" xfId="0" applyNumberFormat="1" applyFont="1" applyFill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10" fillId="3" borderId="2" xfId="0" applyFont="1" applyFill="1" applyBorder="1"/>
    <xf numFmtId="4" fontId="7" fillId="4" borderId="1" xfId="0" applyNumberFormat="1" applyFont="1" applyFill="1" applyBorder="1"/>
    <xf numFmtId="4" fontId="7" fillId="2" borderId="1" xfId="0" applyNumberFormat="1" applyFont="1" applyFill="1" applyBorder="1"/>
    <xf numFmtId="0" fontId="10" fillId="0" borderId="3" xfId="0" applyFont="1" applyBorder="1"/>
    <xf numFmtId="0" fontId="10" fillId="0" borderId="0" xfId="0" applyFont="1"/>
    <xf numFmtId="0" fontId="10" fillId="3" borderId="3" xfId="0" applyFont="1" applyFill="1" applyBorder="1"/>
    <xf numFmtId="4" fontId="7" fillId="5" borderId="1" xfId="0" applyNumberFormat="1" applyFont="1" applyFill="1" applyBorder="1"/>
    <xf numFmtId="4" fontId="7" fillId="8" borderId="1" xfId="0" applyNumberFormat="1" applyFont="1" applyFill="1" applyBorder="1"/>
    <xf numFmtId="4" fontId="7" fillId="9" borderId="1" xfId="0" applyNumberFormat="1" applyFont="1" applyFill="1" applyBorder="1"/>
    <xf numFmtId="14" fontId="12" fillId="0" borderId="3" xfId="0" applyNumberFormat="1" applyFont="1" applyBorder="1"/>
    <xf numFmtId="0" fontId="10" fillId="10" borderId="3" xfId="0" applyFont="1" applyFill="1" applyBorder="1"/>
    <xf numFmtId="4" fontId="11" fillId="10" borderId="1" xfId="0" applyNumberFormat="1" applyFont="1" applyFill="1" applyBorder="1"/>
    <xf numFmtId="4" fontId="7" fillId="6" borderId="1" xfId="0" applyNumberFormat="1" applyFont="1" applyFill="1" applyBorder="1"/>
    <xf numFmtId="4" fontId="7" fillId="11" borderId="1" xfId="0" applyNumberFormat="1" applyFont="1" applyFill="1" applyBorder="1"/>
    <xf numFmtId="0" fontId="8" fillId="0" borderId="3" xfId="0" applyFont="1" applyBorder="1" applyAlignment="1">
      <alignment wrapText="1"/>
    </xf>
    <xf numFmtId="4" fontId="7" fillId="13" borderId="1" xfId="0" applyNumberFormat="1" applyFont="1" applyFill="1" applyBorder="1"/>
    <xf numFmtId="0" fontId="1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11" borderId="1" xfId="0" applyFont="1" applyFill="1" applyBorder="1"/>
    <xf numFmtId="0" fontId="3" fillId="11" borderId="1" xfId="0" applyFont="1" applyFill="1" applyBorder="1" applyAlignment="1">
      <alignment horizontal="center"/>
    </xf>
    <xf numFmtId="4" fontId="3" fillId="11" borderId="1" xfId="0" applyNumberFormat="1" applyFont="1" applyFill="1" applyBorder="1"/>
    <xf numFmtId="4" fontId="3" fillId="13" borderId="1" xfId="0" applyNumberFormat="1" applyFont="1" applyFill="1" applyBorder="1"/>
    <xf numFmtId="0" fontId="3" fillId="0" borderId="1" xfId="0" applyFont="1" applyBorder="1"/>
    <xf numFmtId="0" fontId="16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16" fillId="2" borderId="1" xfId="0" applyNumberFormat="1" applyFont="1" applyFill="1" applyBorder="1"/>
    <xf numFmtId="0" fontId="3" fillId="6" borderId="1" xfId="0" applyFont="1" applyFill="1" applyBorder="1"/>
    <xf numFmtId="0" fontId="16" fillId="6" borderId="1" xfId="0" applyFont="1" applyFill="1" applyBorder="1" applyAlignment="1">
      <alignment horizontal="center"/>
    </xf>
    <xf numFmtId="4" fontId="3" fillId="6" borderId="1" xfId="0" applyNumberFormat="1" applyFont="1" applyFill="1" applyBorder="1"/>
    <xf numFmtId="0" fontId="16" fillId="12" borderId="1" xfId="0" applyFont="1" applyFill="1" applyBorder="1"/>
    <xf numFmtId="0" fontId="16" fillId="12" borderId="1" xfId="0" applyFont="1" applyFill="1" applyBorder="1" applyAlignment="1">
      <alignment horizontal="center"/>
    </xf>
    <xf numFmtId="0" fontId="16" fillId="0" borderId="1" xfId="0" applyFont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4" fontId="3" fillId="7" borderId="1" xfId="0" applyNumberFormat="1" applyFont="1" applyFill="1" applyBorder="1"/>
    <xf numFmtId="0" fontId="3" fillId="9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center"/>
    </xf>
    <xf numFmtId="4" fontId="3" fillId="9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17" fillId="10" borderId="1" xfId="0" applyFont="1" applyFill="1" applyBorder="1"/>
    <xf numFmtId="0" fontId="17" fillId="10" borderId="1" xfId="0" applyFont="1" applyFill="1" applyBorder="1" applyAlignment="1">
      <alignment horizontal="center"/>
    </xf>
    <xf numFmtId="4" fontId="17" fillId="10" borderId="1" xfId="0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13" borderId="1" xfId="0" applyFont="1" applyFill="1" applyBorder="1"/>
    <xf numFmtId="0" fontId="3" fillId="13" borderId="1" xfId="0" applyFont="1" applyFill="1" applyBorder="1" applyAlignment="1">
      <alignment horizontal="center"/>
    </xf>
    <xf numFmtId="4" fontId="16" fillId="0" borderId="1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2" fontId="7" fillId="2" borderId="1" xfId="10" applyNumberFormat="1" applyFont="1" applyFill="1" applyBorder="1" applyAlignment="1">
      <alignment horizontal="center" vertical="center" wrapText="1"/>
    </xf>
    <xf numFmtId="0" fontId="15" fillId="2" borderId="1" xfId="1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13" borderId="4" xfId="0" applyFont="1" applyFill="1" applyBorder="1"/>
    <xf numFmtId="0" fontId="15" fillId="13" borderId="3" xfId="0" applyFont="1" applyFill="1" applyBorder="1" applyAlignment="1">
      <alignment horizontal="center"/>
    </xf>
    <xf numFmtId="2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horizontal="center"/>
    </xf>
    <xf numFmtId="3" fontId="15" fillId="2" borderId="5" xfId="0" applyNumberFormat="1" applyFont="1" applyFill="1" applyBorder="1" applyAlignment="1">
      <alignment wrapText="1"/>
    </xf>
    <xf numFmtId="0" fontId="15" fillId="2" borderId="1" xfId="11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2" fontId="8" fillId="2" borderId="1" xfId="10" applyNumberFormat="1" applyFont="1" applyFill="1" applyBorder="1" applyAlignment="1">
      <alignment horizontal="center" vertical="center" wrapText="1"/>
    </xf>
    <xf numFmtId="4" fontId="16" fillId="13" borderId="1" xfId="0" applyNumberFormat="1" applyFont="1" applyFill="1" applyBorder="1"/>
    <xf numFmtId="0" fontId="3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horizontal="center"/>
    </xf>
    <xf numFmtId="0" fontId="10" fillId="7" borderId="1" xfId="0" applyFont="1" applyFill="1" applyBorder="1"/>
    <xf numFmtId="0" fontId="6" fillId="0" borderId="0" xfId="0" applyFont="1" applyAlignment="1">
      <alignment horizontal="center"/>
    </xf>
  </cellXfs>
  <cellStyles count="12">
    <cellStyle name="Good" xfId="10" builtinId="26"/>
    <cellStyle name="Normal" xfId="0" builtinId="0"/>
    <cellStyle name="Normal 2" xfId="6" xr:uid="{00000000-0005-0000-0000-000002000000}"/>
    <cellStyle name="Normal 3" xfId="7" xr:uid="{00000000-0005-0000-0000-000003000000}"/>
    <cellStyle name="Normal 3 2 2" xfId="8" xr:uid="{00000000-0005-0000-0000-000004000000}"/>
    <cellStyle name="Normal 3 2 2 2" xfId="1" xr:uid="{00000000-0005-0000-0000-000005000000}"/>
    <cellStyle name="Normal 4" xfId="4" xr:uid="{00000000-0005-0000-0000-000006000000}"/>
    <cellStyle name="Normal 5" xfId="9" xr:uid="{00000000-0005-0000-0000-000007000000}"/>
    <cellStyle name="Normal 5 4" xfId="2" xr:uid="{00000000-0005-0000-0000-000008000000}"/>
    <cellStyle name="Normal 5 4 4 2 2" xfId="5" xr:uid="{00000000-0005-0000-0000-000009000000}"/>
    <cellStyle name="Normal 7 2 2" xfId="3" xr:uid="{00000000-0005-0000-0000-00000A000000}"/>
    <cellStyle name="Normal_Machete buget 99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98" zoomScaleNormal="98" workbookViewId="0">
      <pane xSplit="3" ySplit="10" topLeftCell="D11" activePane="bottomRight" state="frozen"/>
      <selection activeCell="AB578" sqref="AB578"/>
      <selection pane="topRight" activeCell="AB578" sqref="AB578"/>
      <selection pane="bottomLeft" activeCell="AB578" sqref="AB578"/>
      <selection pane="bottomRight" activeCell="N23" sqref="N23"/>
    </sheetView>
  </sheetViews>
  <sheetFormatPr defaultColWidth="9.15234375" defaultRowHeight="12.45" x14ac:dyDescent="0.3"/>
  <cols>
    <col min="1" max="1" width="4.69140625" style="7" hidden="1" customWidth="1"/>
    <col min="2" max="2" width="46" style="7" customWidth="1"/>
    <col min="3" max="3" width="12.15234375" style="6" customWidth="1"/>
    <col min="4" max="4" width="16.15234375" style="7" customWidth="1"/>
    <col min="5" max="5" width="15.3046875" style="7" customWidth="1"/>
    <col min="6" max="6" width="0.3046875" style="7" hidden="1" customWidth="1"/>
    <col min="7" max="7" width="4.84375" style="7" hidden="1" customWidth="1"/>
    <col min="8" max="16384" width="9.15234375" style="7"/>
  </cols>
  <sheetData>
    <row r="1" spans="1:7" s="4" customFormat="1" ht="15" x14ac:dyDescent="0.35">
      <c r="A1" s="1" t="s">
        <v>0</v>
      </c>
      <c r="B1" s="2" t="s">
        <v>0</v>
      </c>
      <c r="C1" s="3"/>
      <c r="D1" s="4" t="s">
        <v>27</v>
      </c>
    </row>
    <row r="2" spans="1:7" ht="15" x14ac:dyDescent="0.35">
      <c r="A2" s="5" t="s">
        <v>1</v>
      </c>
      <c r="B2" s="3" t="s">
        <v>1</v>
      </c>
      <c r="D2" s="33" t="s">
        <v>28</v>
      </c>
    </row>
    <row r="3" spans="1:7" ht="18" customHeight="1" x14ac:dyDescent="0.4">
      <c r="A3" s="8"/>
      <c r="B3" s="2" t="s">
        <v>2</v>
      </c>
      <c r="C3" s="9"/>
    </row>
    <row r="4" spans="1:7" ht="18" customHeight="1" x14ac:dyDescent="0.4">
      <c r="A4" s="8"/>
      <c r="B4" s="2"/>
      <c r="C4" s="9"/>
    </row>
    <row r="5" spans="1:7" ht="18" customHeight="1" x14ac:dyDescent="0.4">
      <c r="A5" s="8"/>
      <c r="B5" s="87" t="s">
        <v>17</v>
      </c>
      <c r="C5" s="87"/>
      <c r="D5" s="87"/>
      <c r="E5" s="87"/>
      <c r="F5" s="87"/>
      <c r="G5" s="87"/>
    </row>
    <row r="6" spans="1:7" ht="18" customHeight="1" x14ac:dyDescent="0.4">
      <c r="A6" s="8"/>
      <c r="B6" s="87" t="s">
        <v>44</v>
      </c>
      <c r="C6" s="87"/>
      <c r="D6" s="87"/>
      <c r="E6" s="87"/>
      <c r="F6" s="87"/>
      <c r="G6" s="87"/>
    </row>
    <row r="7" spans="1:7" ht="18" customHeight="1" x14ac:dyDescent="0.4">
      <c r="A7" s="8"/>
      <c r="B7" s="10"/>
      <c r="C7" s="11"/>
      <c r="D7" s="12"/>
      <c r="E7" s="12"/>
      <c r="F7" s="12"/>
      <c r="G7" s="12"/>
    </row>
    <row r="8" spans="1:7" ht="11.25" customHeight="1" x14ac:dyDescent="0.35">
      <c r="A8" s="13"/>
      <c r="B8" s="14"/>
      <c r="C8" s="15"/>
      <c r="E8" t="s">
        <v>26</v>
      </c>
    </row>
    <row r="9" spans="1:7" ht="63.75" customHeight="1" x14ac:dyDescent="0.35">
      <c r="A9" s="31"/>
      <c r="B9" s="34" t="s">
        <v>3</v>
      </c>
      <c r="C9" s="35" t="s">
        <v>4</v>
      </c>
      <c r="D9" s="60" t="s">
        <v>5</v>
      </c>
      <c r="E9" s="60" t="s">
        <v>21</v>
      </c>
      <c r="F9" s="16"/>
      <c r="G9" s="16"/>
    </row>
    <row r="10" spans="1:7" ht="22.5" customHeight="1" x14ac:dyDescent="0.35">
      <c r="A10" s="17"/>
      <c r="B10" s="36" t="s">
        <v>6</v>
      </c>
      <c r="C10" s="37"/>
      <c r="D10" s="38">
        <f>E10</f>
        <v>15.980000000000018</v>
      </c>
      <c r="E10" s="38">
        <f>E11+E17</f>
        <v>15.980000000000018</v>
      </c>
      <c r="F10" s="30" t="e">
        <f>F11+#REF!</f>
        <v>#REF!</v>
      </c>
      <c r="G10" s="30" t="e">
        <f>G11+#REF!</f>
        <v>#REF!</v>
      </c>
    </row>
    <row r="11" spans="1:7" ht="22.5" customHeight="1" x14ac:dyDescent="0.35">
      <c r="A11" s="17"/>
      <c r="B11" s="61" t="s">
        <v>11</v>
      </c>
      <c r="C11" s="62"/>
      <c r="D11" s="39">
        <f t="shared" ref="D11:D35" si="0">E11</f>
        <v>-484.02</v>
      </c>
      <c r="E11" s="39">
        <f>E14+E12+E13</f>
        <v>-484.02</v>
      </c>
      <c r="F11" s="32" t="e">
        <f>#REF!+F14+#REF!</f>
        <v>#REF!</v>
      </c>
      <c r="G11" s="32" t="e">
        <f>#REF!+G14+#REF!</f>
        <v>#REF!</v>
      </c>
    </row>
    <row r="12" spans="1:7" ht="22.5" customHeight="1" x14ac:dyDescent="0.4">
      <c r="A12" s="17"/>
      <c r="B12" s="73" t="s">
        <v>36</v>
      </c>
      <c r="C12" s="72" t="s">
        <v>37</v>
      </c>
      <c r="D12" s="38">
        <f t="shared" si="0"/>
        <v>11.98</v>
      </c>
      <c r="E12" s="83">
        <v>11.98</v>
      </c>
      <c r="F12" s="32"/>
      <c r="G12" s="32"/>
    </row>
    <row r="13" spans="1:7" ht="31.5" customHeight="1" x14ac:dyDescent="0.4">
      <c r="A13" s="17"/>
      <c r="B13" s="78" t="s">
        <v>41</v>
      </c>
      <c r="C13" s="79" t="s">
        <v>42</v>
      </c>
      <c r="D13" s="38">
        <f t="shared" si="0"/>
        <v>-500</v>
      </c>
      <c r="E13" s="83">
        <v>-500</v>
      </c>
      <c r="F13" s="32"/>
      <c r="G13" s="32"/>
    </row>
    <row r="14" spans="1:7" ht="26.25" customHeight="1" x14ac:dyDescent="0.4">
      <c r="A14" s="17"/>
      <c r="B14" s="44" t="s">
        <v>7</v>
      </c>
      <c r="C14" s="45" t="s">
        <v>8</v>
      </c>
      <c r="D14" s="38">
        <f t="shared" si="0"/>
        <v>4</v>
      </c>
      <c r="E14" s="46">
        <f>E15</f>
        <v>4</v>
      </c>
      <c r="F14" s="29">
        <f t="shared" ref="F14:G15" si="1">F15</f>
        <v>0</v>
      </c>
      <c r="G14" s="29">
        <f t="shared" si="1"/>
        <v>0</v>
      </c>
    </row>
    <row r="15" spans="1:7" ht="27" customHeight="1" x14ac:dyDescent="0.4">
      <c r="A15" s="17"/>
      <c r="B15" s="47" t="s">
        <v>9</v>
      </c>
      <c r="C15" s="48">
        <v>42.02</v>
      </c>
      <c r="D15" s="38">
        <f t="shared" si="0"/>
        <v>4</v>
      </c>
      <c r="E15" s="43">
        <f>E16</f>
        <v>4</v>
      </c>
      <c r="F15" s="19">
        <f t="shared" si="1"/>
        <v>0</v>
      </c>
      <c r="G15" s="19">
        <f t="shared" si="1"/>
        <v>0</v>
      </c>
    </row>
    <row r="16" spans="1:7" ht="22.5" customHeight="1" x14ac:dyDescent="0.4">
      <c r="A16" s="17"/>
      <c r="B16" s="49" t="s">
        <v>18</v>
      </c>
      <c r="C16" s="41" t="s">
        <v>19</v>
      </c>
      <c r="D16" s="38">
        <f t="shared" si="0"/>
        <v>4</v>
      </c>
      <c r="E16" s="43">
        <v>4</v>
      </c>
      <c r="F16" s="19"/>
      <c r="G16" s="19"/>
    </row>
    <row r="17" spans="1:7" ht="22.5" customHeight="1" x14ac:dyDescent="0.35">
      <c r="A17" s="17"/>
      <c r="B17" s="74" t="s">
        <v>33</v>
      </c>
      <c r="C17" s="75"/>
      <c r="D17" s="39">
        <f t="shared" si="0"/>
        <v>500</v>
      </c>
      <c r="E17" s="39">
        <f>E18</f>
        <v>500</v>
      </c>
      <c r="F17" s="19"/>
      <c r="G17" s="19"/>
    </row>
    <row r="18" spans="1:7" ht="22.5" customHeight="1" x14ac:dyDescent="0.4">
      <c r="A18" s="17"/>
      <c r="B18" s="76" t="s">
        <v>39</v>
      </c>
      <c r="C18" s="77" t="s">
        <v>40</v>
      </c>
      <c r="D18" s="38">
        <f t="shared" si="0"/>
        <v>500</v>
      </c>
      <c r="E18" s="43">
        <f>-E13</f>
        <v>500</v>
      </c>
      <c r="F18" s="19"/>
      <c r="G18" s="19"/>
    </row>
    <row r="19" spans="1:7" ht="22.5" customHeight="1" x14ac:dyDescent="0.35">
      <c r="A19" s="22"/>
      <c r="B19" s="36" t="s">
        <v>10</v>
      </c>
      <c r="C19" s="37"/>
      <c r="D19" s="38">
        <f t="shared" si="0"/>
        <v>15.98</v>
      </c>
      <c r="E19" s="38">
        <f>E29+E20+E25</f>
        <v>15.98</v>
      </c>
      <c r="F19" s="30" t="e">
        <f>#REF!+#REF!+#REF!+F29+#REF!+#REF!</f>
        <v>#REF!</v>
      </c>
      <c r="G19" s="30" t="e">
        <f>#REF!+#REF!+#REF!+G29+#REF!+#REF!</f>
        <v>#REF!</v>
      </c>
    </row>
    <row r="20" spans="1:7" ht="22.5" customHeight="1" x14ac:dyDescent="0.35">
      <c r="A20" s="22"/>
      <c r="B20" s="86" t="s">
        <v>29</v>
      </c>
      <c r="C20" s="85" t="s">
        <v>30</v>
      </c>
      <c r="D20" s="52">
        <f t="shared" si="0"/>
        <v>0</v>
      </c>
      <c r="E20" s="52">
        <f>E23+E21</f>
        <v>0</v>
      </c>
      <c r="F20" s="30"/>
      <c r="G20" s="30"/>
    </row>
    <row r="21" spans="1:7" ht="22.5" customHeight="1" x14ac:dyDescent="0.35">
      <c r="A21" s="22"/>
      <c r="B21" s="66" t="s">
        <v>11</v>
      </c>
      <c r="C21" s="67"/>
      <c r="D21" s="38">
        <f t="shared" si="0"/>
        <v>-500</v>
      </c>
      <c r="E21" s="42">
        <f>E22</f>
        <v>-500</v>
      </c>
      <c r="F21" s="30"/>
      <c r="G21" s="30"/>
    </row>
    <row r="22" spans="1:7" ht="22.5" customHeight="1" x14ac:dyDescent="0.4">
      <c r="A22" s="22"/>
      <c r="B22" s="80" t="s">
        <v>38</v>
      </c>
      <c r="C22" s="81">
        <v>20</v>
      </c>
      <c r="D22" s="38">
        <f t="shared" si="0"/>
        <v>-500</v>
      </c>
      <c r="E22" s="43">
        <v>-500</v>
      </c>
      <c r="F22" s="30"/>
      <c r="G22" s="30"/>
    </row>
    <row r="23" spans="1:7" ht="22.5" customHeight="1" x14ac:dyDescent="0.35">
      <c r="A23" s="22"/>
      <c r="B23" s="68" t="s">
        <v>33</v>
      </c>
      <c r="C23" s="69"/>
      <c r="D23" s="38">
        <f t="shared" si="0"/>
        <v>500</v>
      </c>
      <c r="E23" s="42">
        <f>E24</f>
        <v>500</v>
      </c>
      <c r="F23" s="30"/>
      <c r="G23" s="30"/>
    </row>
    <row r="24" spans="1:7" ht="22.5" customHeight="1" x14ac:dyDescent="0.4">
      <c r="A24" s="22"/>
      <c r="B24" s="70" t="s">
        <v>34</v>
      </c>
      <c r="C24" s="82" t="s">
        <v>43</v>
      </c>
      <c r="D24" s="38">
        <f t="shared" si="0"/>
        <v>500</v>
      </c>
      <c r="E24" s="43">
        <f>284+216</f>
        <v>500</v>
      </c>
      <c r="F24" s="30"/>
      <c r="G24" s="30"/>
    </row>
    <row r="25" spans="1:7" ht="22.5" customHeight="1" x14ac:dyDescent="0.35">
      <c r="A25" s="22"/>
      <c r="B25" s="84" t="s">
        <v>31</v>
      </c>
      <c r="C25" s="85" t="s">
        <v>32</v>
      </c>
      <c r="D25" s="52">
        <f t="shared" si="0"/>
        <v>11.98</v>
      </c>
      <c r="E25" s="52">
        <f>E26</f>
        <v>11.98</v>
      </c>
      <c r="F25" s="30"/>
      <c r="G25" s="30"/>
    </row>
    <row r="26" spans="1:7" ht="37.5" customHeight="1" x14ac:dyDescent="0.35">
      <c r="A26" s="22"/>
      <c r="B26" s="71" t="s">
        <v>35</v>
      </c>
      <c r="C26" s="67"/>
      <c r="D26" s="38">
        <f t="shared" si="0"/>
        <v>11.98</v>
      </c>
      <c r="E26" s="42">
        <f>E27</f>
        <v>11.98</v>
      </c>
      <c r="F26" s="30"/>
      <c r="G26" s="30"/>
    </row>
    <row r="27" spans="1:7" ht="22.5" customHeight="1" x14ac:dyDescent="0.35">
      <c r="A27" s="22"/>
      <c r="B27" s="66" t="s">
        <v>11</v>
      </c>
      <c r="C27" s="67"/>
      <c r="D27" s="38">
        <f t="shared" si="0"/>
        <v>11.98</v>
      </c>
      <c r="E27" s="42">
        <f>E28</f>
        <v>11.98</v>
      </c>
      <c r="F27" s="30"/>
      <c r="G27" s="30"/>
    </row>
    <row r="28" spans="1:7" ht="22.5" customHeight="1" x14ac:dyDescent="0.4">
      <c r="A28" s="22"/>
      <c r="B28" s="80" t="s">
        <v>38</v>
      </c>
      <c r="C28" s="81">
        <v>20</v>
      </c>
      <c r="D28" s="38">
        <f t="shared" si="0"/>
        <v>11.98</v>
      </c>
      <c r="E28" s="42">
        <v>11.98</v>
      </c>
      <c r="F28" s="30"/>
      <c r="G28" s="30"/>
    </row>
    <row r="29" spans="1:7" ht="24" customHeight="1" x14ac:dyDescent="0.35">
      <c r="A29" s="22">
        <v>4</v>
      </c>
      <c r="B29" s="50" t="s">
        <v>12</v>
      </c>
      <c r="C29" s="51">
        <v>68.02</v>
      </c>
      <c r="D29" s="38">
        <f t="shared" si="0"/>
        <v>4</v>
      </c>
      <c r="E29" s="52">
        <f>E30</f>
        <v>4</v>
      </c>
      <c r="F29" s="24" t="e">
        <f>F30+#REF!</f>
        <v>#REF!</v>
      </c>
      <c r="G29" s="24" t="e">
        <f>G30+#REF!</f>
        <v>#REF!</v>
      </c>
    </row>
    <row r="30" spans="1:7" ht="57.75" customHeight="1" x14ac:dyDescent="0.35">
      <c r="A30" s="26" t="s">
        <v>13</v>
      </c>
      <c r="B30" s="53" t="s">
        <v>14</v>
      </c>
      <c r="C30" s="54" t="s">
        <v>15</v>
      </c>
      <c r="D30" s="38">
        <f t="shared" si="0"/>
        <v>4</v>
      </c>
      <c r="E30" s="55">
        <f>E31</f>
        <v>4</v>
      </c>
      <c r="F30" s="25" t="e">
        <f t="shared" ref="F30:G30" si="2">F31</f>
        <v>#REF!</v>
      </c>
      <c r="G30" s="25" t="e">
        <f t="shared" si="2"/>
        <v>#REF!</v>
      </c>
    </row>
    <row r="31" spans="1:7" ht="23.25" customHeight="1" x14ac:dyDescent="0.35">
      <c r="A31" s="20"/>
      <c r="B31" s="40" t="s">
        <v>11</v>
      </c>
      <c r="C31" s="56"/>
      <c r="D31" s="38">
        <f t="shared" si="0"/>
        <v>4</v>
      </c>
      <c r="E31" s="42">
        <f>E33</f>
        <v>4</v>
      </c>
      <c r="F31" s="23" t="e">
        <f>#REF!+#REF!+#REF!</f>
        <v>#REF!</v>
      </c>
      <c r="G31" s="23" t="e">
        <f>#REF!+#REF!+#REF!</f>
        <v>#REF!</v>
      </c>
    </row>
    <row r="32" spans="1:7" ht="20.25" hidden="1" customHeight="1" x14ac:dyDescent="0.4">
      <c r="A32" s="20"/>
      <c r="B32" s="49" t="s">
        <v>22</v>
      </c>
      <c r="C32" s="41">
        <v>20</v>
      </c>
      <c r="D32" s="38">
        <f t="shared" si="0"/>
        <v>0</v>
      </c>
      <c r="E32" s="63"/>
      <c r="F32" s="18"/>
      <c r="G32" s="18"/>
    </row>
    <row r="33" spans="1:7" ht="20.25" customHeight="1" x14ac:dyDescent="0.4">
      <c r="A33" s="20"/>
      <c r="B33" s="49" t="s">
        <v>24</v>
      </c>
      <c r="C33" s="56" t="s">
        <v>25</v>
      </c>
      <c r="D33" s="38">
        <f t="shared" si="0"/>
        <v>4</v>
      </c>
      <c r="E33" s="63">
        <f>E34</f>
        <v>4</v>
      </c>
      <c r="F33" s="18"/>
      <c r="G33" s="18"/>
    </row>
    <row r="34" spans="1:7" ht="25.5" customHeight="1" x14ac:dyDescent="0.4">
      <c r="A34" s="20"/>
      <c r="B34" s="49" t="s">
        <v>20</v>
      </c>
      <c r="C34" s="41" t="s">
        <v>23</v>
      </c>
      <c r="D34" s="38">
        <f t="shared" si="0"/>
        <v>4</v>
      </c>
      <c r="E34" s="63">
        <v>4</v>
      </c>
      <c r="F34" s="18" t="e">
        <f>#REF!+E34+#REF!+#REF!</f>
        <v>#REF!</v>
      </c>
      <c r="G34" s="18" t="e">
        <f t="shared" ref="G34" si="3">D34-F34</f>
        <v>#REF!</v>
      </c>
    </row>
    <row r="35" spans="1:7" ht="22.5" customHeight="1" x14ac:dyDescent="0.35">
      <c r="A35" s="27"/>
      <c r="B35" s="57" t="s">
        <v>16</v>
      </c>
      <c r="C35" s="58"/>
      <c r="D35" s="38">
        <f t="shared" si="0"/>
        <v>1.7763568394002505E-14</v>
      </c>
      <c r="E35" s="59">
        <f>E10-E19</f>
        <v>1.7763568394002505E-14</v>
      </c>
      <c r="F35" s="28" t="e">
        <f>F10-F19</f>
        <v>#REF!</v>
      </c>
      <c r="G35" s="28" t="e">
        <f>G10-G19</f>
        <v>#REF!</v>
      </c>
    </row>
    <row r="36" spans="1:7" ht="22.5" customHeight="1" x14ac:dyDescent="0.35">
      <c r="A36" s="21"/>
      <c r="B36" s="64"/>
      <c r="C36" s="65"/>
    </row>
    <row r="37" spans="1:7" ht="21" customHeight="1" x14ac:dyDescent="0.3"/>
  </sheetData>
  <mergeCells count="2">
    <mergeCell ref="B5:G5"/>
    <mergeCell ref="B6:G6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31,10,2024</vt:lpstr>
      <vt:lpstr>'31,10,2024'!Print_Titles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2024-10-17T08:22:24Z</cp:lastPrinted>
  <dcterms:created xsi:type="dcterms:W3CDTF">2024-04-30T06:51:01Z</dcterms:created>
  <dcterms:modified xsi:type="dcterms:W3CDTF">2024-10-31T12:18:43Z</dcterms:modified>
</cp:coreProperties>
</file>