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A" sheetId="3" r:id="rId1"/>
  </sheets>
  <definedNames>
    <definedName name="_xlnm.Print_Titles" localSheetId="0">'Anexa 1 A'!$14:$14</definedName>
  </definedNames>
  <calcPr calcId="125725"/>
</workbook>
</file>

<file path=xl/calcChain.xml><?xml version="1.0" encoding="utf-8"?>
<calcChain xmlns="http://schemas.openxmlformats.org/spreadsheetml/2006/main">
  <c r="F26" i="3"/>
  <c r="E26" s="1"/>
  <c r="F55"/>
  <c r="E55" s="1"/>
  <c r="E23"/>
  <c r="E24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2"/>
  <c r="E53"/>
  <c r="F24"/>
  <c r="F23" s="1"/>
  <c r="F44"/>
  <c r="F27"/>
  <c r="F41"/>
  <c r="F35"/>
  <c r="F34" s="1"/>
  <c r="F36"/>
  <c r="F32"/>
  <c r="F31" s="1"/>
  <c r="F29"/>
  <c r="F28" s="1"/>
  <c r="F45"/>
  <c r="F46"/>
  <c r="F48"/>
  <c r="F54" l="1"/>
  <c r="E54" s="1"/>
  <c r="F18"/>
  <c r="F40"/>
  <c r="F17" l="1"/>
  <c r="E17" s="1"/>
  <c r="F20"/>
  <c r="E18"/>
  <c r="F52"/>
  <c r="F19" l="1"/>
  <c r="E20"/>
  <c r="F51"/>
  <c r="E51" s="1"/>
  <c r="E19" l="1"/>
  <c r="F16"/>
  <c r="E16" s="1"/>
  <c r="F50"/>
  <c r="E50" s="1"/>
  <c r="F42"/>
  <c r="F25"/>
  <c r="F22" l="1"/>
  <c r="E22" s="1"/>
  <c r="E25"/>
  <c r="F39"/>
  <c r="F38" s="1"/>
  <c r="F21" l="1"/>
  <c r="F56" l="1"/>
  <c r="E56" s="1"/>
  <c r="E21"/>
</calcChain>
</file>

<file path=xl/sharedStrings.xml><?xml version="1.0" encoding="utf-8"?>
<sst xmlns="http://schemas.openxmlformats.org/spreadsheetml/2006/main" count="74" uniqueCount="51">
  <si>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</si>
  <si>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</si>
  <si>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</si>
  <si>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</si>
  <si>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</si>
  <si>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</si>
  <si>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</si>
  <si>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 xml:space="preserve">DEFICIT </t>
  </si>
  <si>
    <t xml:space="preserve">INFLUENTE </t>
  </si>
  <si>
    <t xml:space="preserve">LA BUGETUL LOCAL PE ANUL 2024 </t>
  </si>
  <si>
    <t>SECTIUNEA DE DEZVOLTARE</t>
  </si>
  <si>
    <t xml:space="preserve">Cheltuieli de capital </t>
  </si>
  <si>
    <t>AUTORITATI PUBLICE SI ACTIUNI EXTERNE</t>
  </si>
  <si>
    <t>51.02.01.03</t>
  </si>
  <si>
    <t>TRANSPORTURI</t>
  </si>
  <si>
    <t>84.02</t>
  </si>
  <si>
    <t xml:space="preserve">DRUMURI SI PODURI JUDETENE </t>
  </si>
  <si>
    <t>84.02.03.01</t>
  </si>
  <si>
    <t xml:space="preserve">ASIGURARI SI ASIST. SOCIALA </t>
  </si>
  <si>
    <t>SECTIUNEA DE FUNCTIONARE</t>
  </si>
  <si>
    <t>Cheltuieli  cu bunuri si servicii</t>
  </si>
  <si>
    <t xml:space="preserve"> DIRECTIA GENERALA DE ASISTENTA SOCIALA SI PROTECTIA COPILULUI ARGES- ASISTENTA SOCIALA PENTRU FAMILIE SI COPII</t>
  </si>
  <si>
    <t>68.02.06</t>
  </si>
  <si>
    <t>66.02.06</t>
  </si>
  <si>
    <t xml:space="preserve">TOTAL VENITURI </t>
  </si>
  <si>
    <t>SPITALUL JUDETEAN DE URGENTA PITESTI</t>
  </si>
  <si>
    <t xml:space="preserve">SANATATE </t>
  </si>
  <si>
    <t>TRIM 
IV</t>
  </si>
  <si>
    <t>66.02</t>
  </si>
  <si>
    <t>PROPU- NERE 2024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</si>
  <si>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</si>
  <si>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</si>
  <si>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</si>
  <si>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</si>
  <si>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Transferuri din bugetele locale pentru finantarea cheltuielilor curente in domeniul sanatatii </t>
  </si>
  <si>
    <t>51.01.46</t>
  </si>
  <si>
    <t xml:space="preserve"> Transferuri</t>
  </si>
  <si>
    <t>UNITATEA DE ASISTENTA MEDICO-SOCIALA DEDULESTI</t>
  </si>
  <si>
    <t>68.02.12.02</t>
  </si>
  <si>
    <t>51.01.39</t>
  </si>
  <si>
    <t xml:space="preserve">                 pentru cheltuieli  cu bunuri si servicii</t>
  </si>
  <si>
    <t>20.</t>
  </si>
  <si>
    <t>UNITATEA DE ASISTENTA MEDICO-SOCIALA SUICI</t>
  </si>
  <si>
    <t>Alte transferuri  de capital catre institutii publice</t>
  </si>
  <si>
    <t>51.02.29</t>
  </si>
  <si>
    <t xml:space="preserve">SPITALUL VALEA IASULUI </t>
  </si>
  <si>
    <t>66.02.06.03</t>
  </si>
  <si>
    <t xml:space="preserve">mii lei </t>
  </si>
  <si>
    <t>ANEXA nr.  1A</t>
  </si>
  <si>
    <r>
      <t>70</t>
    </r>
    <r>
      <rPr>
        <b/>
        <sz val="11"/>
        <color theme="0"/>
        <rFont val="Times New Roman"/>
        <family val="1"/>
        <charset val="238"/>
      </rPr>
      <t>..</t>
    </r>
  </si>
  <si>
    <t>La Hot. CJ. Nr.304/11.10.2024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</si>
</sst>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Tahoma"/>
      <family val="2"/>
      <charset val="238"/>
    </font>
    <font>
      <b/>
      <sz val="11"/>
      <color theme="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  <xf numFmtId="0" fontId="16" fillId="0" borderId="0"/>
  </cellStyleXfs>
  <cellXfs count="81">
    <xf numFmtId="0" fontId="0" fillId="0" borderId="0" xfId="0"/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4" fontId="13" fillId="8" borderId="1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7" fillId="0" borderId="1" xfId="0" applyFont="1" applyFill="1" applyBorder="1"/>
    <xf numFmtId="4" fontId="6" fillId="5" borderId="2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6" fillId="7" borderId="1" xfId="0" applyFont="1" applyFill="1" applyBorder="1"/>
    <xf numFmtId="0" fontId="13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13" fillId="8" borderId="1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/>
    <xf numFmtId="0" fontId="6" fillId="9" borderId="1" xfId="0" applyFont="1" applyFill="1" applyBorder="1" applyAlignment="1">
      <alignment horizontal="center"/>
    </xf>
    <xf numFmtId="3" fontId="7" fillId="2" borderId="5" xfId="0" applyNumberFormat="1" applyFont="1" applyFill="1" applyBorder="1" applyAlignment="1">
      <alignment wrapText="1"/>
    </xf>
    <xf numFmtId="0" fontId="7" fillId="2" borderId="1" xfId="5" applyFont="1" applyFill="1" applyBorder="1" applyAlignment="1">
      <alignment horizontal="center"/>
    </xf>
    <xf numFmtId="0" fontId="6" fillId="9" borderId="6" xfId="0" applyFont="1" applyFill="1" applyBorder="1"/>
    <xf numFmtId="0" fontId="7" fillId="9" borderId="3" xfId="0" applyFont="1" applyFill="1" applyBorder="1" applyAlignment="1">
      <alignment horizontal="center"/>
    </xf>
    <xf numFmtId="2" fontId="7" fillId="2" borderId="1" xfId="0" applyNumberFormat="1" applyFont="1" applyFill="1" applyBorder="1" applyAlignment="1"/>
    <xf numFmtId="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 vertical="center" wrapText="1"/>
    </xf>
    <xf numFmtId="2" fontId="6" fillId="5" borderId="1" xfId="1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4" fontId="6" fillId="6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center"/>
    </xf>
    <xf numFmtId="4" fontId="7" fillId="7" borderId="1" xfId="0" applyNumberFormat="1" applyFont="1" applyFill="1" applyBorder="1" applyAlignment="1">
      <alignment horizontal="right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</cellXfs>
  <cellStyles count="6">
    <cellStyle name="Good" xfId="1" builtinId="26"/>
    <cellStyle name="Normal" xfId="0" builtinId="0"/>
    <cellStyle name="Normal 3" xfId="2"/>
    <cellStyle name="Normal 3 2 2" xfId="3"/>
    <cellStyle name="Normal 5 4" xfId="4"/>
    <cellStyle name="Normal_Machete buget 99" xfId="5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tabSelected="1" topLeftCell="B1" zoomScaleNormal="100" workbookViewId="0">
      <selection activeCell="S19" sqref="S19"/>
    </sheetView>
  </sheetViews>
  <sheetFormatPr defaultRowHeight="15"/>
  <cols>
    <col min="1" max="1" width="4.140625" style="4" hidden="1" customWidth="1"/>
    <col min="2" max="2" width="3.140625" style="4" customWidth="1"/>
    <col min="3" max="3" width="51.42578125" style="7" customWidth="1"/>
    <col min="4" max="4" width="11.42578125" style="7" customWidth="1"/>
    <col min="5" max="5" width="12.140625" style="7" customWidth="1"/>
    <col min="6" max="6" width="13.5703125" style="4" customWidth="1"/>
    <col min="7" max="16384" width="9.140625" style="4"/>
  </cols>
  <sheetData>
    <row r="1" spans="1:6">
      <c r="A1" s="1"/>
      <c r="B1" s="1"/>
      <c r="C1" s="2" t="s">
        <v>0</v>
      </c>
      <c r="D1" s="2"/>
      <c r="E1" s="3" t="s">
        <v>48</v>
      </c>
    </row>
    <row r="2" spans="1:6" ht="18">
      <c r="A2" s="5"/>
      <c r="B2" s="5"/>
      <c r="C2" s="76"/>
      <c r="D2" s="76"/>
      <c r="E2" s="6" t="s">
        <v>50</v>
      </c>
    </row>
    <row r="3" spans="1:6" ht="18">
      <c r="A3" s="5"/>
      <c r="B3" s="5"/>
      <c r="C3" s="20"/>
      <c r="D3" s="20"/>
    </row>
    <row r="4" spans="1:6" ht="18">
      <c r="A4" s="5"/>
      <c r="B4" s="5"/>
      <c r="C4" s="20"/>
      <c r="D4" s="20"/>
      <c r="E4" s="9"/>
    </row>
    <row r="5" spans="1:6" ht="18">
      <c r="A5" s="10" t="s">
        <v>1</v>
      </c>
      <c r="B5" s="10"/>
      <c r="C5" s="78" t="s">
        <v>8</v>
      </c>
      <c r="D5" s="79"/>
      <c r="E5" s="79"/>
    </row>
    <row r="6" spans="1:6" ht="18">
      <c r="A6" s="10"/>
      <c r="B6" s="10"/>
      <c r="C6" s="22"/>
      <c r="D6" s="23"/>
      <c r="E6" s="23"/>
    </row>
    <row r="7" spans="1:6" ht="15.75">
      <c r="A7" s="11" t="s">
        <v>6</v>
      </c>
      <c r="B7" s="11"/>
      <c r="C7" s="80" t="s">
        <v>9</v>
      </c>
      <c r="D7" s="79"/>
      <c r="E7" s="79"/>
    </row>
    <row r="8" spans="1:6" ht="15.75">
      <c r="A8" s="12"/>
      <c r="B8" s="12"/>
      <c r="C8" s="24"/>
      <c r="D8" s="24"/>
      <c r="E8" s="24"/>
    </row>
    <row r="9" spans="1:6" ht="15.75">
      <c r="A9" s="12"/>
      <c r="B9" s="12"/>
      <c r="C9" s="24"/>
      <c r="D9" s="24"/>
      <c r="E9" s="24"/>
      <c r="F9" s="4" t="s">
        <v>47</v>
      </c>
    </row>
    <row r="10" spans="1:6" ht="15.75" hidden="1">
      <c r="A10" s="12"/>
      <c r="B10" s="12"/>
      <c r="C10" s="24"/>
      <c r="D10" s="24"/>
      <c r="E10" s="24"/>
    </row>
    <row r="11" spans="1:6" ht="15.75" hidden="1">
      <c r="A11" s="12"/>
      <c r="B11" s="12"/>
      <c r="C11" s="24"/>
      <c r="D11" s="24"/>
      <c r="E11" s="24"/>
    </row>
    <row r="12" spans="1:6" ht="15" hidden="1" customHeight="1">
      <c r="A12" s="13"/>
      <c r="B12" s="13"/>
      <c r="C12" s="77"/>
      <c r="D12" s="77"/>
      <c r="E12" s="77"/>
    </row>
    <row r="13" spans="1:6" hidden="1">
      <c r="A13" s="13"/>
      <c r="B13" s="13"/>
      <c r="C13" s="14"/>
      <c r="D13" s="15"/>
      <c r="E13" s="8"/>
    </row>
    <row r="14" spans="1:6" ht="46.5" customHeight="1">
      <c r="A14" s="13"/>
      <c r="B14" s="13"/>
      <c r="C14" s="42" t="s">
        <v>2</v>
      </c>
      <c r="D14" s="43" t="s">
        <v>3</v>
      </c>
      <c r="E14" s="43" t="s">
        <v>29</v>
      </c>
      <c r="F14" s="43" t="s">
        <v>27</v>
      </c>
    </row>
    <row r="15" spans="1:6" ht="29.25" hidden="1" customHeight="1">
      <c r="A15" s="16"/>
      <c r="B15" s="13"/>
      <c r="C15" s="25"/>
      <c r="D15" s="25"/>
      <c r="E15" s="26"/>
      <c r="F15" s="46"/>
    </row>
    <row r="16" spans="1:6" ht="29.25" customHeight="1">
      <c r="A16" s="19"/>
      <c r="B16" s="13"/>
      <c r="C16" s="27" t="s">
        <v>24</v>
      </c>
      <c r="D16" s="41"/>
      <c r="E16" s="31">
        <f>F16</f>
        <v>0</v>
      </c>
      <c r="F16" s="47">
        <f t="shared" ref="F16" si="0">F19+F17</f>
        <v>0</v>
      </c>
    </row>
    <row r="17" spans="1:6" ht="29.25" customHeight="1">
      <c r="A17" s="19"/>
      <c r="B17" s="13"/>
      <c r="C17" s="48" t="s">
        <v>19</v>
      </c>
      <c r="D17" s="49"/>
      <c r="E17" s="31">
        <f t="shared" ref="E17:E56" si="1">F17</f>
        <v>-1246</v>
      </c>
      <c r="F17" s="33">
        <f>F18</f>
        <v>-1246</v>
      </c>
    </row>
    <row r="18" spans="1:6" ht="29.25" customHeight="1">
      <c r="A18" s="19"/>
      <c r="B18" s="13"/>
      <c r="C18" s="50" t="s">
        <v>30</v>
      </c>
      <c r="D18" s="51" t="s">
        <v>31</v>
      </c>
      <c r="E18" s="75">
        <f t="shared" si="1"/>
        <v>-1246</v>
      </c>
      <c r="F18" s="33">
        <f>-F26-F43-F49-F55</f>
        <v>-1246</v>
      </c>
    </row>
    <row r="19" spans="1:6" ht="24.75" customHeight="1">
      <c r="A19" s="19"/>
      <c r="B19" s="13"/>
      <c r="C19" s="52" t="s">
        <v>10</v>
      </c>
      <c r="D19" s="53"/>
      <c r="E19" s="31">
        <f t="shared" si="1"/>
        <v>1246</v>
      </c>
      <c r="F19" s="33">
        <f>F20</f>
        <v>1246</v>
      </c>
    </row>
    <row r="20" spans="1:6" ht="20.25" customHeight="1">
      <c r="A20" s="19"/>
      <c r="B20" s="13"/>
      <c r="C20" s="54" t="s">
        <v>32</v>
      </c>
      <c r="D20" s="55" t="s">
        <v>33</v>
      </c>
      <c r="E20" s="75">
        <f t="shared" si="1"/>
        <v>1246</v>
      </c>
      <c r="F20" s="56">
        <f>-F18</f>
        <v>1246</v>
      </c>
    </row>
    <row r="21" spans="1:6" ht="30" customHeight="1">
      <c r="A21" s="17"/>
      <c r="B21" s="13"/>
      <c r="C21" s="27" t="s">
        <v>4</v>
      </c>
      <c r="D21" s="57" t="s">
        <v>5</v>
      </c>
      <c r="E21" s="31">
        <f t="shared" si="1"/>
        <v>0</v>
      </c>
      <c r="F21" s="47">
        <f>F22+F50+F27+F38</f>
        <v>0</v>
      </c>
    </row>
    <row r="22" spans="1:6" ht="24" customHeight="1">
      <c r="A22" s="18"/>
      <c r="B22" s="13"/>
      <c r="C22" s="45" t="s">
        <v>12</v>
      </c>
      <c r="D22" s="58" t="s">
        <v>13</v>
      </c>
      <c r="E22" s="31">
        <f t="shared" si="1"/>
        <v>4033</v>
      </c>
      <c r="F22" s="59">
        <f>F23+F25</f>
        <v>4033</v>
      </c>
    </row>
    <row r="23" spans="1:6" ht="24" customHeight="1">
      <c r="A23" s="18"/>
      <c r="B23" s="13"/>
      <c r="C23" s="29" t="s">
        <v>19</v>
      </c>
      <c r="D23" s="60"/>
      <c r="E23" s="28">
        <f t="shared" si="1"/>
        <v>3941</v>
      </c>
      <c r="F23" s="33">
        <f>F24</f>
        <v>3941</v>
      </c>
    </row>
    <row r="24" spans="1:6" ht="24" customHeight="1">
      <c r="A24" s="18"/>
      <c r="B24" s="13"/>
      <c r="C24" s="30" t="s">
        <v>20</v>
      </c>
      <c r="D24" s="61">
        <v>20</v>
      </c>
      <c r="E24" s="75">
        <f t="shared" si="1"/>
        <v>3941</v>
      </c>
      <c r="F24" s="56">
        <f>4641-700</f>
        <v>3941</v>
      </c>
    </row>
    <row r="25" spans="1:6" ht="22.5" customHeight="1">
      <c r="A25" s="18"/>
      <c r="B25" s="13"/>
      <c r="C25" s="32" t="s">
        <v>10</v>
      </c>
      <c r="D25" s="62"/>
      <c r="E25" s="28">
        <f t="shared" si="1"/>
        <v>92</v>
      </c>
      <c r="F25" s="33">
        <f t="shared" ref="F25" si="2">F26</f>
        <v>92</v>
      </c>
    </row>
    <row r="26" spans="1:6" ht="19.5" customHeight="1">
      <c r="A26" s="18"/>
      <c r="B26" s="13"/>
      <c r="C26" s="34" t="s">
        <v>11</v>
      </c>
      <c r="D26" s="62" t="s">
        <v>49</v>
      </c>
      <c r="E26" s="75">
        <f t="shared" si="1"/>
        <v>92</v>
      </c>
      <c r="F26" s="63">
        <f>27+65</f>
        <v>92</v>
      </c>
    </row>
    <row r="27" spans="1:6" ht="19.5" customHeight="1">
      <c r="A27" s="18"/>
      <c r="B27" s="13"/>
      <c r="C27" s="35" t="s">
        <v>26</v>
      </c>
      <c r="D27" s="64" t="s">
        <v>28</v>
      </c>
      <c r="E27" s="31">
        <f t="shared" si="1"/>
        <v>2220</v>
      </c>
      <c r="F27" s="59">
        <f>F28+F31+F34</f>
        <v>2220</v>
      </c>
    </row>
    <row r="28" spans="1:6" ht="32.25" customHeight="1">
      <c r="A28" s="18"/>
      <c r="B28" s="13"/>
      <c r="C28" s="36" t="s">
        <v>25</v>
      </c>
      <c r="D28" s="65" t="s">
        <v>23</v>
      </c>
      <c r="E28" s="31">
        <f t="shared" si="1"/>
        <v>2000</v>
      </c>
      <c r="F28" s="66">
        <f>F29</f>
        <v>2000</v>
      </c>
    </row>
    <row r="29" spans="1:6" ht="27.75" customHeight="1">
      <c r="A29" s="18"/>
      <c r="B29" s="13"/>
      <c r="C29" s="29" t="s">
        <v>19</v>
      </c>
      <c r="D29" s="67"/>
      <c r="E29" s="75">
        <f t="shared" si="1"/>
        <v>2000</v>
      </c>
      <c r="F29" s="56">
        <f>F30</f>
        <v>2000</v>
      </c>
    </row>
    <row r="30" spans="1:6" ht="32.25" customHeight="1">
      <c r="A30" s="18"/>
      <c r="B30" s="13"/>
      <c r="C30" s="68" t="s">
        <v>34</v>
      </c>
      <c r="D30" s="61" t="s">
        <v>35</v>
      </c>
      <c r="E30" s="75">
        <f t="shared" si="1"/>
        <v>2000</v>
      </c>
      <c r="F30" s="56">
        <v>2000</v>
      </c>
    </row>
    <row r="31" spans="1:6" ht="27" customHeight="1">
      <c r="A31" s="18"/>
      <c r="B31" s="13"/>
      <c r="C31" s="36" t="s">
        <v>45</v>
      </c>
      <c r="D31" s="65" t="s">
        <v>23</v>
      </c>
      <c r="E31" s="31">
        <f t="shared" si="1"/>
        <v>200</v>
      </c>
      <c r="F31" s="66">
        <f>F32</f>
        <v>200</v>
      </c>
    </row>
    <row r="32" spans="1:6" ht="24" customHeight="1">
      <c r="A32" s="18"/>
      <c r="B32" s="13"/>
      <c r="C32" s="29" t="s">
        <v>19</v>
      </c>
      <c r="D32" s="67"/>
      <c r="E32" s="75">
        <f t="shared" si="1"/>
        <v>200</v>
      </c>
      <c r="F32" s="56">
        <f>F33</f>
        <v>200</v>
      </c>
    </row>
    <row r="33" spans="1:6" ht="32.25" customHeight="1">
      <c r="A33" s="18"/>
      <c r="B33" s="13"/>
      <c r="C33" s="68" t="s">
        <v>34</v>
      </c>
      <c r="D33" s="61" t="s">
        <v>35</v>
      </c>
      <c r="E33" s="75">
        <f t="shared" si="1"/>
        <v>200</v>
      </c>
      <c r="F33" s="56">
        <v>200</v>
      </c>
    </row>
    <row r="34" spans="1:6" ht="24" customHeight="1">
      <c r="A34" s="18"/>
      <c r="B34" s="13"/>
      <c r="C34" s="37" t="s">
        <v>42</v>
      </c>
      <c r="D34" s="69" t="s">
        <v>46</v>
      </c>
      <c r="E34" s="31">
        <f t="shared" si="1"/>
        <v>20</v>
      </c>
      <c r="F34" s="66">
        <f>F35</f>
        <v>20</v>
      </c>
    </row>
    <row r="35" spans="1:6" ht="19.5" customHeight="1">
      <c r="A35" s="18"/>
      <c r="B35" s="13"/>
      <c r="C35" s="29" t="s">
        <v>19</v>
      </c>
      <c r="D35" s="62"/>
      <c r="E35" s="28">
        <f t="shared" si="1"/>
        <v>20</v>
      </c>
      <c r="F35" s="56">
        <f>F36</f>
        <v>20</v>
      </c>
    </row>
    <row r="36" spans="1:6" ht="19.5" customHeight="1">
      <c r="A36" s="18"/>
      <c r="B36" s="13"/>
      <c r="C36" s="30" t="s">
        <v>36</v>
      </c>
      <c r="D36" s="61" t="s">
        <v>39</v>
      </c>
      <c r="E36" s="75">
        <f t="shared" si="1"/>
        <v>20</v>
      </c>
      <c r="F36" s="56">
        <f>F37</f>
        <v>20</v>
      </c>
    </row>
    <row r="37" spans="1:6" ht="19.5" customHeight="1">
      <c r="A37" s="18"/>
      <c r="B37" s="13"/>
      <c r="C37" s="30" t="s">
        <v>40</v>
      </c>
      <c r="D37" s="62" t="s">
        <v>41</v>
      </c>
      <c r="E37" s="75">
        <f t="shared" si="1"/>
        <v>20</v>
      </c>
      <c r="F37" s="56">
        <v>20</v>
      </c>
    </row>
    <row r="38" spans="1:6" ht="19.5" customHeight="1">
      <c r="A38" s="18"/>
      <c r="B38" s="13"/>
      <c r="C38" s="35" t="s">
        <v>18</v>
      </c>
      <c r="D38" s="64">
        <v>68.02</v>
      </c>
      <c r="E38" s="31">
        <f t="shared" si="1"/>
        <v>-8585</v>
      </c>
      <c r="F38" s="70">
        <f>F39+F44</f>
        <v>-8585</v>
      </c>
    </row>
    <row r="39" spans="1:6" ht="66" customHeight="1">
      <c r="A39" s="18"/>
      <c r="B39" s="13"/>
      <c r="C39" s="37" t="s">
        <v>21</v>
      </c>
      <c r="D39" s="65" t="s">
        <v>22</v>
      </c>
      <c r="E39" s="31">
        <f t="shared" si="1"/>
        <v>-9435</v>
      </c>
      <c r="F39" s="66">
        <f>F40+F42</f>
        <v>-9435</v>
      </c>
    </row>
    <row r="40" spans="1:6" ht="19.5" customHeight="1">
      <c r="A40" s="18"/>
      <c r="B40" s="13"/>
      <c r="C40" s="29" t="s">
        <v>19</v>
      </c>
      <c r="D40" s="60"/>
      <c r="E40" s="28">
        <f t="shared" si="1"/>
        <v>-9557</v>
      </c>
      <c r="F40" s="56">
        <f>F41</f>
        <v>-9557</v>
      </c>
    </row>
    <row r="41" spans="1:6" ht="19.5" customHeight="1">
      <c r="A41" s="18"/>
      <c r="B41" s="13"/>
      <c r="C41" s="30" t="s">
        <v>20</v>
      </c>
      <c r="D41" s="61">
        <v>20</v>
      </c>
      <c r="E41" s="28">
        <f t="shared" si="1"/>
        <v>-9557</v>
      </c>
      <c r="F41" s="56">
        <f>6075-15632</f>
        <v>-9557</v>
      </c>
    </row>
    <row r="42" spans="1:6" ht="19.5" customHeight="1">
      <c r="A42" s="18"/>
      <c r="B42" s="13"/>
      <c r="C42" s="32" t="s">
        <v>10</v>
      </c>
      <c r="D42" s="62"/>
      <c r="E42" s="28">
        <f t="shared" si="1"/>
        <v>122</v>
      </c>
      <c r="F42" s="56">
        <f>F43</f>
        <v>122</v>
      </c>
    </row>
    <row r="43" spans="1:6" ht="19.5" customHeight="1">
      <c r="A43" s="18"/>
      <c r="B43" s="13"/>
      <c r="C43" s="34" t="s">
        <v>11</v>
      </c>
      <c r="D43" s="62" t="s">
        <v>49</v>
      </c>
      <c r="E43" s="75">
        <f t="shared" si="1"/>
        <v>122</v>
      </c>
      <c r="F43" s="56">
        <v>122</v>
      </c>
    </row>
    <row r="44" spans="1:6" ht="34.5" customHeight="1">
      <c r="A44" s="18"/>
      <c r="B44" s="13"/>
      <c r="C44" s="37" t="s">
        <v>37</v>
      </c>
      <c r="D44" s="69" t="s">
        <v>38</v>
      </c>
      <c r="E44" s="31">
        <f t="shared" si="1"/>
        <v>850</v>
      </c>
      <c r="F44" s="66">
        <f>F45+F48</f>
        <v>850</v>
      </c>
    </row>
    <row r="45" spans="1:6" ht="19.5" customHeight="1">
      <c r="A45" s="18"/>
      <c r="B45" s="13"/>
      <c r="C45" s="29" t="s">
        <v>19</v>
      </c>
      <c r="D45" s="62"/>
      <c r="E45" s="28">
        <f t="shared" si="1"/>
        <v>150</v>
      </c>
      <c r="F45" s="56">
        <f>F46</f>
        <v>150</v>
      </c>
    </row>
    <row r="46" spans="1:6" ht="19.5" customHeight="1">
      <c r="A46" s="18"/>
      <c r="B46" s="13"/>
      <c r="C46" s="30" t="s">
        <v>36</v>
      </c>
      <c r="D46" s="61" t="s">
        <v>39</v>
      </c>
      <c r="E46" s="28">
        <f t="shared" si="1"/>
        <v>150</v>
      </c>
      <c r="F46" s="56">
        <f>F47</f>
        <v>150</v>
      </c>
    </row>
    <row r="47" spans="1:6" ht="19.5" customHeight="1">
      <c r="A47" s="18"/>
      <c r="B47" s="13"/>
      <c r="C47" s="30" t="s">
        <v>40</v>
      </c>
      <c r="D47" s="62" t="s">
        <v>41</v>
      </c>
      <c r="E47" s="28">
        <f t="shared" si="1"/>
        <v>150</v>
      </c>
      <c r="F47" s="56">
        <v>150</v>
      </c>
    </row>
    <row r="48" spans="1:6" ht="19.5" customHeight="1">
      <c r="A48" s="18"/>
      <c r="B48" s="13"/>
      <c r="C48" s="29" t="s">
        <v>10</v>
      </c>
      <c r="D48" s="61"/>
      <c r="E48" s="28">
        <f t="shared" si="1"/>
        <v>700</v>
      </c>
      <c r="F48" s="56">
        <f>F49</f>
        <v>700</v>
      </c>
    </row>
    <row r="49" spans="1:6" ht="19.5" customHeight="1">
      <c r="A49" s="18"/>
      <c r="B49" s="13"/>
      <c r="C49" s="30" t="s">
        <v>43</v>
      </c>
      <c r="D49" s="61" t="s">
        <v>44</v>
      </c>
      <c r="E49" s="75">
        <f t="shared" si="1"/>
        <v>700</v>
      </c>
      <c r="F49" s="56">
        <v>700</v>
      </c>
    </row>
    <row r="50" spans="1:6" ht="27" customHeight="1">
      <c r="A50" s="18"/>
      <c r="B50" s="13"/>
      <c r="C50" s="45" t="s">
        <v>14</v>
      </c>
      <c r="D50" s="58" t="s">
        <v>15</v>
      </c>
      <c r="E50" s="31">
        <f t="shared" si="1"/>
        <v>2332</v>
      </c>
      <c r="F50" s="59">
        <f t="shared" ref="F50" si="3">F51</f>
        <v>2332</v>
      </c>
    </row>
    <row r="51" spans="1:6" ht="33.75" customHeight="1">
      <c r="A51" s="18"/>
      <c r="B51" s="13"/>
      <c r="C51" s="38" t="s">
        <v>16</v>
      </c>
      <c r="D51" s="71" t="s">
        <v>17</v>
      </c>
      <c r="E51" s="31">
        <f t="shared" si="1"/>
        <v>2332</v>
      </c>
      <c r="F51" s="44">
        <f t="shared" ref="F51" si="4">F54+F52</f>
        <v>2332</v>
      </c>
    </row>
    <row r="52" spans="1:6" ht="25.5" customHeight="1">
      <c r="A52" s="18"/>
      <c r="B52" s="13"/>
      <c r="C52" s="29" t="s">
        <v>19</v>
      </c>
      <c r="D52" s="72"/>
      <c r="E52" s="28">
        <f t="shared" si="1"/>
        <v>2000</v>
      </c>
      <c r="F52" s="33">
        <f t="shared" ref="F52" si="5">F53</f>
        <v>2000</v>
      </c>
    </row>
    <row r="53" spans="1:6" ht="25.5" customHeight="1">
      <c r="A53" s="18"/>
      <c r="B53" s="13"/>
      <c r="C53" s="30" t="s">
        <v>20</v>
      </c>
      <c r="D53" s="72">
        <v>20</v>
      </c>
      <c r="E53" s="28">
        <f t="shared" si="1"/>
        <v>2000</v>
      </c>
      <c r="F53" s="56">
        <v>2000</v>
      </c>
    </row>
    <row r="54" spans="1:6" ht="22.5" customHeight="1">
      <c r="A54" s="18"/>
      <c r="B54" s="13"/>
      <c r="C54" s="39" t="s">
        <v>10</v>
      </c>
      <c r="D54" s="73"/>
      <c r="E54" s="28">
        <f t="shared" si="1"/>
        <v>332</v>
      </c>
      <c r="F54" s="33">
        <f>F55</f>
        <v>332</v>
      </c>
    </row>
    <row r="55" spans="1:6" ht="22.5" customHeight="1">
      <c r="A55" s="18"/>
      <c r="B55" s="13"/>
      <c r="C55" s="34" t="s">
        <v>11</v>
      </c>
      <c r="D55" s="74">
        <v>70</v>
      </c>
      <c r="E55" s="75">
        <f t="shared" si="1"/>
        <v>332</v>
      </c>
      <c r="F55" s="56">
        <f>12+320</f>
        <v>332</v>
      </c>
    </row>
    <row r="56" spans="1:6" ht="20.25" customHeight="1">
      <c r="C56" s="40" t="s">
        <v>7</v>
      </c>
      <c r="D56" s="40"/>
      <c r="E56" s="31">
        <f t="shared" si="1"/>
        <v>0</v>
      </c>
      <c r="F56" s="21">
        <f>F16-F21</f>
        <v>0</v>
      </c>
    </row>
  </sheetData>
  <mergeCells count="4">
    <mergeCell ref="C2:D2"/>
    <mergeCell ref="C12:E12"/>
    <mergeCell ref="C5:E5"/>
    <mergeCell ref="C7:E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A</vt:lpstr>
      <vt:lpstr>'Anexa 1 A'!Print_Titles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2024-10-07T08:31:21Z</cp:lastPrinted>
  <dcterms:created xsi:type="dcterms:W3CDTF">2020-09-07T10:07:37Z</dcterms:created>
  <dcterms:modified xsi:type="dcterms:W3CDTF">2024-10-14T06:16:26Z</dcterms:modified>
</cp:coreProperties>
</file>