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345"/>
  </bookViews>
  <sheets>
    <sheet name="sep 26" sheetId="1" r:id="rId1"/>
  </sheets>
  <definedNames>
    <definedName name="_xlnm.Print_Titles" localSheetId="0">'sep 26'!$7:$7</definedName>
  </definedNames>
  <calcPr calcId="125725"/>
</workbook>
</file>

<file path=xl/calcChain.xml><?xml version="1.0" encoding="utf-8"?>
<calcChain xmlns="http://schemas.openxmlformats.org/spreadsheetml/2006/main">
  <c r="C148" i="1"/>
  <c r="C144"/>
  <c r="D12"/>
  <c r="D15"/>
  <c r="D16"/>
  <c r="D25"/>
  <c r="D31"/>
  <c r="D35"/>
  <c r="D40"/>
  <c r="D50"/>
  <c r="D51"/>
  <c r="D52"/>
  <c r="D57"/>
  <c r="D58"/>
  <c r="D63"/>
  <c r="D64"/>
  <c r="D65"/>
  <c r="D70"/>
  <c r="D71"/>
  <c r="D76"/>
  <c r="D77"/>
  <c r="D81"/>
  <c r="D84"/>
  <c r="D87"/>
  <c r="D90"/>
  <c r="D93"/>
  <c r="D96"/>
  <c r="D100"/>
  <c r="D101"/>
  <c r="D105"/>
  <c r="D106"/>
  <c r="D107"/>
  <c r="D113"/>
  <c r="D114"/>
  <c r="D115"/>
  <c r="D119"/>
  <c r="D123"/>
  <c r="D124"/>
  <c r="D125"/>
  <c r="D127"/>
  <c r="D128"/>
  <c r="D129"/>
  <c r="D130"/>
  <c r="D135"/>
  <c r="D136"/>
  <c r="D137"/>
  <c r="H120" l="1"/>
  <c r="I120"/>
  <c r="H121"/>
  <c r="I121"/>
  <c r="J121"/>
  <c r="J120" s="1"/>
  <c r="C147"/>
  <c r="F34"/>
  <c r="F33" s="1"/>
  <c r="F32" s="1"/>
  <c r="G34"/>
  <c r="G33" s="1"/>
  <c r="G32" s="1"/>
  <c r="H34"/>
  <c r="H33" s="1"/>
  <c r="H32" s="1"/>
  <c r="I34"/>
  <c r="I33" s="1"/>
  <c r="I32" s="1"/>
  <c r="J34"/>
  <c r="J33" s="1"/>
  <c r="J32" s="1"/>
  <c r="E34"/>
  <c r="F99"/>
  <c r="F98" s="1"/>
  <c r="G99"/>
  <c r="G98" s="1"/>
  <c r="H99"/>
  <c r="H98" s="1"/>
  <c r="I99"/>
  <c r="I98" s="1"/>
  <c r="J99"/>
  <c r="J98" s="1"/>
  <c r="E99"/>
  <c r="F11"/>
  <c r="G11"/>
  <c r="H11"/>
  <c r="I11"/>
  <c r="J11"/>
  <c r="F18"/>
  <c r="G18"/>
  <c r="H18"/>
  <c r="I18"/>
  <c r="J18"/>
  <c r="E18"/>
  <c r="D18" s="1"/>
  <c r="E11"/>
  <c r="D11" s="1"/>
  <c r="F14"/>
  <c r="F13" s="1"/>
  <c r="G14"/>
  <c r="G13" s="1"/>
  <c r="H14"/>
  <c r="H13" s="1"/>
  <c r="I14"/>
  <c r="I13" s="1"/>
  <c r="J14"/>
  <c r="J13" s="1"/>
  <c r="E13"/>
  <c r="D13" s="1"/>
  <c r="E14"/>
  <c r="D14" s="1"/>
  <c r="E104"/>
  <c r="F108"/>
  <c r="G108"/>
  <c r="H108"/>
  <c r="I108"/>
  <c r="J108"/>
  <c r="F104"/>
  <c r="F103" s="1"/>
  <c r="G104"/>
  <c r="G103" s="1"/>
  <c r="H104"/>
  <c r="H103" s="1"/>
  <c r="I104"/>
  <c r="J104"/>
  <c r="E108"/>
  <c r="D108" s="1"/>
  <c r="E109"/>
  <c r="D109" s="1"/>
  <c r="E33" l="1"/>
  <c r="D34"/>
  <c r="E98"/>
  <c r="D98" s="1"/>
  <c r="D99"/>
  <c r="E103"/>
  <c r="D103" s="1"/>
  <c r="D104"/>
  <c r="E10"/>
  <c r="D10" s="1"/>
  <c r="F10"/>
  <c r="G10"/>
  <c r="H10"/>
  <c r="H102"/>
  <c r="H97" s="1"/>
  <c r="I10"/>
  <c r="J10"/>
  <c r="I103"/>
  <c r="I102" s="1"/>
  <c r="I97" s="1"/>
  <c r="J103"/>
  <c r="J102" s="1"/>
  <c r="J97" s="1"/>
  <c r="E102"/>
  <c r="F102"/>
  <c r="F97" s="1"/>
  <c r="G102"/>
  <c r="G97" s="1"/>
  <c r="E32" l="1"/>
  <c r="D32" s="1"/>
  <c r="D33"/>
  <c r="E97"/>
  <c r="D97" s="1"/>
  <c r="D102"/>
  <c r="H112"/>
  <c r="I112"/>
  <c r="J112"/>
  <c r="E112"/>
  <c r="D112" s="1"/>
  <c r="C152" l="1"/>
  <c r="C151" s="1"/>
  <c r="F26"/>
  <c r="G26"/>
  <c r="H26"/>
  <c r="I26"/>
  <c r="J26"/>
  <c r="E26"/>
  <c r="D26" s="1"/>
  <c r="F22"/>
  <c r="G22"/>
  <c r="H22"/>
  <c r="I22"/>
  <c r="J22"/>
  <c r="E22"/>
  <c r="D22" s="1"/>
  <c r="C143" l="1"/>
  <c r="C142" s="1"/>
  <c r="F30"/>
  <c r="F29" s="1"/>
  <c r="F28" s="1"/>
  <c r="G30"/>
  <c r="G29" s="1"/>
  <c r="G28" s="1"/>
  <c r="H30"/>
  <c r="H29" s="1"/>
  <c r="H28" s="1"/>
  <c r="I30"/>
  <c r="I29" s="1"/>
  <c r="I28" s="1"/>
  <c r="J30"/>
  <c r="J29" s="1"/>
  <c r="J28" s="1"/>
  <c r="E30"/>
  <c r="E29" l="1"/>
  <c r="D29" s="1"/>
  <c r="D30"/>
  <c r="F134"/>
  <c r="F133" s="1"/>
  <c r="F132" s="1"/>
  <c r="F131" s="1"/>
  <c r="G134"/>
  <c r="G133" s="1"/>
  <c r="G132" s="1"/>
  <c r="G131" s="1"/>
  <c r="H134"/>
  <c r="H133" s="1"/>
  <c r="H132" s="1"/>
  <c r="H131" s="1"/>
  <c r="I134"/>
  <c r="I133" s="1"/>
  <c r="I132" s="1"/>
  <c r="I131" s="1"/>
  <c r="J134"/>
  <c r="J133" s="1"/>
  <c r="J132" s="1"/>
  <c r="J131" s="1"/>
  <c r="E134"/>
  <c r="D134" s="1"/>
  <c r="H118"/>
  <c r="H117" s="1"/>
  <c r="H116" s="1"/>
  <c r="I118"/>
  <c r="I117" s="1"/>
  <c r="I116" s="1"/>
  <c r="J118"/>
  <c r="J117" s="1"/>
  <c r="J116" s="1"/>
  <c r="H111"/>
  <c r="I111"/>
  <c r="J111"/>
  <c r="H39"/>
  <c r="H38" s="1"/>
  <c r="I39"/>
  <c r="I38" s="1"/>
  <c r="J39"/>
  <c r="J38" s="1"/>
  <c r="H36"/>
  <c r="I36"/>
  <c r="J36"/>
  <c r="F21"/>
  <c r="F20" s="1"/>
  <c r="G21"/>
  <c r="G20" s="1"/>
  <c r="H21"/>
  <c r="H20" s="1"/>
  <c r="I21"/>
  <c r="I20" s="1"/>
  <c r="J21"/>
  <c r="J20" s="1"/>
  <c r="E21"/>
  <c r="F24"/>
  <c r="F23" s="1"/>
  <c r="G24"/>
  <c r="G23" s="1"/>
  <c r="H24"/>
  <c r="H23" s="1"/>
  <c r="I24"/>
  <c r="I23" s="1"/>
  <c r="J24"/>
  <c r="J23" s="1"/>
  <c r="E24"/>
  <c r="D24" s="1"/>
  <c r="E28" l="1"/>
  <c r="D28" s="1"/>
  <c r="E20"/>
  <c r="D20" s="1"/>
  <c r="D21"/>
  <c r="I110"/>
  <c r="I27" s="1"/>
  <c r="J110"/>
  <c r="J27" s="1"/>
  <c r="H19"/>
  <c r="H17" s="1"/>
  <c r="H9" s="1"/>
  <c r="I19"/>
  <c r="I17" s="1"/>
  <c r="I9" s="1"/>
  <c r="J19"/>
  <c r="J17" s="1"/>
  <c r="J9" s="1"/>
  <c r="H110"/>
  <c r="H27" s="1"/>
  <c r="E133"/>
  <c r="D133" s="1"/>
  <c r="E23"/>
  <c r="D23" s="1"/>
  <c r="E19" l="1"/>
  <c r="D19" s="1"/>
  <c r="E17"/>
  <c r="E132"/>
  <c r="D132" s="1"/>
  <c r="H138"/>
  <c r="J138"/>
  <c r="I138"/>
  <c r="E39"/>
  <c r="D39" s="1"/>
  <c r="E118"/>
  <c r="D118" s="1"/>
  <c r="E9" l="1"/>
  <c r="D17"/>
  <c r="E131"/>
  <c r="D131" s="1"/>
  <c r="E117"/>
  <c r="D117" s="1"/>
  <c r="E111"/>
  <c r="D111" s="1"/>
  <c r="E38"/>
  <c r="D38" s="1"/>
  <c r="F130"/>
  <c r="F129"/>
  <c r="F128"/>
  <c r="E126"/>
  <c r="D126" s="1"/>
  <c r="F125"/>
  <c r="F124"/>
  <c r="G124" s="1"/>
  <c r="F123"/>
  <c r="E122"/>
  <c r="D122" s="1"/>
  <c r="F119"/>
  <c r="F118" s="1"/>
  <c r="F117" s="1"/>
  <c r="F114"/>
  <c r="F113"/>
  <c r="F96"/>
  <c r="E95"/>
  <c r="D95" s="1"/>
  <c r="F93"/>
  <c r="E92"/>
  <c r="D92" s="1"/>
  <c r="F90"/>
  <c r="E89"/>
  <c r="D89" s="1"/>
  <c r="F87"/>
  <c r="G87" s="1"/>
  <c r="E86"/>
  <c r="D86" s="1"/>
  <c r="F84"/>
  <c r="G84" s="1"/>
  <c r="E83"/>
  <c r="D83" s="1"/>
  <c r="F81"/>
  <c r="E80"/>
  <c r="D80" s="1"/>
  <c r="F77"/>
  <c r="F76"/>
  <c r="E75"/>
  <c r="D75" s="1"/>
  <c r="F71"/>
  <c r="F70"/>
  <c r="E69"/>
  <c r="D69" s="1"/>
  <c r="F65"/>
  <c r="F64"/>
  <c r="F63"/>
  <c r="E62"/>
  <c r="D62" s="1"/>
  <c r="F58"/>
  <c r="F57"/>
  <c r="E56"/>
  <c r="D56" s="1"/>
  <c r="F52"/>
  <c r="F51"/>
  <c r="F50"/>
  <c r="E49"/>
  <c r="D49" s="1"/>
  <c r="E45"/>
  <c r="D45" s="1"/>
  <c r="F40"/>
  <c r="F39" s="1"/>
  <c r="F38" s="1"/>
  <c r="F112" l="1"/>
  <c r="F111" s="1"/>
  <c r="E37"/>
  <c r="D37" s="1"/>
  <c r="G19"/>
  <c r="G17" s="1"/>
  <c r="G9" s="1"/>
  <c r="F19"/>
  <c r="F17" s="1"/>
  <c r="F9" s="1"/>
  <c r="E88"/>
  <c r="D88" s="1"/>
  <c r="E121"/>
  <c r="D121" s="1"/>
  <c r="E91"/>
  <c r="D91" s="1"/>
  <c r="E74"/>
  <c r="D74" s="1"/>
  <c r="E55"/>
  <c r="D55" s="1"/>
  <c r="E94"/>
  <c r="D94" s="1"/>
  <c r="E85"/>
  <c r="D85" s="1"/>
  <c r="E82"/>
  <c r="D82" s="1"/>
  <c r="E68"/>
  <c r="D68" s="1"/>
  <c r="E79"/>
  <c r="D79" s="1"/>
  <c r="G50"/>
  <c r="G125"/>
  <c r="G93"/>
  <c r="G81"/>
  <c r="G90"/>
  <c r="G57"/>
  <c r="G119"/>
  <c r="G118" s="1"/>
  <c r="G117" s="1"/>
  <c r="G130"/>
  <c r="G51"/>
  <c r="G63"/>
  <c r="G58"/>
  <c r="G71"/>
  <c r="G123"/>
  <c r="G40"/>
  <c r="G39" s="1"/>
  <c r="G38" s="1"/>
  <c r="G70"/>
  <c r="G52"/>
  <c r="G65"/>
  <c r="G129"/>
  <c r="G64"/>
  <c r="G77"/>
  <c r="G96"/>
  <c r="G76"/>
  <c r="F126"/>
  <c r="G128"/>
  <c r="G113"/>
  <c r="F89"/>
  <c r="F80"/>
  <c r="G114"/>
  <c r="F49"/>
  <c r="E48"/>
  <c r="D48" s="1"/>
  <c r="F56"/>
  <c r="F127"/>
  <c r="G127" s="1"/>
  <c r="F83"/>
  <c r="F75"/>
  <c r="F95"/>
  <c r="F92"/>
  <c r="E61"/>
  <c r="D61" s="1"/>
  <c r="F62"/>
  <c r="E44"/>
  <c r="D44" s="1"/>
  <c r="F45"/>
  <c r="F69"/>
  <c r="F86"/>
  <c r="F122"/>
  <c r="F121" s="1"/>
  <c r="F120" l="1"/>
  <c r="G112"/>
  <c r="G111" s="1"/>
  <c r="F68"/>
  <c r="E36"/>
  <c r="D36" s="1"/>
  <c r="F94"/>
  <c r="G94" s="1"/>
  <c r="F55"/>
  <c r="G55" s="1"/>
  <c r="F88"/>
  <c r="G88" s="1"/>
  <c r="D9"/>
  <c r="G92"/>
  <c r="G126"/>
  <c r="F91"/>
  <c r="G91" s="1"/>
  <c r="F37"/>
  <c r="F85"/>
  <c r="G85" s="1"/>
  <c r="G83"/>
  <c r="E54"/>
  <c r="D54" s="1"/>
  <c r="E120"/>
  <c r="E73"/>
  <c r="D73" s="1"/>
  <c r="E47"/>
  <c r="D47" s="1"/>
  <c r="E60"/>
  <c r="D60" s="1"/>
  <c r="E67"/>
  <c r="D67" s="1"/>
  <c r="F79"/>
  <c r="G79" s="1"/>
  <c r="G45"/>
  <c r="E78"/>
  <c r="D78" s="1"/>
  <c r="G80"/>
  <c r="F74"/>
  <c r="G74" s="1"/>
  <c r="G95"/>
  <c r="G49"/>
  <c r="G86"/>
  <c r="G89"/>
  <c r="G122"/>
  <c r="G121" s="1"/>
  <c r="G120" s="1"/>
  <c r="G69"/>
  <c r="G75"/>
  <c r="G62"/>
  <c r="G56"/>
  <c r="F48"/>
  <c r="C141"/>
  <c r="F44"/>
  <c r="E43"/>
  <c r="D43" s="1"/>
  <c r="F82"/>
  <c r="G82" s="1"/>
  <c r="F61"/>
  <c r="E116" l="1"/>
  <c r="D116" s="1"/>
  <c r="D120"/>
  <c r="G68"/>
  <c r="F54"/>
  <c r="F60"/>
  <c r="G60" s="1"/>
  <c r="F116"/>
  <c r="F110" s="1"/>
  <c r="E42"/>
  <c r="D42" s="1"/>
  <c r="G37"/>
  <c r="E72"/>
  <c r="D72" s="1"/>
  <c r="E59"/>
  <c r="D59" s="1"/>
  <c r="E66"/>
  <c r="D66" s="1"/>
  <c r="F67"/>
  <c r="E53"/>
  <c r="D53" s="1"/>
  <c r="E46"/>
  <c r="D46" s="1"/>
  <c r="F78"/>
  <c r="G78" s="1"/>
  <c r="F73"/>
  <c r="G48"/>
  <c r="G61"/>
  <c r="G44"/>
  <c r="F43"/>
  <c r="F47"/>
  <c r="E110" l="1"/>
  <c r="G54"/>
  <c r="G116"/>
  <c r="G110" s="1"/>
  <c r="F42"/>
  <c r="G42" s="1"/>
  <c r="G73"/>
  <c r="G67"/>
  <c r="G47"/>
  <c r="F72"/>
  <c r="F53"/>
  <c r="F59"/>
  <c r="E41"/>
  <c r="D41" s="1"/>
  <c r="F66"/>
  <c r="G43"/>
  <c r="F46"/>
  <c r="D110" l="1"/>
  <c r="E27"/>
  <c r="D27" s="1"/>
  <c r="G66"/>
  <c r="G46"/>
  <c r="G72"/>
  <c r="G53"/>
  <c r="G59"/>
  <c r="F41"/>
  <c r="F36" s="1"/>
  <c r="F27" s="1"/>
  <c r="G41" l="1"/>
  <c r="G36" s="1"/>
  <c r="G27" s="1"/>
  <c r="E138" l="1"/>
  <c r="D138" s="1"/>
  <c r="G138" l="1"/>
  <c r="F138"/>
</calcChain>
</file>

<file path=xl/sharedStrings.xml><?xml version="1.0" encoding="utf-8"?>
<sst xmlns="http://schemas.openxmlformats.org/spreadsheetml/2006/main" count="237" uniqueCount="135">
  <si>
    <t>JUDETUL ARGES</t>
  </si>
  <si>
    <t xml:space="preserve">DIRECTIA ECONOMICA </t>
  </si>
  <si>
    <t xml:space="preserve">SERVICIUL BUGET IMPOZITE TAXE SI VENITURI </t>
  </si>
  <si>
    <t>DENUMIRE INDICATORI</t>
  </si>
  <si>
    <t>COD</t>
  </si>
  <si>
    <t>PROPUNERE 2024</t>
  </si>
  <si>
    <t>VENITURI - TOTAL</t>
  </si>
  <si>
    <t>E</t>
  </si>
  <si>
    <t>SUBVENTII</t>
  </si>
  <si>
    <t>.00.17</t>
  </si>
  <si>
    <t>Subventii de la bugetul de stat</t>
  </si>
  <si>
    <t xml:space="preserve">TOTAL CHELTUIELI </t>
  </si>
  <si>
    <t>SECTIUNEA DE FUNCTIONARE</t>
  </si>
  <si>
    <t>Cheltuieli curente</t>
  </si>
  <si>
    <t xml:space="preserve">  I.             cheltuieli de personal</t>
  </si>
  <si>
    <t xml:space="preserve"> II.              cheltuieli cu bunuri si servicii</t>
  </si>
  <si>
    <t>Plati efectuate in anii precedenti si recuperate in anul curent</t>
  </si>
  <si>
    <t>SECTIUNEA DE DEZVOLTARE</t>
  </si>
  <si>
    <t>51.02.28</t>
  </si>
  <si>
    <t>Alte transferuri  de capital catre institutii publice</t>
  </si>
  <si>
    <t>51.02.29</t>
  </si>
  <si>
    <t>AUTORITATI PUBLICE SI ACTIUNI EXTERNE</t>
  </si>
  <si>
    <t>51.02.01.03</t>
  </si>
  <si>
    <t>X. Cheltuieli de capital</t>
  </si>
  <si>
    <t>85.01</t>
  </si>
  <si>
    <t xml:space="preserve"> II.              cheltuieli materiale</t>
  </si>
  <si>
    <t>SANATATE</t>
  </si>
  <si>
    <t>2.2.</t>
  </si>
  <si>
    <t xml:space="preserve">UNITATI DE ASISTENTA MEDICO-SOCIALE </t>
  </si>
  <si>
    <t>66.02.06.03</t>
  </si>
  <si>
    <t>VI Transferuri pt fin UMS</t>
  </si>
  <si>
    <t>51.01.39</t>
  </si>
  <si>
    <t>2.2.a</t>
  </si>
  <si>
    <t>UNITATEA DE ASISTENTA MEDICO-SOCIALA CALINESTI</t>
  </si>
  <si>
    <t>2.2.b</t>
  </si>
  <si>
    <t>UNITATEA DE ASISTENTA MEDICO-SOCIALA DEDULESTI</t>
  </si>
  <si>
    <t>2.2.c</t>
  </si>
  <si>
    <t>UNITATEA DE ASISTENTA MEDICO-SOCIALA  SUICI</t>
  </si>
  <si>
    <t>2.2.d</t>
  </si>
  <si>
    <t xml:space="preserve">UNITATEA DE ASISTENTA MEDICO-SOCIALA RUCAR </t>
  </si>
  <si>
    <t>2.2.e</t>
  </si>
  <si>
    <t>UNITATEA DE ASISTENTA MEDICO-SOCIALA  DOMNESTI</t>
  </si>
  <si>
    <t>SPITALE GENERALE(2.3.a+2.3.b)</t>
  </si>
  <si>
    <t>66.02.06.01</t>
  </si>
  <si>
    <t>2.3.a</t>
  </si>
  <si>
    <t>SPITALUL JUDETEAN DE URGENTA PITESTI</t>
  </si>
  <si>
    <t>Transferuri din bugetele locale pentru finantarea 
cheltuielilor de capital din domeniul sanatatii</t>
  </si>
  <si>
    <t>2.3.b</t>
  </si>
  <si>
    <t>SPITALUL DE PEDIATRIE PITESTI</t>
  </si>
  <si>
    <t>SPITALUL DE PSIHIATRIE SF.MARIA VEDEA</t>
  </si>
  <si>
    <t>SPITALUL ORASENESC COSTESTI</t>
  </si>
  <si>
    <t>SPITALUL DE PNEUMOFTIZIOLOGIE LEORDENI</t>
  </si>
  <si>
    <t>SPITALUL DE RECUPERARE BRADET</t>
  </si>
  <si>
    <t xml:space="preserve">CULTURA, RECREERE SI RELIGIE </t>
  </si>
  <si>
    <t>67.02</t>
  </si>
  <si>
    <t xml:space="preserve">ASIGURARI SI ASIST. SOCIALA </t>
  </si>
  <si>
    <t>.4.1.1</t>
  </si>
  <si>
    <t xml:space="preserve"> DIRECTIA GENERALA DE ASISTENTA SOCIALA SI PROTECTIA COPILULUI ARGES</t>
  </si>
  <si>
    <t>68.02.06</t>
  </si>
  <si>
    <t>4.2.</t>
  </si>
  <si>
    <t>CENTRE DE ASISTENTA</t>
  </si>
  <si>
    <t>68.02.</t>
  </si>
  <si>
    <t>4.2.a</t>
  </si>
  <si>
    <t xml:space="preserve">CENTRUL DE INGRIJIRE SI ASISTENTA PITESTI - ASISTENTA ACORDATA PERSOANELOR IN VARSTA </t>
  </si>
  <si>
    <t>68.02.04.01</t>
  </si>
  <si>
    <t>68.02.05.02.01</t>
  </si>
  <si>
    <t>4.2.c.1</t>
  </si>
  <si>
    <t xml:space="preserve"> DEFICIT</t>
  </si>
  <si>
    <t xml:space="preserve">Finantare din Excedentul bugetului local </t>
  </si>
  <si>
    <t xml:space="preserve">pentru finantarea SECTIUNII DE DEZVOLTARE </t>
  </si>
  <si>
    <t xml:space="preserve">DIRECTIA GENERALA DE ASISTENTA SOCIALA SI PROTECTIE SOCIALA - ASISTENTA SOCIALA IN CAZ DE BOLI SI INVALIDITATE </t>
  </si>
  <si>
    <t>TRANSPORTURI</t>
  </si>
  <si>
    <t>84.02</t>
  </si>
  <si>
    <t>84.02.03.01</t>
  </si>
  <si>
    <t xml:space="preserve">SPITALE </t>
  </si>
  <si>
    <t>66.02.06</t>
  </si>
  <si>
    <t>45.02</t>
  </si>
  <si>
    <t xml:space="preserve">Sume primite de la UE/alti donatori in contul platilor efectuate si prefinantari </t>
  </si>
  <si>
    <t>45.02.48</t>
  </si>
  <si>
    <t>Sume primite în contul plăţilor efectuate în anul curent</t>
  </si>
  <si>
    <t>45.02.48.01</t>
  </si>
  <si>
    <t>Prefinantare</t>
  </si>
  <si>
    <t>45.02.48.03</t>
  </si>
  <si>
    <t>Programe finanțate din Fondul European de Dezvoltare Regională (FEDR), aferente cadrului financiar 2021-2027</t>
  </si>
  <si>
    <t>56.48</t>
  </si>
  <si>
    <t>Finanțare națională</t>
  </si>
  <si>
    <t>56.48.01</t>
  </si>
  <si>
    <t>Finanţare externă nerambursabilă</t>
  </si>
  <si>
    <t>56.48.02</t>
  </si>
  <si>
    <t>Cheltuieli neeligibile</t>
  </si>
  <si>
    <t>56.48.03</t>
  </si>
  <si>
    <t xml:space="preserve">Fondul European de Dezvoltare Regională (FEDR), aferent cadrului financiar 2021-2027 </t>
  </si>
  <si>
    <t>ESTIMARI  2025</t>
  </si>
  <si>
    <t>ESTIMARI  2026</t>
  </si>
  <si>
    <t>ESTIMARI  2027</t>
  </si>
  <si>
    <t>Subvenţii de la bugetul de stat necesare susţinerii derulării proiectelor finanţate din fonduri externe nerambursabile (FEN) postaderare, aferete perioadei de programare 2021-2027 ( cod 42.02.93.01+42.02.93.03)</t>
  </si>
  <si>
    <t>42.02.93</t>
  </si>
  <si>
    <t>Subvenţii de la bugetul de stat către bugetele locale necesare susţinerii derulării proiectelor finanţate din FEN postaderare, aferente perioadei de programare 2021-2027</t>
  </si>
  <si>
    <t>42.02.93.03</t>
  </si>
  <si>
    <t>Cheltuieli de capital</t>
  </si>
  <si>
    <t xml:space="preserve">INFLUENTE </t>
  </si>
  <si>
    <t xml:space="preserve"> LA BUGET LOCAL 2024 SI ESTIMARI 2025-2027</t>
  </si>
  <si>
    <t>ANEXA nr. 1</t>
  </si>
  <si>
    <t>TRIM III</t>
  </si>
  <si>
    <t>Alte drepturi pentru dizabilitate si adoptie</t>
  </si>
  <si>
    <t>42.02.21</t>
  </si>
  <si>
    <t>Cheltuieli de personal</t>
  </si>
  <si>
    <t>Cheltuieli cu bunuri si servicii</t>
  </si>
  <si>
    <t>Ajutoare sociale in numerar</t>
  </si>
  <si>
    <t>57,02,01</t>
  </si>
  <si>
    <t>TEATRUL "AL. DAVILA" PITESTI</t>
  </si>
  <si>
    <t>67.02.03.04</t>
  </si>
  <si>
    <t xml:space="preserve"> Transferuri</t>
  </si>
  <si>
    <t>51.01.01</t>
  </si>
  <si>
    <t>Alte cheltuieli</t>
  </si>
  <si>
    <t xml:space="preserve">COTE SI SUME DEFALCATE DIN IMPOZITUL PE VENIT </t>
  </si>
  <si>
    <t>.04.02</t>
  </si>
  <si>
    <t>Sume repartizate pentru  finantarea institutiilor de spectacole si concerte</t>
  </si>
  <si>
    <t>04..02.06</t>
  </si>
  <si>
    <t>Varsaminte din sectiunea  de functionare pentru finantarea sectiunii de dezvoltare a bugetului local (cu semnul minus)</t>
  </si>
  <si>
    <t>37.02.03</t>
  </si>
  <si>
    <t>Varsaminte din sectiunea de functionare</t>
  </si>
  <si>
    <t>37.02.04</t>
  </si>
  <si>
    <t>BIBLIOTECA JUDETEANA "DINICU
 GOLESCU" ARGES</t>
  </si>
  <si>
    <t>67.02.03</t>
  </si>
  <si>
    <t>APARARE</t>
  </si>
  <si>
    <t>CENTRUL MILITAR JUDETEAN ARGES "GENERAL CONSTANTIN  CHRISTESCU"</t>
  </si>
  <si>
    <t>60.02.02</t>
  </si>
  <si>
    <t xml:space="preserve">Sistem control acces </t>
  </si>
  <si>
    <t>Sistem alarma si geamuri antiefractie</t>
  </si>
  <si>
    <t>Sisteme Desktop PC  (fara monitor)</t>
  </si>
  <si>
    <t xml:space="preserve">Licente Windows 11 Pro OEM </t>
  </si>
  <si>
    <r>
      <t>Proiect: “</t>
    </r>
    <r>
      <rPr>
        <b/>
        <sz val="10"/>
        <rFont val="Times New Roman"/>
        <family val="1"/>
        <charset val="238"/>
      </rPr>
      <t>Modernizare DJ659: Pitești – Bradu – Suseni – Gliganu de Sus – Bârlogu – Negrași – Mozăceni Lim. Jud. Dâmbovița, km 0+000 – 58+320; L=58,320 km</t>
    </r>
    <r>
      <rPr>
        <sz val="10"/>
        <rFont val="Times New Roman"/>
        <family val="1"/>
        <charset val="238"/>
      </rPr>
      <t>”</t>
    </r>
  </si>
  <si>
    <t xml:space="preserve">mii lei </t>
  </si>
  <si>
    <t>La Hot. C.J nr. 287/26.09.2024</t>
  </si>
</sst>
</file>

<file path=xl/styles.xml><?xml version="1.0" encoding="utf-8"?>
<styleSheet xmlns="http://schemas.openxmlformats.org/spreadsheetml/2006/main">
  <fonts count="24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8"/>
      <name val="Times New Roman"/>
      <family val="1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ahoma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</font>
    <font>
      <sz val="10"/>
      <color theme="1"/>
      <name val="Times New Roman"/>
      <family val="1"/>
      <charset val="238"/>
    </font>
    <font>
      <sz val="10"/>
      <color rgb="FF00B050"/>
      <name val="Times New Roman"/>
      <family val="1"/>
      <charset val="238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4" fillId="0" borderId="0"/>
    <xf numFmtId="0" fontId="15" fillId="0" borderId="0"/>
    <xf numFmtId="0" fontId="2" fillId="0" borderId="0"/>
    <xf numFmtId="0" fontId="1" fillId="0" borderId="0"/>
    <xf numFmtId="0" fontId="17" fillId="0" borderId="0"/>
  </cellStyleXfs>
  <cellXfs count="145">
    <xf numFmtId="0" fontId="0" fillId="0" borderId="0" xfId="0"/>
    <xf numFmtId="4" fontId="3" fillId="2" borderId="0" xfId="0" applyNumberFormat="1" applyFont="1" applyFill="1" applyBorder="1" applyAlignment="1">
      <alignment horizontal="left"/>
    </xf>
    <xf numFmtId="4" fontId="3" fillId="2" borderId="0" xfId="0" applyNumberFormat="1" applyFont="1" applyFill="1" applyBorder="1" applyAlignment="1"/>
    <xf numFmtId="0" fontId="3" fillId="0" borderId="0" xfId="0" applyFont="1" applyFill="1" applyAlignment="1"/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5" fillId="0" borderId="0" xfId="0" applyFont="1" applyFill="1"/>
    <xf numFmtId="0" fontId="2" fillId="0" borderId="0" xfId="0" applyFont="1" applyFill="1"/>
    <xf numFmtId="0" fontId="6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4" fontId="6" fillId="2" borderId="0" xfId="0" applyNumberFormat="1" applyFont="1" applyFill="1" applyBorder="1" applyAlignment="1"/>
    <xf numFmtId="0" fontId="6" fillId="0" borderId="0" xfId="0" applyFont="1" applyFill="1" applyAlignment="1">
      <alignment horizontal="right"/>
    </xf>
    <xf numFmtId="0" fontId="6" fillId="0" borderId="0" xfId="0" applyFont="1" applyFill="1"/>
    <xf numFmtId="0" fontId="7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 applyAlignment="1">
      <alignment horizontal="right"/>
    </xf>
    <xf numFmtId="0" fontId="8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wrapText="1"/>
    </xf>
    <xf numFmtId="0" fontId="10" fillId="3" borderId="2" xfId="0" applyFont="1" applyFill="1" applyBorder="1"/>
    <xf numFmtId="4" fontId="7" fillId="4" borderId="1" xfId="0" applyNumberFormat="1" applyFont="1" applyFill="1" applyBorder="1"/>
    <xf numFmtId="0" fontId="10" fillId="0" borderId="3" xfId="0" applyFont="1" applyFill="1" applyBorder="1" applyAlignment="1">
      <alignment horizontal="center"/>
    </xf>
    <xf numFmtId="0" fontId="7" fillId="0" borderId="1" xfId="0" applyFont="1" applyFill="1" applyBorder="1"/>
    <xf numFmtId="0" fontId="8" fillId="0" borderId="1" xfId="0" applyFont="1" applyFill="1" applyBorder="1"/>
    <xf numFmtId="0" fontId="7" fillId="0" borderId="1" xfId="0" applyFont="1" applyFill="1" applyBorder="1" applyAlignment="1">
      <alignment wrapText="1"/>
    </xf>
    <xf numFmtId="4" fontId="11" fillId="4" borderId="1" xfId="0" applyNumberFormat="1" applyFont="1" applyFill="1" applyBorder="1"/>
    <xf numFmtId="4" fontId="8" fillId="5" borderId="1" xfId="0" applyNumberFormat="1" applyFont="1" applyFill="1" applyBorder="1"/>
    <xf numFmtId="4" fontId="7" fillId="2" borderId="1" xfId="0" applyNumberFormat="1" applyFont="1" applyFill="1" applyBorder="1"/>
    <xf numFmtId="0" fontId="10" fillId="0" borderId="3" xfId="0" applyFont="1" applyFill="1" applyBorder="1"/>
    <xf numFmtId="4" fontId="8" fillId="2" borderId="1" xfId="0" applyNumberFormat="1" applyFont="1" applyFill="1" applyBorder="1"/>
    <xf numFmtId="0" fontId="8" fillId="0" borderId="1" xfId="0" applyFont="1" applyFill="1" applyBorder="1" applyAlignment="1">
      <alignment horizontal="left" wrapText="1"/>
    </xf>
    <xf numFmtId="0" fontId="10" fillId="6" borderId="3" xfId="0" applyFont="1" applyFill="1" applyBorder="1"/>
    <xf numFmtId="0" fontId="10" fillId="0" borderId="0" xfId="0" applyFont="1" applyFill="1" applyBorder="1"/>
    <xf numFmtId="0" fontId="10" fillId="3" borderId="3" xfId="0" applyFont="1" applyFill="1" applyBorder="1"/>
    <xf numFmtId="4" fontId="7" fillId="5" borderId="1" xfId="0" applyNumberFormat="1" applyFont="1" applyFill="1" applyBorder="1"/>
    <xf numFmtId="0" fontId="11" fillId="0" borderId="1" xfId="0" applyFont="1" applyFill="1" applyBorder="1" applyAlignment="1">
      <alignment horizontal="center"/>
    </xf>
    <xf numFmtId="0" fontId="7" fillId="8" borderId="1" xfId="0" applyFont="1" applyFill="1" applyBorder="1"/>
    <xf numFmtId="4" fontId="7" fillId="8" borderId="1" xfId="0" applyNumberFormat="1" applyFont="1" applyFill="1" applyBorder="1"/>
    <xf numFmtId="0" fontId="7" fillId="10" borderId="1" xfId="0" applyFont="1" applyFill="1" applyBorder="1" applyAlignment="1">
      <alignment wrapText="1"/>
    </xf>
    <xf numFmtId="4" fontId="7" fillId="10" borderId="1" xfId="0" applyNumberFormat="1" applyFont="1" applyFill="1" applyBorder="1"/>
    <xf numFmtId="0" fontId="7" fillId="8" borderId="1" xfId="0" applyFont="1" applyFill="1" applyBorder="1" applyAlignment="1">
      <alignment wrapText="1"/>
    </xf>
    <xf numFmtId="0" fontId="7" fillId="10" borderId="1" xfId="0" applyFont="1" applyFill="1" applyBorder="1"/>
    <xf numFmtId="0" fontId="10" fillId="0" borderId="3" xfId="0" applyNumberFormat="1" applyFont="1" applyFill="1" applyBorder="1"/>
    <xf numFmtId="14" fontId="13" fillId="0" borderId="3" xfId="0" applyNumberFormat="1" applyFont="1" applyFill="1" applyBorder="1"/>
    <xf numFmtId="0" fontId="10" fillId="5" borderId="3" xfId="0" applyFont="1" applyFill="1" applyBorder="1"/>
    <xf numFmtId="0" fontId="7" fillId="9" borderId="1" xfId="0" applyFont="1" applyFill="1" applyBorder="1" applyAlignment="1">
      <alignment wrapText="1"/>
    </xf>
    <xf numFmtId="4" fontId="7" fillId="9" borderId="1" xfId="0" applyNumberFormat="1" applyFont="1" applyFill="1" applyBorder="1"/>
    <xf numFmtId="4" fontId="2" fillId="0" borderId="0" xfId="0" applyNumberFormat="1" applyFont="1" applyFill="1"/>
    <xf numFmtId="0" fontId="10" fillId="11" borderId="3" xfId="0" applyFont="1" applyFill="1" applyBorder="1"/>
    <xf numFmtId="0" fontId="11" fillId="11" borderId="1" xfId="0" applyFont="1" applyFill="1" applyBorder="1"/>
    <xf numFmtId="0" fontId="11" fillId="11" borderId="1" xfId="0" applyFont="1" applyFill="1" applyBorder="1" applyAlignment="1">
      <alignment horizontal="center"/>
    </xf>
    <xf numFmtId="4" fontId="11" fillId="11" borderId="1" xfId="0" applyNumberFormat="1" applyFont="1" applyFill="1" applyBorder="1"/>
    <xf numFmtId="0" fontId="11" fillId="0" borderId="1" xfId="0" applyFont="1" applyFill="1" applyBorder="1"/>
    <xf numFmtId="0" fontId="16" fillId="7" borderId="1" xfId="0" applyFont="1" applyFill="1" applyBorder="1"/>
    <xf numFmtId="0" fontId="16" fillId="2" borderId="1" xfId="0" applyFont="1" applyFill="1" applyBorder="1" applyAlignment="1">
      <alignment wrapText="1"/>
    </xf>
    <xf numFmtId="4" fontId="4" fillId="7" borderId="1" xfId="0" applyNumberFormat="1" applyFont="1" applyFill="1" applyBorder="1"/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10" applyFont="1" applyFill="1" applyBorder="1" applyAlignment="1">
      <alignment horizontal="left" vertical="center"/>
    </xf>
    <xf numFmtId="0" fontId="8" fillId="0" borderId="1" xfId="0" applyFont="1" applyBorder="1" applyAlignment="1">
      <alignment vertical="center" wrapText="1"/>
    </xf>
    <xf numFmtId="4" fontId="7" fillId="6" borderId="1" xfId="0" applyNumberFormat="1" applyFont="1" applyFill="1" applyBorder="1"/>
    <xf numFmtId="0" fontId="7" fillId="6" borderId="1" xfId="0" applyFont="1" applyFill="1" applyBorder="1"/>
    <xf numFmtId="0" fontId="8" fillId="7" borderId="1" xfId="0" applyFont="1" applyFill="1" applyBorder="1"/>
    <xf numFmtId="4" fontId="12" fillId="7" borderId="1" xfId="0" applyNumberFormat="1" applyFont="1" applyFill="1" applyBorder="1"/>
    <xf numFmtId="4" fontId="18" fillId="6" borderId="1" xfId="0" applyNumberFormat="1" applyFont="1" applyFill="1" applyBorder="1"/>
    <xf numFmtId="0" fontId="7" fillId="2" borderId="1" xfId="0" applyFont="1" applyFill="1" applyBorder="1"/>
    <xf numFmtId="0" fontId="8" fillId="2" borderId="1" xfId="0" applyFont="1" applyFill="1" applyBorder="1"/>
    <xf numFmtId="0" fontId="7" fillId="9" borderId="1" xfId="0" applyFont="1" applyFill="1" applyBorder="1"/>
    <xf numFmtId="0" fontId="7" fillId="13" borderId="1" xfId="0" applyFont="1" applyFill="1" applyBorder="1"/>
    <xf numFmtId="4" fontId="7" fillId="13" borderId="1" xfId="0" applyNumberFormat="1" applyFont="1" applyFill="1" applyBorder="1"/>
    <xf numFmtId="0" fontId="7" fillId="13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4" fontId="19" fillId="0" borderId="1" xfId="0" applyNumberFormat="1" applyFont="1" applyFill="1" applyBorder="1"/>
    <xf numFmtId="4" fontId="12" fillId="4" borderId="1" xfId="0" applyNumberFormat="1" applyFont="1" applyFill="1" applyBorder="1"/>
    <xf numFmtId="0" fontId="11" fillId="7" borderId="1" xfId="0" applyFont="1" applyFill="1" applyBorder="1" applyAlignment="1">
      <alignment vertical="center"/>
    </xf>
    <xf numFmtId="0" fontId="20" fillId="0" borderId="1" xfId="0" applyFont="1" applyFill="1" applyBorder="1" applyAlignment="1">
      <alignment horizontal="center" wrapText="1"/>
    </xf>
    <xf numFmtId="0" fontId="0" fillId="0" borderId="0" xfId="0" applyFill="1"/>
    <xf numFmtId="0" fontId="8" fillId="0" borderId="3" xfId="0" applyFont="1" applyFill="1" applyBorder="1" applyAlignment="1">
      <alignment wrapText="1"/>
    </xf>
    <xf numFmtId="4" fontId="18" fillId="6" borderId="1" xfId="0" applyNumberFormat="1" applyFont="1" applyFill="1" applyBorder="1" applyAlignment="1">
      <alignment wrapText="1"/>
    </xf>
    <xf numFmtId="4" fontId="19" fillId="0" borderId="1" xfId="0" applyNumberFormat="1" applyFont="1" applyFill="1" applyBorder="1" applyAlignment="1">
      <alignment wrapText="1"/>
    </xf>
    <xf numFmtId="4" fontId="7" fillId="8" borderId="1" xfId="0" applyNumberFormat="1" applyFont="1" applyFill="1" applyBorder="1" applyAlignment="1">
      <alignment wrapText="1"/>
    </xf>
    <xf numFmtId="4" fontId="7" fillId="9" borderId="1" xfId="0" applyNumberFormat="1" applyFont="1" applyFill="1" applyBorder="1" applyAlignment="1">
      <alignment wrapText="1"/>
    </xf>
    <xf numFmtId="4" fontId="7" fillId="2" borderId="1" xfId="0" applyNumberFormat="1" applyFont="1" applyFill="1" applyBorder="1" applyAlignment="1">
      <alignment wrapText="1"/>
    </xf>
    <xf numFmtId="4" fontId="7" fillId="10" borderId="1" xfId="0" applyNumberFormat="1" applyFont="1" applyFill="1" applyBorder="1" applyAlignment="1">
      <alignment wrapText="1"/>
    </xf>
    <xf numFmtId="4" fontId="7" fillId="5" borderId="1" xfId="0" applyNumberFormat="1" applyFont="1" applyFill="1" applyBorder="1" applyAlignment="1">
      <alignment wrapText="1"/>
    </xf>
    <xf numFmtId="4" fontId="11" fillId="11" borderId="1" xfId="0" applyNumberFormat="1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4" fontId="8" fillId="2" borderId="1" xfId="0" applyNumberFormat="1" applyFont="1" applyFill="1" applyBorder="1" applyAlignment="1">
      <alignment wrapText="1"/>
    </xf>
    <xf numFmtId="0" fontId="16" fillId="15" borderId="1" xfId="0" applyFont="1" applyFill="1" applyBorder="1"/>
    <xf numFmtId="0" fontId="16" fillId="15" borderId="1" xfId="0" applyFont="1" applyFill="1" applyBorder="1" applyAlignment="1">
      <alignment horizontal="center"/>
    </xf>
    <xf numFmtId="4" fontId="7" fillId="15" borderId="1" xfId="0" applyNumberFormat="1" applyFont="1" applyFill="1" applyBorder="1"/>
    <xf numFmtId="0" fontId="16" fillId="15" borderId="4" xfId="0" applyFont="1" applyFill="1" applyBorder="1"/>
    <xf numFmtId="0" fontId="21" fillId="15" borderId="3" xfId="0" applyFont="1" applyFill="1" applyBorder="1" applyAlignment="1">
      <alignment horizontal="center"/>
    </xf>
    <xf numFmtId="0" fontId="8" fillId="14" borderId="1" xfId="0" applyFont="1" applyFill="1" applyBorder="1"/>
    <xf numFmtId="0" fontId="8" fillId="10" borderId="1" xfId="0" applyFont="1" applyFill="1" applyBorder="1" applyAlignment="1">
      <alignment horizontal="center"/>
    </xf>
    <xf numFmtId="0" fontId="7" fillId="8" borderId="1" xfId="0" applyFont="1" applyFill="1" applyBorder="1" applyAlignment="1">
      <alignment horizontal="center"/>
    </xf>
    <xf numFmtId="0" fontId="7" fillId="10" borderId="1" xfId="0" applyFont="1" applyFill="1" applyBorder="1" applyAlignment="1">
      <alignment horizontal="center"/>
    </xf>
    <xf numFmtId="4" fontId="7" fillId="10" borderId="1" xfId="0" applyNumberFormat="1" applyFont="1" applyFill="1" applyBorder="1" applyAlignment="1">
      <alignment horizontal="center"/>
    </xf>
    <xf numFmtId="4" fontId="7" fillId="8" borderId="1" xfId="0" applyNumberFormat="1" applyFont="1" applyFill="1" applyBorder="1" applyAlignment="1">
      <alignment horizontal="center"/>
    </xf>
    <xf numFmtId="2" fontId="21" fillId="2" borderId="1" xfId="0" applyNumberFormat="1" applyFont="1" applyFill="1" applyBorder="1" applyAlignment="1"/>
    <xf numFmtId="4" fontId="21" fillId="2" borderId="1" xfId="0" applyNumberFormat="1" applyFont="1" applyFill="1" applyBorder="1" applyAlignment="1">
      <alignment horizontal="center"/>
    </xf>
    <xf numFmtId="3" fontId="21" fillId="2" borderId="6" xfId="0" applyNumberFormat="1" applyFont="1" applyFill="1" applyBorder="1" applyAlignment="1">
      <alignment wrapText="1"/>
    </xf>
    <xf numFmtId="0" fontId="21" fillId="2" borderId="1" xfId="10" applyFont="1" applyFill="1" applyBorder="1" applyAlignment="1">
      <alignment horizontal="center"/>
    </xf>
    <xf numFmtId="0" fontId="7" fillId="6" borderId="5" xfId="0" applyFont="1" applyFill="1" applyBorder="1" applyAlignment="1">
      <alignment wrapText="1"/>
    </xf>
    <xf numFmtId="16" fontId="7" fillId="6" borderId="2" xfId="0" applyNumberFormat="1" applyFont="1" applyFill="1" applyBorder="1" applyAlignment="1">
      <alignment horizontal="center" wrapText="1"/>
    </xf>
    <xf numFmtId="0" fontId="8" fillId="2" borderId="5" xfId="0" applyFont="1" applyFill="1" applyBorder="1" applyAlignment="1">
      <alignment wrapText="1"/>
    </xf>
    <xf numFmtId="0" fontId="7" fillId="2" borderId="2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/>
    </xf>
    <xf numFmtId="0" fontId="8" fillId="14" borderId="1" xfId="0" applyFont="1" applyFill="1" applyBorder="1" applyAlignment="1">
      <alignment horizontal="center"/>
    </xf>
    <xf numFmtId="0" fontId="8" fillId="7" borderId="1" xfId="0" applyFont="1" applyFill="1" applyBorder="1" applyAlignment="1">
      <alignment horizontal="center"/>
    </xf>
    <xf numFmtId="4" fontId="0" fillId="0" borderId="1" xfId="0" applyNumberFormat="1" applyFont="1" applyFill="1" applyBorder="1"/>
    <xf numFmtId="4" fontId="0" fillId="0" borderId="1" xfId="0" applyNumberFormat="1" applyFont="1" applyFill="1" applyBorder="1" applyAlignment="1">
      <alignment wrapText="1"/>
    </xf>
    <xf numFmtId="49" fontId="12" fillId="6" borderId="1" xfId="0" applyNumberFormat="1" applyFont="1" applyFill="1" applyBorder="1" applyAlignment="1">
      <alignment horizontal="left" vertical="center" wrapText="1"/>
    </xf>
    <xf numFmtId="0" fontId="12" fillId="6" borderId="1" xfId="10" applyFont="1" applyFill="1" applyBorder="1" applyAlignment="1">
      <alignment horizontal="left" vertical="center"/>
    </xf>
    <xf numFmtId="0" fontId="22" fillId="2" borderId="1" xfId="0" applyFont="1" applyFill="1" applyBorder="1" applyAlignment="1">
      <alignment horizontal="left" vertical="center" wrapText="1"/>
    </xf>
    <xf numFmtId="0" fontId="22" fillId="2" borderId="1" xfId="10" applyFont="1" applyFill="1" applyBorder="1" applyAlignment="1">
      <alignment horizontal="left" vertical="center"/>
    </xf>
    <xf numFmtId="0" fontId="22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/>
    </xf>
    <xf numFmtId="0" fontId="7" fillId="0" borderId="1" xfId="0" applyFont="1" applyBorder="1" applyAlignment="1">
      <alignment wrapText="1"/>
    </xf>
    <xf numFmtId="4" fontId="0" fillId="10" borderId="1" xfId="0" applyNumberFormat="1" applyFont="1" applyFill="1" applyBorder="1"/>
    <xf numFmtId="4" fontId="0" fillId="10" borderId="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center"/>
    </xf>
    <xf numFmtId="0" fontId="7" fillId="10" borderId="4" xfId="0" applyFont="1" applyFill="1" applyBorder="1"/>
    <xf numFmtId="0" fontId="7" fillId="10" borderId="3" xfId="0" applyFont="1" applyFill="1" applyBorder="1" applyAlignment="1">
      <alignment horizontal="center"/>
    </xf>
    <xf numFmtId="0" fontId="7" fillId="0" borderId="5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4" xfId="0" applyFont="1" applyFill="1" applyBorder="1"/>
    <xf numFmtId="0" fontId="7" fillId="0" borderId="4" xfId="0" applyFont="1" applyFill="1" applyBorder="1"/>
    <xf numFmtId="0" fontId="8" fillId="9" borderId="1" xfId="0" applyFont="1" applyFill="1" applyBorder="1" applyAlignment="1">
      <alignment horizontal="center"/>
    </xf>
    <xf numFmtId="0" fontId="7" fillId="7" borderId="1" xfId="0" applyFont="1" applyFill="1" applyBorder="1" applyAlignment="1">
      <alignment horizontal="center"/>
    </xf>
    <xf numFmtId="0" fontId="8" fillId="0" borderId="0" xfId="0" applyFont="1" applyAlignment="1">
      <alignment wrapText="1"/>
    </xf>
    <xf numFmtId="0" fontId="8" fillId="2" borderId="1" xfId="0" applyFont="1" applyFill="1" applyBorder="1" applyAlignment="1">
      <alignment horizontal="right"/>
    </xf>
    <xf numFmtId="0" fontId="12" fillId="12" borderId="1" xfId="0" applyFont="1" applyFill="1" applyBorder="1" applyAlignment="1">
      <alignment vertical="center"/>
    </xf>
    <xf numFmtId="4" fontId="12" fillId="12" borderId="1" xfId="0" applyNumberFormat="1" applyFont="1" applyFill="1" applyBorder="1" applyAlignment="1">
      <alignment vertical="center"/>
    </xf>
    <xf numFmtId="4" fontId="12" fillId="7" borderId="1" xfId="0" applyNumberFormat="1" applyFont="1" applyFill="1" applyBorder="1" applyAlignment="1">
      <alignment vertical="center"/>
    </xf>
    <xf numFmtId="4" fontId="12" fillId="2" borderId="1" xfId="0" applyNumberFormat="1" applyFont="1" applyFill="1" applyBorder="1" applyAlignment="1">
      <alignment vertical="center"/>
    </xf>
    <xf numFmtId="4" fontId="16" fillId="7" borderId="1" xfId="0" applyNumberFormat="1" applyFont="1" applyFill="1" applyBorder="1" applyAlignment="1">
      <alignment horizontal="right"/>
    </xf>
    <xf numFmtId="0" fontId="8" fillId="0" borderId="1" xfId="0" applyFont="1" applyBorder="1" applyAlignment="1">
      <alignment wrapText="1"/>
    </xf>
    <xf numFmtId="0" fontId="8" fillId="0" borderId="1" xfId="0" applyFont="1" applyBorder="1"/>
    <xf numFmtId="0" fontId="23" fillId="0" borderId="1" xfId="0" applyFont="1" applyBorder="1"/>
    <xf numFmtId="0" fontId="6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</cellXfs>
  <cellStyles count="11">
    <cellStyle name="Normal" xfId="0" builtinId="0"/>
    <cellStyle name="Normal 2" xfId="6"/>
    <cellStyle name="Normal 3" xfId="7"/>
    <cellStyle name="Normal 3 2 2" xfId="8"/>
    <cellStyle name="Normal 3 2 2 2" xfId="1"/>
    <cellStyle name="Normal 4" xfId="4"/>
    <cellStyle name="Normal 5" xfId="9"/>
    <cellStyle name="Normal 5 4" xfId="2"/>
    <cellStyle name="Normal 5 4 4 2 2" xfId="5"/>
    <cellStyle name="Normal 7 2 2" xfId="3"/>
    <cellStyle name="Normal_Machete buget 99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2"/>
  <sheetViews>
    <sheetView tabSelected="1" zoomScale="98" zoomScaleNormal="98" workbookViewId="0">
      <pane xSplit="3" ySplit="9" topLeftCell="D10" activePane="bottomRight" state="frozen"/>
      <selection activeCell="AB578" sqref="AB578"/>
      <selection pane="topRight" activeCell="AB578" sqref="AB578"/>
      <selection pane="bottomLeft" activeCell="AB578" sqref="AB578"/>
      <selection pane="bottomRight" activeCell="Q14" sqref="Q14"/>
    </sheetView>
  </sheetViews>
  <sheetFormatPr defaultRowHeight="12.75"/>
  <cols>
    <col min="1" max="1" width="4.7109375" style="7" hidden="1" customWidth="1"/>
    <col min="2" max="2" width="41.28515625" style="7" customWidth="1"/>
    <col min="3" max="3" width="8.85546875" style="6" customWidth="1"/>
    <col min="4" max="4" width="10" style="7" customWidth="1"/>
    <col min="5" max="5" width="10.7109375" style="7" customWidth="1"/>
    <col min="6" max="6" width="0.28515625" style="7" hidden="1" customWidth="1"/>
    <col min="7" max="7" width="4.85546875" style="7" hidden="1" customWidth="1"/>
    <col min="8" max="8" width="10.28515625" style="7" customWidth="1"/>
    <col min="9" max="9" width="9.140625" style="7" customWidth="1"/>
    <col min="10" max="10" width="9.28515625" style="7" bestFit="1" customWidth="1"/>
    <col min="11" max="16384" width="9.140625" style="7"/>
  </cols>
  <sheetData>
    <row r="1" spans="1:10" s="4" customFormat="1" ht="15.75">
      <c r="A1" s="1" t="s">
        <v>0</v>
      </c>
      <c r="B1" s="2" t="s">
        <v>0</v>
      </c>
      <c r="C1" s="3"/>
      <c r="H1" s="4" t="s">
        <v>102</v>
      </c>
    </row>
    <row r="2" spans="1:10" ht="15.75">
      <c r="A2" s="5" t="s">
        <v>1</v>
      </c>
      <c r="B2" s="3" t="s">
        <v>1</v>
      </c>
      <c r="H2" s="78" t="s">
        <v>134</v>
      </c>
    </row>
    <row r="3" spans="1:10" ht="18" customHeight="1">
      <c r="A3" s="8"/>
      <c r="B3" s="2" t="s">
        <v>2</v>
      </c>
      <c r="C3" s="9"/>
    </row>
    <row r="4" spans="1:10" ht="18" customHeight="1">
      <c r="A4" s="8"/>
      <c r="B4" s="143" t="s">
        <v>100</v>
      </c>
      <c r="C4" s="144"/>
      <c r="D4" s="144"/>
      <c r="E4" s="144"/>
      <c r="F4" s="144"/>
      <c r="G4" s="144"/>
    </row>
    <row r="5" spans="1:10" ht="18" customHeight="1">
      <c r="A5" s="8"/>
      <c r="B5" s="143" t="s">
        <v>101</v>
      </c>
      <c r="C5" s="144"/>
      <c r="D5" s="144"/>
      <c r="E5" s="144"/>
      <c r="F5" s="144"/>
      <c r="G5" s="144"/>
    </row>
    <row r="6" spans="1:10" ht="18" customHeight="1">
      <c r="A6" s="8"/>
      <c r="B6" s="10"/>
      <c r="C6" s="11"/>
      <c r="D6" s="12"/>
      <c r="E6" s="12"/>
      <c r="F6" s="12"/>
      <c r="G6" s="12"/>
    </row>
    <row r="7" spans="1:10" ht="11.25" customHeight="1">
      <c r="A7" s="13"/>
      <c r="B7" s="14"/>
      <c r="C7" s="15"/>
      <c r="J7" s="78" t="s">
        <v>133</v>
      </c>
    </row>
    <row r="8" spans="1:10" ht="63.75" customHeight="1">
      <c r="A8" s="79"/>
      <c r="B8" s="17" t="s">
        <v>3</v>
      </c>
      <c r="C8" s="18" t="s">
        <v>4</v>
      </c>
      <c r="D8" s="77" t="s">
        <v>5</v>
      </c>
      <c r="E8" s="77" t="s">
        <v>103</v>
      </c>
      <c r="F8" s="19"/>
      <c r="G8" s="19"/>
      <c r="H8" s="73" t="s">
        <v>92</v>
      </c>
      <c r="I8" s="73" t="s">
        <v>93</v>
      </c>
      <c r="J8" s="73" t="s">
        <v>94</v>
      </c>
    </row>
    <row r="9" spans="1:10" ht="22.5" customHeight="1">
      <c r="A9" s="20"/>
      <c r="B9" s="70" t="s">
        <v>6</v>
      </c>
      <c r="C9" s="72"/>
      <c r="D9" s="71">
        <f>E9</f>
        <v>11231.18</v>
      </c>
      <c r="E9" s="71">
        <f>E10+E17</f>
        <v>11231.18</v>
      </c>
      <c r="F9" s="71">
        <f t="shared" ref="F9:J9" si="0">F10+F17</f>
        <v>0</v>
      </c>
      <c r="G9" s="71">
        <f t="shared" si="0"/>
        <v>0</v>
      </c>
      <c r="H9" s="71">
        <f t="shared" si="0"/>
        <v>86535</v>
      </c>
      <c r="I9" s="71">
        <f t="shared" si="0"/>
        <v>96966</v>
      </c>
      <c r="J9" s="71">
        <f t="shared" si="0"/>
        <v>86192</v>
      </c>
    </row>
    <row r="10" spans="1:10" ht="22.5" customHeight="1">
      <c r="A10" s="20"/>
      <c r="B10" s="90" t="s">
        <v>12</v>
      </c>
      <c r="C10" s="91"/>
      <c r="D10" s="71">
        <f t="shared" ref="D10:D73" si="1">E10</f>
        <v>1102.7999999999984</v>
      </c>
      <c r="E10" s="92">
        <f>E11+E13+E16</f>
        <v>1102.7999999999984</v>
      </c>
      <c r="F10" s="92">
        <f t="shared" ref="F10:J10" si="2">F11+F13+F16</f>
        <v>0</v>
      </c>
      <c r="G10" s="92">
        <f t="shared" si="2"/>
        <v>0</v>
      </c>
      <c r="H10" s="92">
        <f t="shared" si="2"/>
        <v>0</v>
      </c>
      <c r="I10" s="92">
        <f t="shared" si="2"/>
        <v>0</v>
      </c>
      <c r="J10" s="92">
        <f t="shared" si="2"/>
        <v>0</v>
      </c>
    </row>
    <row r="11" spans="1:10" ht="30.75" customHeight="1">
      <c r="A11" s="20"/>
      <c r="B11" s="105" t="s">
        <v>115</v>
      </c>
      <c r="C11" s="106" t="s">
        <v>116</v>
      </c>
      <c r="D11" s="71">
        <f t="shared" si="1"/>
        <v>8359.3799999999992</v>
      </c>
      <c r="E11" s="62">
        <f>E12</f>
        <v>8359.3799999999992</v>
      </c>
      <c r="F11" s="62">
        <f t="shared" ref="F11:J11" si="3">F12</f>
        <v>0</v>
      </c>
      <c r="G11" s="62">
        <f t="shared" si="3"/>
        <v>0</v>
      </c>
      <c r="H11" s="62">
        <f t="shared" si="3"/>
        <v>0</v>
      </c>
      <c r="I11" s="62">
        <f t="shared" si="3"/>
        <v>0</v>
      </c>
      <c r="J11" s="62">
        <f t="shared" si="3"/>
        <v>0</v>
      </c>
    </row>
    <row r="12" spans="1:10" ht="33" customHeight="1">
      <c r="A12" s="20"/>
      <c r="B12" s="107" t="s">
        <v>117</v>
      </c>
      <c r="C12" s="108" t="s">
        <v>118</v>
      </c>
      <c r="D12" s="71">
        <f t="shared" si="1"/>
        <v>8359.3799999999992</v>
      </c>
      <c r="E12" s="28">
        <v>8359.3799999999992</v>
      </c>
      <c r="F12" s="28"/>
      <c r="G12" s="28"/>
      <c r="H12" s="28">
        <v>0</v>
      </c>
      <c r="I12" s="28">
        <v>0</v>
      </c>
      <c r="J12" s="28">
        <v>0</v>
      </c>
    </row>
    <row r="13" spans="1:10" ht="26.25" customHeight="1">
      <c r="A13" s="20"/>
      <c r="B13" s="63" t="s">
        <v>8</v>
      </c>
      <c r="C13" s="109" t="s">
        <v>9</v>
      </c>
      <c r="D13" s="71">
        <f t="shared" si="1"/>
        <v>2.8</v>
      </c>
      <c r="E13" s="62">
        <f>E14</f>
        <v>2.8</v>
      </c>
      <c r="F13" s="62">
        <f t="shared" ref="F13:J14" si="4">F14</f>
        <v>0</v>
      </c>
      <c r="G13" s="62">
        <f t="shared" si="4"/>
        <v>0</v>
      </c>
      <c r="H13" s="62">
        <f t="shared" si="4"/>
        <v>0</v>
      </c>
      <c r="I13" s="62">
        <f t="shared" si="4"/>
        <v>0</v>
      </c>
      <c r="J13" s="62">
        <f t="shared" si="4"/>
        <v>0</v>
      </c>
    </row>
    <row r="14" spans="1:10" ht="27" customHeight="1">
      <c r="A14" s="20"/>
      <c r="B14" s="95" t="s">
        <v>10</v>
      </c>
      <c r="C14" s="110">
        <v>42.02</v>
      </c>
      <c r="D14" s="71">
        <f t="shared" si="1"/>
        <v>2.8</v>
      </c>
      <c r="E14" s="28">
        <f>E15</f>
        <v>2.8</v>
      </c>
      <c r="F14" s="28">
        <f t="shared" si="4"/>
        <v>0</v>
      </c>
      <c r="G14" s="28">
        <f t="shared" si="4"/>
        <v>0</v>
      </c>
      <c r="H14" s="28">
        <f t="shared" si="4"/>
        <v>0</v>
      </c>
      <c r="I14" s="28">
        <f t="shared" si="4"/>
        <v>0</v>
      </c>
      <c r="J14" s="28">
        <f t="shared" si="4"/>
        <v>0</v>
      </c>
    </row>
    <row r="15" spans="1:10" ht="22.5" customHeight="1">
      <c r="A15" s="20"/>
      <c r="B15" s="24" t="s">
        <v>104</v>
      </c>
      <c r="C15" s="88" t="s">
        <v>105</v>
      </c>
      <c r="D15" s="71">
        <f t="shared" si="1"/>
        <v>2.8</v>
      </c>
      <c r="E15" s="28">
        <v>2.8</v>
      </c>
      <c r="F15" s="28"/>
      <c r="G15" s="28"/>
      <c r="H15" s="28">
        <v>0</v>
      </c>
      <c r="I15" s="28">
        <v>0</v>
      </c>
      <c r="J15" s="28">
        <v>0</v>
      </c>
    </row>
    <row r="16" spans="1:10" ht="40.5" customHeight="1">
      <c r="A16" s="20"/>
      <c r="B16" s="103" t="s">
        <v>119</v>
      </c>
      <c r="C16" s="104" t="s">
        <v>120</v>
      </c>
      <c r="D16" s="28">
        <f t="shared" si="1"/>
        <v>-7259.38</v>
      </c>
      <c r="E16" s="28">
        <v>-7259.38</v>
      </c>
      <c r="F16" s="28"/>
      <c r="G16" s="28"/>
      <c r="H16" s="28">
        <v>0</v>
      </c>
      <c r="I16" s="28">
        <v>0</v>
      </c>
      <c r="J16" s="28">
        <v>0</v>
      </c>
    </row>
    <row r="17" spans="1:10" ht="33" customHeight="1">
      <c r="A17" s="20"/>
      <c r="B17" s="93" t="s">
        <v>17</v>
      </c>
      <c r="C17" s="94"/>
      <c r="D17" s="71">
        <f t="shared" si="1"/>
        <v>10128.380000000001</v>
      </c>
      <c r="E17" s="92">
        <f>E18+E19+E23</f>
        <v>10128.380000000001</v>
      </c>
      <c r="F17" s="92">
        <f t="shared" ref="F17:J17" si="5">F18+F19+F23</f>
        <v>0</v>
      </c>
      <c r="G17" s="92">
        <f t="shared" si="5"/>
        <v>0</v>
      </c>
      <c r="H17" s="92">
        <f t="shared" si="5"/>
        <v>86535</v>
      </c>
      <c r="I17" s="92">
        <f t="shared" si="5"/>
        <v>96966</v>
      </c>
      <c r="J17" s="92">
        <f t="shared" si="5"/>
        <v>86192</v>
      </c>
    </row>
    <row r="18" spans="1:10" ht="27" customHeight="1">
      <c r="A18" s="20"/>
      <c r="B18" s="101" t="s">
        <v>121</v>
      </c>
      <c r="C18" s="102" t="s">
        <v>122</v>
      </c>
      <c r="D18" s="28">
        <f t="shared" si="1"/>
        <v>7259.38</v>
      </c>
      <c r="E18" s="28">
        <f>-E16</f>
        <v>7259.38</v>
      </c>
      <c r="F18" s="28">
        <f t="shared" ref="F18:J18" si="6">-F16</f>
        <v>0</v>
      </c>
      <c r="G18" s="28">
        <f t="shared" si="6"/>
        <v>0</v>
      </c>
      <c r="H18" s="28">
        <f t="shared" si="6"/>
        <v>0</v>
      </c>
      <c r="I18" s="28">
        <f t="shared" si="6"/>
        <v>0</v>
      </c>
      <c r="J18" s="28">
        <f t="shared" si="6"/>
        <v>0</v>
      </c>
    </row>
    <row r="19" spans="1:10" ht="30" customHeight="1">
      <c r="A19" s="22" t="s">
        <v>7</v>
      </c>
      <c r="B19" s="63" t="s">
        <v>8</v>
      </c>
      <c r="C19" s="109" t="s">
        <v>9</v>
      </c>
      <c r="D19" s="71">
        <f t="shared" si="1"/>
        <v>431</v>
      </c>
      <c r="E19" s="26">
        <f>E20</f>
        <v>431</v>
      </c>
      <c r="F19" s="26">
        <f t="shared" ref="F19:J20" si="7">F20</f>
        <v>0</v>
      </c>
      <c r="G19" s="26">
        <f t="shared" si="7"/>
        <v>0</v>
      </c>
      <c r="H19" s="26">
        <f t="shared" si="7"/>
        <v>12981</v>
      </c>
      <c r="I19" s="26">
        <f t="shared" si="7"/>
        <v>14545</v>
      </c>
      <c r="J19" s="26">
        <f t="shared" si="7"/>
        <v>12929</v>
      </c>
    </row>
    <row r="20" spans="1:10" ht="24.75" customHeight="1">
      <c r="A20" s="29"/>
      <c r="B20" s="64" t="s">
        <v>10</v>
      </c>
      <c r="C20" s="111">
        <v>42.02</v>
      </c>
      <c r="D20" s="71">
        <f t="shared" si="1"/>
        <v>431</v>
      </c>
      <c r="E20" s="65">
        <f>E21</f>
        <v>431</v>
      </c>
      <c r="F20" s="65">
        <f t="shared" si="7"/>
        <v>0</v>
      </c>
      <c r="G20" s="65">
        <f t="shared" si="7"/>
        <v>0</v>
      </c>
      <c r="H20" s="65">
        <f t="shared" si="7"/>
        <v>12981</v>
      </c>
      <c r="I20" s="65">
        <f t="shared" si="7"/>
        <v>14545</v>
      </c>
      <c r="J20" s="65">
        <f t="shared" si="7"/>
        <v>12929</v>
      </c>
    </row>
    <row r="21" spans="1:10" ht="74.25" customHeight="1">
      <c r="A21" s="29"/>
      <c r="B21" s="59" t="s">
        <v>95</v>
      </c>
      <c r="C21" s="60" t="s">
        <v>96</v>
      </c>
      <c r="D21" s="71">
        <f t="shared" si="1"/>
        <v>431</v>
      </c>
      <c r="E21" s="112">
        <f>E22</f>
        <v>431</v>
      </c>
      <c r="F21" s="112">
        <f t="shared" ref="F21:J21" si="8">F22</f>
        <v>0</v>
      </c>
      <c r="G21" s="112">
        <f t="shared" si="8"/>
        <v>0</v>
      </c>
      <c r="H21" s="113">
        <f t="shared" si="8"/>
        <v>12981</v>
      </c>
      <c r="I21" s="113">
        <f t="shared" si="8"/>
        <v>14545</v>
      </c>
      <c r="J21" s="113">
        <f t="shared" si="8"/>
        <v>12929</v>
      </c>
    </row>
    <row r="22" spans="1:10" ht="60.75" customHeight="1">
      <c r="A22" s="29"/>
      <c r="B22" s="61" t="s">
        <v>97</v>
      </c>
      <c r="C22" s="60" t="s">
        <v>98</v>
      </c>
      <c r="D22" s="71">
        <f t="shared" si="1"/>
        <v>431</v>
      </c>
      <c r="E22" s="112">
        <f>E135</f>
        <v>431</v>
      </c>
      <c r="F22" s="112">
        <f t="shared" ref="F22:J22" si="9">F135</f>
        <v>0</v>
      </c>
      <c r="G22" s="112">
        <f t="shared" si="9"/>
        <v>0</v>
      </c>
      <c r="H22" s="112">
        <f t="shared" si="9"/>
        <v>12981</v>
      </c>
      <c r="I22" s="112">
        <f t="shared" si="9"/>
        <v>14545</v>
      </c>
      <c r="J22" s="112">
        <f t="shared" si="9"/>
        <v>12929</v>
      </c>
    </row>
    <row r="23" spans="1:10" ht="37.5" customHeight="1">
      <c r="A23" s="29"/>
      <c r="B23" s="114" t="s">
        <v>77</v>
      </c>
      <c r="C23" s="115" t="s">
        <v>76</v>
      </c>
      <c r="D23" s="71">
        <f t="shared" si="1"/>
        <v>2438</v>
      </c>
      <c r="E23" s="66">
        <f>E24</f>
        <v>2438</v>
      </c>
      <c r="F23" s="66">
        <f t="shared" ref="F23:J23" si="10">F24</f>
        <v>0</v>
      </c>
      <c r="G23" s="66">
        <f t="shared" si="10"/>
        <v>0</v>
      </c>
      <c r="H23" s="80">
        <f t="shared" si="10"/>
        <v>73554</v>
      </c>
      <c r="I23" s="80">
        <f t="shared" si="10"/>
        <v>82421</v>
      </c>
      <c r="J23" s="80">
        <f t="shared" si="10"/>
        <v>73263</v>
      </c>
    </row>
    <row r="24" spans="1:10" ht="33.75" customHeight="1">
      <c r="A24" s="29"/>
      <c r="B24" s="116" t="s">
        <v>91</v>
      </c>
      <c r="C24" s="117" t="s">
        <v>78</v>
      </c>
      <c r="D24" s="71">
        <f t="shared" si="1"/>
        <v>2438</v>
      </c>
      <c r="E24" s="74">
        <f>E25+E26</f>
        <v>2438</v>
      </c>
      <c r="F24" s="74">
        <f t="shared" ref="F24:J24" si="11">F25+F26</f>
        <v>0</v>
      </c>
      <c r="G24" s="74">
        <f t="shared" si="11"/>
        <v>0</v>
      </c>
      <c r="H24" s="81">
        <f t="shared" si="11"/>
        <v>73554</v>
      </c>
      <c r="I24" s="81">
        <f t="shared" si="11"/>
        <v>82421</v>
      </c>
      <c r="J24" s="81">
        <f t="shared" si="11"/>
        <v>73263</v>
      </c>
    </row>
    <row r="25" spans="1:10" ht="40.5" hidden="1" customHeight="1">
      <c r="A25" s="29"/>
      <c r="B25" s="118" t="s">
        <v>79</v>
      </c>
      <c r="C25" s="117" t="s">
        <v>80</v>
      </c>
      <c r="D25" s="71">
        <f t="shared" si="1"/>
        <v>0</v>
      </c>
      <c r="E25" s="74"/>
      <c r="F25" s="75"/>
      <c r="G25" s="75"/>
      <c r="H25" s="81"/>
      <c r="I25" s="81"/>
      <c r="J25" s="81"/>
    </row>
    <row r="26" spans="1:10" ht="18.75" customHeight="1">
      <c r="A26" s="29"/>
      <c r="B26" s="119" t="s">
        <v>81</v>
      </c>
      <c r="C26" s="117" t="s">
        <v>82</v>
      </c>
      <c r="D26" s="71">
        <f t="shared" si="1"/>
        <v>2438</v>
      </c>
      <c r="E26" s="74">
        <f>E136</f>
        <v>2438</v>
      </c>
      <c r="F26" s="74">
        <f t="shared" ref="F26:J26" si="12">F136</f>
        <v>0</v>
      </c>
      <c r="G26" s="74">
        <f t="shared" si="12"/>
        <v>0</v>
      </c>
      <c r="H26" s="74">
        <f t="shared" si="12"/>
        <v>73554</v>
      </c>
      <c r="I26" s="74">
        <f t="shared" si="12"/>
        <v>82421</v>
      </c>
      <c r="J26" s="74">
        <f t="shared" si="12"/>
        <v>73263</v>
      </c>
    </row>
    <row r="27" spans="1:10" ht="22.5" customHeight="1">
      <c r="A27" s="34"/>
      <c r="B27" s="70" t="s">
        <v>11</v>
      </c>
      <c r="C27" s="72"/>
      <c r="D27" s="71">
        <f t="shared" si="1"/>
        <v>11372.18</v>
      </c>
      <c r="E27" s="71">
        <f>E28+E36+E97+E110+E131+E32</f>
        <v>11372.18</v>
      </c>
      <c r="F27" s="71" t="e">
        <f t="shared" ref="F27:J27" si="13">F28+F36+F97+F110+F131+F32</f>
        <v>#REF!</v>
      </c>
      <c r="G27" s="71" t="e">
        <f t="shared" si="13"/>
        <v>#REF!</v>
      </c>
      <c r="H27" s="71">
        <f t="shared" si="13"/>
        <v>86535</v>
      </c>
      <c r="I27" s="71">
        <f t="shared" si="13"/>
        <v>96966</v>
      </c>
      <c r="J27" s="71">
        <f t="shared" si="13"/>
        <v>86192</v>
      </c>
    </row>
    <row r="28" spans="1:10" ht="22.5" customHeight="1">
      <c r="A28" s="32">
        <v>1</v>
      </c>
      <c r="B28" s="37" t="s">
        <v>21</v>
      </c>
      <c r="C28" s="97" t="s">
        <v>22</v>
      </c>
      <c r="D28" s="71">
        <f t="shared" si="1"/>
        <v>26</v>
      </c>
      <c r="E28" s="38">
        <f>E29</f>
        <v>26</v>
      </c>
      <c r="F28" s="38">
        <f t="shared" ref="F28:J28" si="14">F29</f>
        <v>0</v>
      </c>
      <c r="G28" s="38">
        <f t="shared" si="14"/>
        <v>0</v>
      </c>
      <c r="H28" s="38">
        <f t="shared" si="14"/>
        <v>0</v>
      </c>
      <c r="I28" s="38">
        <f t="shared" si="14"/>
        <v>0</v>
      </c>
      <c r="J28" s="38">
        <f t="shared" si="14"/>
        <v>0</v>
      </c>
    </row>
    <row r="29" spans="1:10" ht="22.5" hidden="1" customHeight="1">
      <c r="A29" s="32"/>
      <c r="B29" s="69" t="s">
        <v>21</v>
      </c>
      <c r="C29" s="97" t="s">
        <v>22</v>
      </c>
      <c r="D29" s="71">
        <f t="shared" si="1"/>
        <v>26</v>
      </c>
      <c r="E29" s="47">
        <f>E30</f>
        <v>26</v>
      </c>
      <c r="F29" s="47">
        <f t="shared" ref="F29:J30" si="15">F30</f>
        <v>0</v>
      </c>
      <c r="G29" s="47">
        <f t="shared" si="15"/>
        <v>0</v>
      </c>
      <c r="H29" s="83">
        <f t="shared" si="15"/>
        <v>0</v>
      </c>
      <c r="I29" s="83">
        <f t="shared" si="15"/>
        <v>0</v>
      </c>
      <c r="J29" s="83">
        <f t="shared" si="15"/>
        <v>0</v>
      </c>
    </row>
    <row r="30" spans="1:10" ht="22.5" customHeight="1">
      <c r="A30" s="32"/>
      <c r="B30" s="67" t="s">
        <v>17</v>
      </c>
      <c r="C30" s="120"/>
      <c r="D30" s="71">
        <f t="shared" si="1"/>
        <v>26</v>
      </c>
      <c r="E30" s="28">
        <f>E31</f>
        <v>26</v>
      </c>
      <c r="F30" s="28">
        <f t="shared" si="15"/>
        <v>0</v>
      </c>
      <c r="G30" s="28">
        <f t="shared" si="15"/>
        <v>0</v>
      </c>
      <c r="H30" s="84">
        <f t="shared" si="15"/>
        <v>0</v>
      </c>
      <c r="I30" s="84">
        <f t="shared" si="15"/>
        <v>0</v>
      </c>
      <c r="J30" s="84">
        <f t="shared" si="15"/>
        <v>0</v>
      </c>
    </row>
    <row r="31" spans="1:10" ht="22.5" customHeight="1">
      <c r="A31" s="32"/>
      <c r="B31" s="68" t="s">
        <v>99</v>
      </c>
      <c r="C31" s="120">
        <v>70</v>
      </c>
      <c r="D31" s="71">
        <f t="shared" si="1"/>
        <v>26</v>
      </c>
      <c r="E31" s="28">
        <v>26</v>
      </c>
      <c r="F31" s="28"/>
      <c r="G31" s="28"/>
      <c r="H31" s="84">
        <v>0</v>
      </c>
      <c r="I31" s="84">
        <v>0</v>
      </c>
      <c r="J31" s="84">
        <v>0</v>
      </c>
    </row>
    <row r="32" spans="1:10" ht="22.5" customHeight="1">
      <c r="A32" s="32"/>
      <c r="B32" s="37" t="s">
        <v>125</v>
      </c>
      <c r="C32" s="97">
        <v>60.02</v>
      </c>
      <c r="D32" s="71">
        <f t="shared" si="1"/>
        <v>14</v>
      </c>
      <c r="E32" s="28">
        <f>E33</f>
        <v>14</v>
      </c>
      <c r="F32" s="28">
        <f t="shared" ref="F32:J34" si="16">F33</f>
        <v>0</v>
      </c>
      <c r="G32" s="28">
        <f t="shared" si="16"/>
        <v>0</v>
      </c>
      <c r="H32" s="28">
        <f t="shared" si="16"/>
        <v>0</v>
      </c>
      <c r="I32" s="28">
        <f t="shared" si="16"/>
        <v>0</v>
      </c>
      <c r="J32" s="28">
        <f t="shared" si="16"/>
        <v>0</v>
      </c>
    </row>
    <row r="33" spans="1:10" ht="28.5" customHeight="1">
      <c r="A33" s="32"/>
      <c r="B33" s="39" t="s">
        <v>126</v>
      </c>
      <c r="C33" s="98" t="s">
        <v>127</v>
      </c>
      <c r="D33" s="71">
        <f t="shared" si="1"/>
        <v>14</v>
      </c>
      <c r="E33" s="28">
        <f>E34</f>
        <v>14</v>
      </c>
      <c r="F33" s="28">
        <f t="shared" si="16"/>
        <v>0</v>
      </c>
      <c r="G33" s="28">
        <f t="shared" si="16"/>
        <v>0</v>
      </c>
      <c r="H33" s="28">
        <f t="shared" si="16"/>
        <v>0</v>
      </c>
      <c r="I33" s="28">
        <f t="shared" si="16"/>
        <v>0</v>
      </c>
      <c r="J33" s="28">
        <f t="shared" si="16"/>
        <v>0</v>
      </c>
    </row>
    <row r="34" spans="1:10" ht="22.5" customHeight="1">
      <c r="A34" s="32"/>
      <c r="B34" s="67" t="s">
        <v>17</v>
      </c>
      <c r="C34" s="120"/>
      <c r="D34" s="71">
        <f t="shared" si="1"/>
        <v>14</v>
      </c>
      <c r="E34" s="28">
        <f>E35</f>
        <v>14</v>
      </c>
      <c r="F34" s="28">
        <f t="shared" si="16"/>
        <v>0</v>
      </c>
      <c r="G34" s="28">
        <f t="shared" si="16"/>
        <v>0</v>
      </c>
      <c r="H34" s="28">
        <f t="shared" si="16"/>
        <v>0</v>
      </c>
      <c r="I34" s="28">
        <f t="shared" si="16"/>
        <v>0</v>
      </c>
      <c r="J34" s="28">
        <f t="shared" si="16"/>
        <v>0</v>
      </c>
    </row>
    <row r="35" spans="1:10" ht="22.5" customHeight="1">
      <c r="A35" s="32"/>
      <c r="B35" s="68" t="s">
        <v>99</v>
      </c>
      <c r="C35" s="120">
        <v>70</v>
      </c>
      <c r="D35" s="71">
        <f t="shared" si="1"/>
        <v>14</v>
      </c>
      <c r="E35" s="28">
        <v>14</v>
      </c>
      <c r="F35" s="28"/>
      <c r="G35" s="28"/>
      <c r="H35" s="84">
        <v>0</v>
      </c>
      <c r="I35" s="84">
        <v>0</v>
      </c>
      <c r="J35" s="84">
        <v>0</v>
      </c>
    </row>
    <row r="36" spans="1:10" ht="1.5" customHeight="1">
      <c r="A36" s="34">
        <v>2</v>
      </c>
      <c r="B36" s="37" t="s">
        <v>26</v>
      </c>
      <c r="C36" s="97">
        <v>66.02</v>
      </c>
      <c r="D36" s="71">
        <f t="shared" si="1"/>
        <v>0</v>
      </c>
      <c r="E36" s="38">
        <f>E37</f>
        <v>0</v>
      </c>
      <c r="F36" s="38" t="e">
        <f t="shared" ref="F36:J36" si="17">F41</f>
        <v>#REF!</v>
      </c>
      <c r="G36" s="38" t="e">
        <f t="shared" si="17"/>
        <v>#REF!</v>
      </c>
      <c r="H36" s="82">
        <f t="shared" si="17"/>
        <v>0</v>
      </c>
      <c r="I36" s="82">
        <f t="shared" si="17"/>
        <v>0</v>
      </c>
      <c r="J36" s="82">
        <f t="shared" si="17"/>
        <v>0</v>
      </c>
    </row>
    <row r="37" spans="1:10" ht="22.5" hidden="1" customHeight="1">
      <c r="A37" s="29"/>
      <c r="B37" s="42" t="s">
        <v>74</v>
      </c>
      <c r="C37" s="96" t="s">
        <v>75</v>
      </c>
      <c r="D37" s="71">
        <f t="shared" si="1"/>
        <v>0</v>
      </c>
      <c r="E37" s="112">
        <f>E38</f>
        <v>0</v>
      </c>
      <c r="F37" s="21" t="e">
        <f>#REF!+E37+#REF!+#REF!</f>
        <v>#REF!</v>
      </c>
      <c r="G37" s="21" t="e">
        <f>D37-F37</f>
        <v>#REF!</v>
      </c>
      <c r="H37" s="113">
        <v>0</v>
      </c>
      <c r="I37" s="113">
        <v>0</v>
      </c>
      <c r="J37" s="113">
        <v>0</v>
      </c>
    </row>
    <row r="38" spans="1:10" ht="37.5" hidden="1" customHeight="1">
      <c r="A38" s="29"/>
      <c r="B38" s="121"/>
      <c r="C38" s="96"/>
      <c r="D38" s="71">
        <f t="shared" si="1"/>
        <v>0</v>
      </c>
      <c r="E38" s="122">
        <f>E39</f>
        <v>0</v>
      </c>
      <c r="F38" s="122" t="e">
        <f t="shared" ref="F38:J39" si="18">F39</f>
        <v>#REF!</v>
      </c>
      <c r="G38" s="122" t="e">
        <f t="shared" si="18"/>
        <v>#REF!</v>
      </c>
      <c r="H38" s="123">
        <f t="shared" si="18"/>
        <v>0</v>
      </c>
      <c r="I38" s="123">
        <f t="shared" si="18"/>
        <v>0</v>
      </c>
      <c r="J38" s="123">
        <f t="shared" si="18"/>
        <v>0</v>
      </c>
    </row>
    <row r="39" spans="1:10" ht="20.25" hidden="1" customHeight="1">
      <c r="A39" s="29"/>
      <c r="B39" s="23"/>
      <c r="C39" s="88"/>
      <c r="D39" s="71">
        <f t="shared" si="1"/>
        <v>0</v>
      </c>
      <c r="E39" s="112">
        <f>E40</f>
        <v>0</v>
      </c>
      <c r="F39" s="112" t="e">
        <f t="shared" si="18"/>
        <v>#REF!</v>
      </c>
      <c r="G39" s="112" t="e">
        <f t="shared" si="18"/>
        <v>#REF!</v>
      </c>
      <c r="H39" s="113">
        <f t="shared" si="18"/>
        <v>0</v>
      </c>
      <c r="I39" s="113">
        <f t="shared" si="18"/>
        <v>0</v>
      </c>
      <c r="J39" s="113">
        <f t="shared" si="18"/>
        <v>0</v>
      </c>
    </row>
    <row r="40" spans="1:10" ht="22.5" hidden="1" customHeight="1">
      <c r="A40" s="29"/>
      <c r="B40" s="24"/>
      <c r="C40" s="88"/>
      <c r="D40" s="71">
        <f t="shared" si="1"/>
        <v>0</v>
      </c>
      <c r="E40" s="112"/>
      <c r="F40" s="21" t="e">
        <f>#REF!+E40+#REF!+#REF!</f>
        <v>#REF!</v>
      </c>
      <c r="G40" s="21" t="e">
        <f t="shared" ref="G40:G71" si="19">D40-F40</f>
        <v>#REF!</v>
      </c>
      <c r="H40" s="113">
        <v>0</v>
      </c>
      <c r="I40" s="113">
        <v>0</v>
      </c>
      <c r="J40" s="113">
        <v>0</v>
      </c>
    </row>
    <row r="41" spans="1:10" ht="25.5" hidden="1" customHeight="1">
      <c r="A41" s="29" t="s">
        <v>27</v>
      </c>
      <c r="B41" s="25" t="s">
        <v>28</v>
      </c>
      <c r="C41" s="88" t="s">
        <v>29</v>
      </c>
      <c r="D41" s="71">
        <f t="shared" si="1"/>
        <v>0</v>
      </c>
      <c r="E41" s="35">
        <f t="shared" ref="E41:E44" si="20">E46+E53+E59+E66+E72</f>
        <v>0</v>
      </c>
      <c r="F41" s="21" t="e">
        <f>#REF!+E41+#REF!+#REF!</f>
        <v>#REF!</v>
      </c>
      <c r="G41" s="21" t="e">
        <f t="shared" si="19"/>
        <v>#REF!</v>
      </c>
      <c r="H41" s="113"/>
      <c r="I41" s="113"/>
      <c r="J41" s="113"/>
    </row>
    <row r="42" spans="1:10" ht="14.25" hidden="1">
      <c r="A42" s="29"/>
      <c r="B42" s="23" t="s">
        <v>12</v>
      </c>
      <c r="C42" s="88"/>
      <c r="D42" s="71">
        <f t="shared" si="1"/>
        <v>0</v>
      </c>
      <c r="E42" s="35">
        <f t="shared" si="20"/>
        <v>0</v>
      </c>
      <c r="F42" s="21" t="e">
        <f>#REF!+E42+#REF!+#REF!</f>
        <v>#REF!</v>
      </c>
      <c r="G42" s="21" t="e">
        <f t="shared" si="19"/>
        <v>#REF!</v>
      </c>
      <c r="H42" s="113"/>
      <c r="I42" s="113"/>
      <c r="J42" s="113"/>
    </row>
    <row r="43" spans="1:10" ht="14.25" hidden="1">
      <c r="A43" s="29"/>
      <c r="B43" s="24" t="s">
        <v>13</v>
      </c>
      <c r="C43" s="88"/>
      <c r="D43" s="71">
        <f t="shared" si="1"/>
        <v>0</v>
      </c>
      <c r="E43" s="27">
        <f t="shared" si="20"/>
        <v>0</v>
      </c>
      <c r="F43" s="21" t="e">
        <f>#REF!+E43+#REF!+#REF!</f>
        <v>#REF!</v>
      </c>
      <c r="G43" s="21" t="e">
        <f t="shared" si="19"/>
        <v>#REF!</v>
      </c>
      <c r="H43" s="113"/>
      <c r="I43" s="113"/>
      <c r="J43" s="113"/>
    </row>
    <row r="44" spans="1:10" ht="14.25" hidden="1">
      <c r="A44" s="29"/>
      <c r="B44" s="24" t="s">
        <v>30</v>
      </c>
      <c r="C44" s="88" t="s">
        <v>31</v>
      </c>
      <c r="D44" s="71">
        <f t="shared" si="1"/>
        <v>0</v>
      </c>
      <c r="E44" s="27">
        <f t="shared" si="20"/>
        <v>0</v>
      </c>
      <c r="F44" s="21" t="e">
        <f>#REF!+E44+#REF!+#REF!</f>
        <v>#REF!</v>
      </c>
      <c r="G44" s="21" t="e">
        <f t="shared" si="19"/>
        <v>#REF!</v>
      </c>
      <c r="H44" s="113"/>
      <c r="I44" s="113"/>
      <c r="J44" s="113"/>
    </row>
    <row r="45" spans="1:10" ht="19.5" hidden="1" customHeight="1">
      <c r="A45" s="29"/>
      <c r="B45" s="24" t="s">
        <v>16</v>
      </c>
      <c r="C45" s="88" t="s">
        <v>24</v>
      </c>
      <c r="D45" s="71">
        <f t="shared" si="1"/>
        <v>0</v>
      </c>
      <c r="E45" s="27">
        <f t="shared" ref="E45" si="21">E52+E65</f>
        <v>0</v>
      </c>
      <c r="F45" s="21" t="e">
        <f>#REF!+E45+#REF!+#REF!</f>
        <v>#REF!</v>
      </c>
      <c r="G45" s="21" t="e">
        <f t="shared" si="19"/>
        <v>#REF!</v>
      </c>
      <c r="H45" s="113"/>
      <c r="I45" s="113"/>
      <c r="J45" s="113"/>
    </row>
    <row r="46" spans="1:10" ht="28.5" hidden="1" customHeight="1">
      <c r="A46" s="29" t="s">
        <v>32</v>
      </c>
      <c r="B46" s="39" t="s">
        <v>33</v>
      </c>
      <c r="C46" s="96" t="s">
        <v>29</v>
      </c>
      <c r="D46" s="71">
        <f t="shared" si="1"/>
        <v>0</v>
      </c>
      <c r="E46" s="40">
        <f t="shared" ref="E46:E48" si="22">E47</f>
        <v>0</v>
      </c>
      <c r="F46" s="21" t="e">
        <f>#REF!+E46+#REF!+#REF!</f>
        <v>#REF!</v>
      </c>
      <c r="G46" s="21" t="e">
        <f t="shared" si="19"/>
        <v>#REF!</v>
      </c>
      <c r="H46" s="113"/>
      <c r="I46" s="113"/>
      <c r="J46" s="113"/>
    </row>
    <row r="47" spans="1:10" ht="14.25" hidden="1">
      <c r="A47" s="29"/>
      <c r="B47" s="23" t="s">
        <v>12</v>
      </c>
      <c r="C47" s="88"/>
      <c r="D47" s="71">
        <f t="shared" si="1"/>
        <v>0</v>
      </c>
      <c r="E47" s="35">
        <f t="shared" ref="E47" si="23">E48+E52</f>
        <v>0</v>
      </c>
      <c r="F47" s="21" t="e">
        <f>#REF!+E47+#REF!+#REF!</f>
        <v>#REF!</v>
      </c>
      <c r="G47" s="21" t="e">
        <f t="shared" si="19"/>
        <v>#REF!</v>
      </c>
      <c r="H47" s="113"/>
      <c r="I47" s="113"/>
      <c r="J47" s="113"/>
    </row>
    <row r="48" spans="1:10" ht="14.25" hidden="1">
      <c r="A48" s="29"/>
      <c r="B48" s="24" t="s">
        <v>13</v>
      </c>
      <c r="C48" s="88">
        <v>0.1</v>
      </c>
      <c r="D48" s="71">
        <f t="shared" si="1"/>
        <v>0</v>
      </c>
      <c r="E48" s="27">
        <f t="shared" si="22"/>
        <v>0</v>
      </c>
      <c r="F48" s="21" t="e">
        <f>#REF!+E48+#REF!+#REF!</f>
        <v>#REF!</v>
      </c>
      <c r="G48" s="21" t="e">
        <f t="shared" si="19"/>
        <v>#REF!</v>
      </c>
      <c r="H48" s="113"/>
      <c r="I48" s="113"/>
      <c r="J48" s="113"/>
    </row>
    <row r="49" spans="1:10" ht="14.25" hidden="1">
      <c r="A49" s="29"/>
      <c r="B49" s="24" t="s">
        <v>30</v>
      </c>
      <c r="C49" s="88" t="s">
        <v>31</v>
      </c>
      <c r="D49" s="71">
        <f t="shared" si="1"/>
        <v>0</v>
      </c>
      <c r="E49" s="27">
        <f t="shared" ref="E49" si="24">E50+E51</f>
        <v>0</v>
      </c>
      <c r="F49" s="21" t="e">
        <f>#REF!+E49+#REF!+#REF!</f>
        <v>#REF!</v>
      </c>
      <c r="G49" s="21" t="e">
        <f t="shared" si="19"/>
        <v>#REF!</v>
      </c>
      <c r="H49" s="113"/>
      <c r="I49" s="113"/>
      <c r="J49" s="113"/>
    </row>
    <row r="50" spans="1:10" ht="14.25" hidden="1">
      <c r="A50" s="29"/>
      <c r="B50" s="24" t="s">
        <v>14</v>
      </c>
      <c r="C50" s="88">
        <v>10</v>
      </c>
      <c r="D50" s="71">
        <f t="shared" si="1"/>
        <v>0</v>
      </c>
      <c r="E50" s="112"/>
      <c r="F50" s="21" t="e">
        <f>#REF!+E50+#REF!+#REF!</f>
        <v>#REF!</v>
      </c>
      <c r="G50" s="21" t="e">
        <f t="shared" si="19"/>
        <v>#REF!</v>
      </c>
      <c r="H50" s="113"/>
      <c r="I50" s="113"/>
      <c r="J50" s="113"/>
    </row>
    <row r="51" spans="1:10" ht="11.25" hidden="1" customHeight="1">
      <c r="A51" s="29"/>
      <c r="B51" s="24" t="s">
        <v>15</v>
      </c>
      <c r="C51" s="88">
        <v>20</v>
      </c>
      <c r="D51" s="71">
        <f t="shared" si="1"/>
        <v>0</v>
      </c>
      <c r="E51" s="112"/>
      <c r="F51" s="21" t="e">
        <f>#REF!+E51+#REF!+#REF!</f>
        <v>#REF!</v>
      </c>
      <c r="G51" s="21" t="e">
        <f t="shared" si="19"/>
        <v>#REF!</v>
      </c>
      <c r="H51" s="113"/>
      <c r="I51" s="113"/>
      <c r="J51" s="113"/>
    </row>
    <row r="52" spans="1:10" ht="26.25" hidden="1" customHeight="1">
      <c r="A52" s="29"/>
      <c r="B52" s="31" t="s">
        <v>16</v>
      </c>
      <c r="C52" s="88" t="s">
        <v>24</v>
      </c>
      <c r="D52" s="71">
        <f t="shared" si="1"/>
        <v>0</v>
      </c>
      <c r="E52" s="112"/>
      <c r="F52" s="21" t="e">
        <f>#REF!+E52+#REF!+#REF!</f>
        <v>#REF!</v>
      </c>
      <c r="G52" s="21" t="e">
        <f t="shared" si="19"/>
        <v>#REF!</v>
      </c>
      <c r="H52" s="113"/>
      <c r="I52" s="113"/>
      <c r="J52" s="113"/>
    </row>
    <row r="53" spans="1:10" ht="27" hidden="1" customHeight="1">
      <c r="A53" s="29" t="s">
        <v>34</v>
      </c>
      <c r="B53" s="39" t="s">
        <v>35</v>
      </c>
      <c r="C53" s="96" t="s">
        <v>29</v>
      </c>
      <c r="D53" s="71">
        <f t="shared" si="1"/>
        <v>0</v>
      </c>
      <c r="E53" s="40">
        <f t="shared" ref="E53:E55" si="25">E54</f>
        <v>0</v>
      </c>
      <c r="F53" s="21" t="e">
        <f>#REF!+E53+#REF!+#REF!</f>
        <v>#REF!</v>
      </c>
      <c r="G53" s="21" t="e">
        <f t="shared" si="19"/>
        <v>#REF!</v>
      </c>
      <c r="H53" s="113"/>
      <c r="I53" s="113"/>
      <c r="J53" s="113"/>
    </row>
    <row r="54" spans="1:10" ht="14.25" hidden="1">
      <c r="A54" s="29"/>
      <c r="B54" s="23" t="s">
        <v>12</v>
      </c>
      <c r="C54" s="88"/>
      <c r="D54" s="71">
        <f t="shared" si="1"/>
        <v>0</v>
      </c>
      <c r="E54" s="27">
        <f t="shared" si="25"/>
        <v>0</v>
      </c>
      <c r="F54" s="21" t="e">
        <f>#REF!+E54+#REF!+#REF!</f>
        <v>#REF!</v>
      </c>
      <c r="G54" s="21" t="e">
        <f t="shared" si="19"/>
        <v>#REF!</v>
      </c>
      <c r="H54" s="113"/>
      <c r="I54" s="113"/>
      <c r="J54" s="113"/>
    </row>
    <row r="55" spans="1:10" ht="14.25" hidden="1">
      <c r="A55" s="29"/>
      <c r="B55" s="24" t="s">
        <v>13</v>
      </c>
      <c r="C55" s="88"/>
      <c r="D55" s="71">
        <f t="shared" si="1"/>
        <v>0</v>
      </c>
      <c r="E55" s="27">
        <f t="shared" si="25"/>
        <v>0</v>
      </c>
      <c r="F55" s="21" t="e">
        <f>#REF!+E55+#REF!+#REF!</f>
        <v>#REF!</v>
      </c>
      <c r="G55" s="21" t="e">
        <f t="shared" si="19"/>
        <v>#REF!</v>
      </c>
      <c r="H55" s="113"/>
      <c r="I55" s="113"/>
      <c r="J55" s="113"/>
    </row>
    <row r="56" spans="1:10" ht="14.25" hidden="1">
      <c r="A56" s="29"/>
      <c r="B56" s="24" t="s">
        <v>30</v>
      </c>
      <c r="C56" s="88" t="s">
        <v>31</v>
      </c>
      <c r="D56" s="71">
        <f t="shared" si="1"/>
        <v>0</v>
      </c>
      <c r="E56" s="27">
        <f t="shared" ref="E56" si="26">E57+E58</f>
        <v>0</v>
      </c>
      <c r="F56" s="21" t="e">
        <f>#REF!+E56+#REF!+#REF!</f>
        <v>#REF!</v>
      </c>
      <c r="G56" s="21" t="e">
        <f t="shared" si="19"/>
        <v>#REF!</v>
      </c>
      <c r="H56" s="113"/>
      <c r="I56" s="113"/>
      <c r="J56" s="113"/>
    </row>
    <row r="57" spans="1:10" ht="14.25" hidden="1">
      <c r="A57" s="29"/>
      <c r="B57" s="24" t="s">
        <v>14</v>
      </c>
      <c r="C57" s="88">
        <v>10</v>
      </c>
      <c r="D57" s="71">
        <f t="shared" si="1"/>
        <v>0</v>
      </c>
      <c r="E57" s="112"/>
      <c r="F57" s="21" t="e">
        <f>#REF!+E57+#REF!+#REF!</f>
        <v>#REF!</v>
      </c>
      <c r="G57" s="21" t="e">
        <f t="shared" si="19"/>
        <v>#REF!</v>
      </c>
      <c r="H57" s="113"/>
      <c r="I57" s="113"/>
      <c r="J57" s="113"/>
    </row>
    <row r="58" spans="1:10" ht="14.25" hidden="1">
      <c r="A58" s="29"/>
      <c r="B58" s="24" t="s">
        <v>15</v>
      </c>
      <c r="C58" s="88">
        <v>20</v>
      </c>
      <c r="D58" s="71">
        <f t="shared" si="1"/>
        <v>0</v>
      </c>
      <c r="E58" s="112"/>
      <c r="F58" s="21" t="e">
        <f>#REF!+E58+#REF!+#REF!</f>
        <v>#REF!</v>
      </c>
      <c r="G58" s="21" t="e">
        <f t="shared" si="19"/>
        <v>#REF!</v>
      </c>
      <c r="H58" s="113"/>
      <c r="I58" s="113"/>
      <c r="J58" s="113"/>
    </row>
    <row r="59" spans="1:10" ht="26.25" hidden="1" customHeight="1">
      <c r="A59" s="29" t="s">
        <v>36</v>
      </c>
      <c r="B59" s="39" t="s">
        <v>37</v>
      </c>
      <c r="C59" s="96" t="s">
        <v>29</v>
      </c>
      <c r="D59" s="71">
        <f t="shared" si="1"/>
        <v>0</v>
      </c>
      <c r="E59" s="40">
        <f t="shared" ref="E59:E61" si="27">E60</f>
        <v>0</v>
      </c>
      <c r="F59" s="21" t="e">
        <f>#REF!+E59+#REF!+#REF!</f>
        <v>#REF!</v>
      </c>
      <c r="G59" s="21" t="e">
        <f t="shared" si="19"/>
        <v>#REF!</v>
      </c>
      <c r="H59" s="113"/>
      <c r="I59" s="113"/>
      <c r="J59" s="113"/>
    </row>
    <row r="60" spans="1:10" ht="14.25" hidden="1">
      <c r="A60" s="29"/>
      <c r="B60" s="23" t="s">
        <v>12</v>
      </c>
      <c r="C60" s="88"/>
      <c r="D60" s="71">
        <f t="shared" si="1"/>
        <v>0</v>
      </c>
      <c r="E60" s="35">
        <f t="shared" si="27"/>
        <v>0</v>
      </c>
      <c r="F60" s="21" t="e">
        <f>#REF!+E60+#REF!+#REF!</f>
        <v>#REF!</v>
      </c>
      <c r="G60" s="21" t="e">
        <f t="shared" si="19"/>
        <v>#REF!</v>
      </c>
      <c r="H60" s="113"/>
      <c r="I60" s="113"/>
      <c r="J60" s="113"/>
    </row>
    <row r="61" spans="1:10" ht="14.25" hidden="1">
      <c r="A61" s="29"/>
      <c r="B61" s="24" t="s">
        <v>13</v>
      </c>
      <c r="C61" s="88">
        <v>1</v>
      </c>
      <c r="D61" s="71">
        <f t="shared" si="1"/>
        <v>0</v>
      </c>
      <c r="E61" s="27">
        <f t="shared" si="27"/>
        <v>0</v>
      </c>
      <c r="F61" s="21" t="e">
        <f>#REF!+E61+#REF!+#REF!</f>
        <v>#REF!</v>
      </c>
      <c r="G61" s="21" t="e">
        <f t="shared" si="19"/>
        <v>#REF!</v>
      </c>
      <c r="H61" s="113"/>
      <c r="I61" s="113"/>
      <c r="J61" s="113"/>
    </row>
    <row r="62" spans="1:10" ht="14.25" hidden="1">
      <c r="A62" s="29"/>
      <c r="B62" s="24" t="s">
        <v>30</v>
      </c>
      <c r="C62" s="88" t="s">
        <v>31</v>
      </c>
      <c r="D62" s="71">
        <f t="shared" si="1"/>
        <v>0</v>
      </c>
      <c r="E62" s="27">
        <f t="shared" ref="E62" si="28">E63+E64</f>
        <v>0</v>
      </c>
      <c r="F62" s="21" t="e">
        <f>#REF!+E62+#REF!+#REF!</f>
        <v>#REF!</v>
      </c>
      <c r="G62" s="21" t="e">
        <f t="shared" si="19"/>
        <v>#REF!</v>
      </c>
      <c r="H62" s="113"/>
      <c r="I62" s="113"/>
      <c r="J62" s="113"/>
    </row>
    <row r="63" spans="1:10" ht="14.25" hidden="1">
      <c r="A63" s="29"/>
      <c r="B63" s="24" t="s">
        <v>14</v>
      </c>
      <c r="C63" s="88">
        <v>10</v>
      </c>
      <c r="D63" s="71">
        <f t="shared" si="1"/>
        <v>0</v>
      </c>
      <c r="E63" s="112"/>
      <c r="F63" s="21" t="e">
        <f>#REF!+E63+#REF!+#REF!</f>
        <v>#REF!</v>
      </c>
      <c r="G63" s="21" t="e">
        <f t="shared" si="19"/>
        <v>#REF!</v>
      </c>
      <c r="H63" s="113"/>
      <c r="I63" s="113"/>
      <c r="J63" s="113"/>
    </row>
    <row r="64" spans="1:10" ht="14.25" hidden="1">
      <c r="A64" s="29"/>
      <c r="B64" s="24" t="s">
        <v>15</v>
      </c>
      <c r="C64" s="88">
        <v>20</v>
      </c>
      <c r="D64" s="71">
        <f t="shared" si="1"/>
        <v>0</v>
      </c>
      <c r="E64" s="112"/>
      <c r="F64" s="21" t="e">
        <f>#REF!+E64+#REF!+#REF!</f>
        <v>#REF!</v>
      </c>
      <c r="G64" s="21" t="e">
        <f t="shared" si="19"/>
        <v>#REF!</v>
      </c>
      <c r="H64" s="113"/>
      <c r="I64" s="113"/>
      <c r="J64" s="113"/>
    </row>
    <row r="65" spans="1:10" ht="21" hidden="1" customHeight="1">
      <c r="A65" s="29"/>
      <c r="B65" s="24" t="s">
        <v>16</v>
      </c>
      <c r="C65" s="88" t="s">
        <v>24</v>
      </c>
      <c r="D65" s="71">
        <f t="shared" si="1"/>
        <v>0</v>
      </c>
      <c r="E65" s="112"/>
      <c r="F65" s="21" t="e">
        <f>#REF!+E65+#REF!+#REF!</f>
        <v>#REF!</v>
      </c>
      <c r="G65" s="21" t="e">
        <f t="shared" si="19"/>
        <v>#REF!</v>
      </c>
      <c r="H65" s="113"/>
      <c r="I65" s="113"/>
      <c r="J65" s="113"/>
    </row>
    <row r="66" spans="1:10" ht="21" hidden="1" customHeight="1">
      <c r="A66" s="29" t="s">
        <v>38</v>
      </c>
      <c r="B66" s="39" t="s">
        <v>39</v>
      </c>
      <c r="C66" s="96" t="s">
        <v>29</v>
      </c>
      <c r="D66" s="71">
        <f t="shared" si="1"/>
        <v>0</v>
      </c>
      <c r="E66" s="40">
        <f t="shared" ref="E66:E68" si="29">E67</f>
        <v>0</v>
      </c>
      <c r="F66" s="21" t="e">
        <f>#REF!+E66+#REF!+#REF!</f>
        <v>#REF!</v>
      </c>
      <c r="G66" s="21" t="e">
        <f t="shared" si="19"/>
        <v>#REF!</v>
      </c>
      <c r="H66" s="113"/>
      <c r="I66" s="113"/>
      <c r="J66" s="113"/>
    </row>
    <row r="67" spans="1:10" ht="14.25" hidden="1">
      <c r="A67" s="29"/>
      <c r="B67" s="23" t="s">
        <v>12</v>
      </c>
      <c r="C67" s="88"/>
      <c r="D67" s="71">
        <f t="shared" si="1"/>
        <v>0</v>
      </c>
      <c r="E67" s="35">
        <f t="shared" si="29"/>
        <v>0</v>
      </c>
      <c r="F67" s="21" t="e">
        <f>#REF!+E67+#REF!+#REF!</f>
        <v>#REF!</v>
      </c>
      <c r="G67" s="21" t="e">
        <f t="shared" si="19"/>
        <v>#REF!</v>
      </c>
      <c r="H67" s="113"/>
      <c r="I67" s="113"/>
      <c r="J67" s="113"/>
    </row>
    <row r="68" spans="1:10" ht="14.25" hidden="1">
      <c r="A68" s="29"/>
      <c r="B68" s="24" t="s">
        <v>13</v>
      </c>
      <c r="C68" s="88">
        <v>1</v>
      </c>
      <c r="D68" s="71">
        <f t="shared" si="1"/>
        <v>0</v>
      </c>
      <c r="E68" s="27">
        <f t="shared" si="29"/>
        <v>0</v>
      </c>
      <c r="F68" s="21" t="e">
        <f>#REF!+E68+#REF!+#REF!</f>
        <v>#REF!</v>
      </c>
      <c r="G68" s="21" t="e">
        <f t="shared" si="19"/>
        <v>#REF!</v>
      </c>
      <c r="H68" s="113"/>
      <c r="I68" s="113"/>
      <c r="J68" s="113"/>
    </row>
    <row r="69" spans="1:10" ht="14.25" hidden="1">
      <c r="A69" s="29"/>
      <c r="B69" s="24" t="s">
        <v>30</v>
      </c>
      <c r="C69" s="88" t="s">
        <v>31</v>
      </c>
      <c r="D69" s="71">
        <f t="shared" si="1"/>
        <v>0</v>
      </c>
      <c r="E69" s="27">
        <f t="shared" ref="E69" si="30">E70+E71</f>
        <v>0</v>
      </c>
      <c r="F69" s="21" t="e">
        <f>#REF!+E69+#REF!+#REF!</f>
        <v>#REF!</v>
      </c>
      <c r="G69" s="21" t="e">
        <f t="shared" si="19"/>
        <v>#REF!</v>
      </c>
      <c r="H69" s="113"/>
      <c r="I69" s="113"/>
      <c r="J69" s="113"/>
    </row>
    <row r="70" spans="1:10" ht="14.25" hidden="1">
      <c r="A70" s="29"/>
      <c r="B70" s="24" t="s">
        <v>14</v>
      </c>
      <c r="C70" s="88">
        <v>10</v>
      </c>
      <c r="D70" s="71">
        <f t="shared" si="1"/>
        <v>0</v>
      </c>
      <c r="E70" s="112"/>
      <c r="F70" s="21" t="e">
        <f>#REF!+E70+#REF!+#REF!</f>
        <v>#REF!</v>
      </c>
      <c r="G70" s="21" t="e">
        <f t="shared" si="19"/>
        <v>#REF!</v>
      </c>
      <c r="H70" s="113"/>
      <c r="I70" s="113"/>
      <c r="J70" s="113"/>
    </row>
    <row r="71" spans="1:10" ht="14.25" hidden="1">
      <c r="A71" s="29"/>
      <c r="B71" s="24" t="s">
        <v>15</v>
      </c>
      <c r="C71" s="88">
        <v>20</v>
      </c>
      <c r="D71" s="71">
        <f t="shared" si="1"/>
        <v>0</v>
      </c>
      <c r="E71" s="112"/>
      <c r="F71" s="21" t="e">
        <f>#REF!+E71+#REF!+#REF!</f>
        <v>#REF!</v>
      </c>
      <c r="G71" s="21" t="e">
        <f t="shared" si="19"/>
        <v>#REF!</v>
      </c>
      <c r="H71" s="113"/>
      <c r="I71" s="113"/>
      <c r="J71" s="113"/>
    </row>
    <row r="72" spans="1:10" ht="28.5" hidden="1" customHeight="1">
      <c r="A72" s="29" t="s">
        <v>40</v>
      </c>
      <c r="B72" s="39" t="s">
        <v>41</v>
      </c>
      <c r="C72" s="96" t="s">
        <v>29</v>
      </c>
      <c r="D72" s="71">
        <f t="shared" si="1"/>
        <v>0</v>
      </c>
      <c r="E72" s="40">
        <f t="shared" ref="E72:E74" si="31">E73</f>
        <v>0</v>
      </c>
      <c r="F72" s="21" t="e">
        <f>#REF!+E72+#REF!+#REF!</f>
        <v>#REF!</v>
      </c>
      <c r="G72" s="21" t="e">
        <f t="shared" ref="G72:G96" si="32">D72-F72</f>
        <v>#REF!</v>
      </c>
      <c r="H72" s="113"/>
      <c r="I72" s="113"/>
      <c r="J72" s="113"/>
    </row>
    <row r="73" spans="1:10" ht="14.25" hidden="1">
      <c r="A73" s="29"/>
      <c r="B73" s="23" t="s">
        <v>12</v>
      </c>
      <c r="C73" s="88"/>
      <c r="D73" s="71">
        <f t="shared" si="1"/>
        <v>0</v>
      </c>
      <c r="E73" s="35">
        <f t="shared" si="31"/>
        <v>0</v>
      </c>
      <c r="F73" s="21" t="e">
        <f>#REF!+E73+#REF!+#REF!</f>
        <v>#REF!</v>
      </c>
      <c r="G73" s="21" t="e">
        <f t="shared" si="32"/>
        <v>#REF!</v>
      </c>
      <c r="H73" s="113"/>
      <c r="I73" s="113"/>
      <c r="J73" s="113"/>
    </row>
    <row r="74" spans="1:10" ht="14.25" hidden="1">
      <c r="A74" s="29"/>
      <c r="B74" s="24" t="s">
        <v>13</v>
      </c>
      <c r="C74" s="88">
        <v>1</v>
      </c>
      <c r="D74" s="71">
        <f t="shared" ref="D74:D137" si="33">E74</f>
        <v>0</v>
      </c>
      <c r="E74" s="27">
        <f t="shared" si="31"/>
        <v>0</v>
      </c>
      <c r="F74" s="21" t="e">
        <f>#REF!+E74+#REF!+#REF!</f>
        <v>#REF!</v>
      </c>
      <c r="G74" s="21" t="e">
        <f t="shared" si="32"/>
        <v>#REF!</v>
      </c>
      <c r="H74" s="113"/>
      <c r="I74" s="113"/>
      <c r="J74" s="113"/>
    </row>
    <row r="75" spans="1:10" ht="14.25" hidden="1">
      <c r="A75" s="29"/>
      <c r="B75" s="24" t="s">
        <v>30</v>
      </c>
      <c r="C75" s="88" t="s">
        <v>31</v>
      </c>
      <c r="D75" s="71">
        <f t="shared" si="33"/>
        <v>0</v>
      </c>
      <c r="E75" s="27">
        <f t="shared" ref="E75" si="34">E76+E77</f>
        <v>0</v>
      </c>
      <c r="F75" s="21" t="e">
        <f>#REF!+E75+#REF!+#REF!</f>
        <v>#REF!</v>
      </c>
      <c r="G75" s="21" t="e">
        <f t="shared" si="32"/>
        <v>#REF!</v>
      </c>
      <c r="H75" s="113"/>
      <c r="I75" s="113"/>
      <c r="J75" s="113"/>
    </row>
    <row r="76" spans="1:10" ht="14.25" hidden="1">
      <c r="A76" s="29"/>
      <c r="B76" s="24" t="s">
        <v>14</v>
      </c>
      <c r="C76" s="88">
        <v>10</v>
      </c>
      <c r="D76" s="71">
        <f t="shared" si="33"/>
        <v>0</v>
      </c>
      <c r="E76" s="112"/>
      <c r="F76" s="21" t="e">
        <f>#REF!+E76+#REF!+#REF!</f>
        <v>#REF!</v>
      </c>
      <c r="G76" s="21" t="e">
        <f t="shared" si="32"/>
        <v>#REF!</v>
      </c>
      <c r="H76" s="113"/>
      <c r="I76" s="113"/>
      <c r="J76" s="113"/>
    </row>
    <row r="77" spans="1:10" ht="13.5" hidden="1" customHeight="1">
      <c r="A77" s="29"/>
      <c r="B77" s="24" t="s">
        <v>15</v>
      </c>
      <c r="C77" s="88">
        <v>20</v>
      </c>
      <c r="D77" s="71">
        <f t="shared" si="33"/>
        <v>0</v>
      </c>
      <c r="E77" s="112"/>
      <c r="F77" s="21" t="e">
        <f>#REF!+E77+#REF!+#REF!</f>
        <v>#REF!</v>
      </c>
      <c r="G77" s="21" t="e">
        <f t="shared" si="32"/>
        <v>#REF!</v>
      </c>
      <c r="H77" s="113"/>
      <c r="I77" s="113"/>
      <c r="J77" s="113"/>
    </row>
    <row r="78" spans="1:10" ht="14.25" hidden="1" customHeight="1">
      <c r="A78" s="43">
        <v>2.2999999999999998</v>
      </c>
      <c r="B78" s="42" t="s">
        <v>42</v>
      </c>
      <c r="C78" s="98" t="s">
        <v>43</v>
      </c>
      <c r="D78" s="71">
        <f t="shared" si="33"/>
        <v>0</v>
      </c>
      <c r="E78" s="40">
        <f t="shared" ref="E78" si="35">E79+E82+E85+E88+E91+E94</f>
        <v>0</v>
      </c>
      <c r="F78" s="21" t="e">
        <f>#REF!+E78+#REF!+#REF!</f>
        <v>#REF!</v>
      </c>
      <c r="G78" s="21" t="e">
        <f t="shared" si="32"/>
        <v>#REF!</v>
      </c>
      <c r="H78" s="113"/>
      <c r="I78" s="113"/>
      <c r="J78" s="113"/>
    </row>
    <row r="79" spans="1:10" ht="14.25" hidden="1" customHeight="1">
      <c r="A79" s="29" t="s">
        <v>44</v>
      </c>
      <c r="B79" s="23" t="s">
        <v>45</v>
      </c>
      <c r="C79" s="124" t="s">
        <v>43</v>
      </c>
      <c r="D79" s="71">
        <f t="shared" si="33"/>
        <v>0</v>
      </c>
      <c r="E79" s="28">
        <f t="shared" ref="E79:E80" si="36">E80</f>
        <v>0</v>
      </c>
      <c r="F79" s="21" t="e">
        <f>#REF!+E79+#REF!+#REF!</f>
        <v>#REF!</v>
      </c>
      <c r="G79" s="21" t="e">
        <f t="shared" si="32"/>
        <v>#REF!</v>
      </c>
      <c r="H79" s="113"/>
      <c r="I79" s="113"/>
      <c r="J79" s="113"/>
    </row>
    <row r="80" spans="1:10" ht="10.5" hidden="1" customHeight="1">
      <c r="A80" s="29"/>
      <c r="B80" s="24" t="s">
        <v>17</v>
      </c>
      <c r="C80" s="88"/>
      <c r="D80" s="71">
        <f t="shared" si="33"/>
        <v>0</v>
      </c>
      <c r="E80" s="30">
        <f t="shared" si="36"/>
        <v>0</v>
      </c>
      <c r="F80" s="21" t="e">
        <f>#REF!+E80+#REF!+#REF!</f>
        <v>#REF!</v>
      </c>
      <c r="G80" s="21" t="e">
        <f t="shared" si="32"/>
        <v>#REF!</v>
      </c>
      <c r="H80" s="113"/>
      <c r="I80" s="113"/>
      <c r="J80" s="113"/>
    </row>
    <row r="81" spans="1:10" ht="30" hidden="1" customHeight="1">
      <c r="A81" s="29"/>
      <c r="B81" s="16" t="s">
        <v>46</v>
      </c>
      <c r="C81" s="88" t="s">
        <v>18</v>
      </c>
      <c r="D81" s="71">
        <f t="shared" si="33"/>
        <v>0</v>
      </c>
      <c r="E81" s="112"/>
      <c r="F81" s="21" t="e">
        <f>#REF!+E81+#REF!+#REF!</f>
        <v>#REF!</v>
      </c>
      <c r="G81" s="21" t="e">
        <f t="shared" si="32"/>
        <v>#REF!</v>
      </c>
      <c r="H81" s="113"/>
      <c r="I81" s="113"/>
      <c r="J81" s="113"/>
    </row>
    <row r="82" spans="1:10" ht="14.25" hidden="1" customHeight="1">
      <c r="A82" s="29" t="s">
        <v>47</v>
      </c>
      <c r="B82" s="25" t="s">
        <v>48</v>
      </c>
      <c r="C82" s="124" t="s">
        <v>43</v>
      </c>
      <c r="D82" s="71">
        <f t="shared" si="33"/>
        <v>0</v>
      </c>
      <c r="E82" s="28">
        <f t="shared" ref="E82:E83" si="37">E83</f>
        <v>0</v>
      </c>
      <c r="F82" s="21" t="e">
        <f>#REF!+E82+#REF!+#REF!</f>
        <v>#REF!</v>
      </c>
      <c r="G82" s="21" t="e">
        <f t="shared" si="32"/>
        <v>#REF!</v>
      </c>
      <c r="H82" s="113"/>
      <c r="I82" s="113"/>
      <c r="J82" s="113"/>
    </row>
    <row r="83" spans="1:10" ht="15" hidden="1" customHeight="1">
      <c r="A83" s="29"/>
      <c r="B83" s="24" t="s">
        <v>17</v>
      </c>
      <c r="C83" s="88"/>
      <c r="D83" s="71">
        <f t="shared" si="33"/>
        <v>0</v>
      </c>
      <c r="E83" s="30">
        <f t="shared" si="37"/>
        <v>0</v>
      </c>
      <c r="F83" s="21" t="e">
        <f>#REF!+E83+#REF!+#REF!</f>
        <v>#REF!</v>
      </c>
      <c r="G83" s="21" t="e">
        <f t="shared" si="32"/>
        <v>#REF!</v>
      </c>
      <c r="H83" s="113"/>
      <c r="I83" s="113"/>
      <c r="J83" s="113"/>
    </row>
    <row r="84" spans="1:10" ht="30" hidden="1" customHeight="1">
      <c r="A84" s="29"/>
      <c r="B84" s="16" t="s">
        <v>46</v>
      </c>
      <c r="C84" s="88" t="s">
        <v>18</v>
      </c>
      <c r="D84" s="71">
        <f t="shared" si="33"/>
        <v>0</v>
      </c>
      <c r="E84" s="112"/>
      <c r="F84" s="21" t="e">
        <f>#REF!+E84+#REF!+#REF!</f>
        <v>#REF!</v>
      </c>
      <c r="G84" s="21" t="e">
        <f t="shared" si="32"/>
        <v>#REF!</v>
      </c>
      <c r="H84" s="113"/>
      <c r="I84" s="113"/>
      <c r="J84" s="113"/>
    </row>
    <row r="85" spans="1:10" ht="17.25" hidden="1" customHeight="1">
      <c r="A85" s="29" t="s">
        <v>47</v>
      </c>
      <c r="B85" s="25" t="s">
        <v>49</v>
      </c>
      <c r="C85" s="124" t="s">
        <v>43</v>
      </c>
      <c r="D85" s="71">
        <f t="shared" si="33"/>
        <v>0</v>
      </c>
      <c r="E85" s="28">
        <f t="shared" ref="E85:E86" si="38">E86</f>
        <v>0</v>
      </c>
      <c r="F85" s="21" t="e">
        <f>#REF!+E85+#REF!+#REF!</f>
        <v>#REF!</v>
      </c>
      <c r="G85" s="21" t="e">
        <f t="shared" si="32"/>
        <v>#REF!</v>
      </c>
      <c r="H85" s="113"/>
      <c r="I85" s="113"/>
      <c r="J85" s="113"/>
    </row>
    <row r="86" spans="1:10" ht="15" hidden="1" customHeight="1">
      <c r="A86" s="29"/>
      <c r="B86" s="24" t="s">
        <v>17</v>
      </c>
      <c r="C86" s="88"/>
      <c r="D86" s="71">
        <f t="shared" si="33"/>
        <v>0</v>
      </c>
      <c r="E86" s="30">
        <f t="shared" si="38"/>
        <v>0</v>
      </c>
      <c r="F86" s="21" t="e">
        <f>#REF!+E86+#REF!+#REF!</f>
        <v>#REF!</v>
      </c>
      <c r="G86" s="21" t="e">
        <f t="shared" si="32"/>
        <v>#REF!</v>
      </c>
      <c r="H86" s="113"/>
      <c r="I86" s="113"/>
      <c r="J86" s="113"/>
    </row>
    <row r="87" spans="1:10" ht="30" hidden="1" customHeight="1">
      <c r="A87" s="29"/>
      <c r="B87" s="16" t="s">
        <v>46</v>
      </c>
      <c r="C87" s="88" t="s">
        <v>18</v>
      </c>
      <c r="D87" s="71">
        <f t="shared" si="33"/>
        <v>0</v>
      </c>
      <c r="E87" s="112"/>
      <c r="F87" s="21" t="e">
        <f>#REF!+E87+#REF!+#REF!</f>
        <v>#REF!</v>
      </c>
      <c r="G87" s="21" t="e">
        <f t="shared" si="32"/>
        <v>#REF!</v>
      </c>
      <c r="H87" s="113"/>
      <c r="I87" s="113"/>
      <c r="J87" s="113"/>
    </row>
    <row r="88" spans="1:10" ht="14.25" hidden="1" customHeight="1">
      <c r="A88" s="29" t="s">
        <v>47</v>
      </c>
      <c r="B88" s="25" t="s">
        <v>50</v>
      </c>
      <c r="C88" s="124" t="s">
        <v>43</v>
      </c>
      <c r="D88" s="71">
        <f t="shared" si="33"/>
        <v>0</v>
      </c>
      <c r="E88" s="28">
        <f t="shared" ref="E88:E89" si="39">E89</f>
        <v>0</v>
      </c>
      <c r="F88" s="21" t="e">
        <f>#REF!+E88+#REF!+#REF!</f>
        <v>#REF!</v>
      </c>
      <c r="G88" s="21" t="e">
        <f t="shared" si="32"/>
        <v>#REF!</v>
      </c>
      <c r="H88" s="113"/>
      <c r="I88" s="113"/>
      <c r="J88" s="113"/>
    </row>
    <row r="89" spans="1:10" ht="10.5" hidden="1" customHeight="1">
      <c r="A89" s="29"/>
      <c r="B89" s="24" t="s">
        <v>17</v>
      </c>
      <c r="C89" s="88"/>
      <c r="D89" s="71">
        <f t="shared" si="33"/>
        <v>0</v>
      </c>
      <c r="E89" s="30">
        <f t="shared" si="39"/>
        <v>0</v>
      </c>
      <c r="F89" s="21" t="e">
        <f>#REF!+E89+#REF!+#REF!</f>
        <v>#REF!</v>
      </c>
      <c r="G89" s="21" t="e">
        <f t="shared" si="32"/>
        <v>#REF!</v>
      </c>
      <c r="H89" s="113"/>
      <c r="I89" s="113"/>
      <c r="J89" s="113"/>
    </row>
    <row r="90" spans="1:10" ht="14.25" hidden="1" customHeight="1">
      <c r="A90" s="29"/>
      <c r="B90" s="16" t="s">
        <v>46</v>
      </c>
      <c r="C90" s="88" t="s">
        <v>18</v>
      </c>
      <c r="D90" s="71">
        <f t="shared" si="33"/>
        <v>0</v>
      </c>
      <c r="E90" s="112"/>
      <c r="F90" s="21" t="e">
        <f>#REF!+E90+#REF!+#REF!</f>
        <v>#REF!</v>
      </c>
      <c r="G90" s="21" t="e">
        <f t="shared" si="32"/>
        <v>#REF!</v>
      </c>
      <c r="H90" s="113"/>
      <c r="I90" s="113"/>
      <c r="J90" s="113"/>
    </row>
    <row r="91" spans="1:10" ht="13.5" hidden="1" customHeight="1">
      <c r="A91" s="29" t="s">
        <v>47</v>
      </c>
      <c r="B91" s="25" t="s">
        <v>51</v>
      </c>
      <c r="C91" s="124" t="s">
        <v>43</v>
      </c>
      <c r="D91" s="71">
        <f t="shared" si="33"/>
        <v>0</v>
      </c>
      <c r="E91" s="28">
        <f t="shared" ref="E91:E92" si="40">E92</f>
        <v>0</v>
      </c>
      <c r="F91" s="21" t="e">
        <f>#REF!+E91+#REF!+#REF!</f>
        <v>#REF!</v>
      </c>
      <c r="G91" s="21" t="e">
        <f t="shared" si="32"/>
        <v>#REF!</v>
      </c>
      <c r="H91" s="113"/>
      <c r="I91" s="113"/>
      <c r="J91" s="113"/>
    </row>
    <row r="92" spans="1:10" ht="15" hidden="1" customHeight="1">
      <c r="A92" s="29"/>
      <c r="B92" s="24" t="s">
        <v>17</v>
      </c>
      <c r="C92" s="88"/>
      <c r="D92" s="71">
        <f t="shared" si="33"/>
        <v>0</v>
      </c>
      <c r="E92" s="30">
        <f t="shared" si="40"/>
        <v>0</v>
      </c>
      <c r="F92" s="21" t="e">
        <f>#REF!+E92+#REF!+#REF!</f>
        <v>#REF!</v>
      </c>
      <c r="G92" s="21" t="e">
        <f t="shared" si="32"/>
        <v>#REF!</v>
      </c>
      <c r="H92" s="113"/>
      <c r="I92" s="113"/>
      <c r="J92" s="113"/>
    </row>
    <row r="93" spans="1:10" ht="30" hidden="1" customHeight="1">
      <c r="A93" s="29"/>
      <c r="B93" s="16" t="s">
        <v>46</v>
      </c>
      <c r="C93" s="88" t="s">
        <v>18</v>
      </c>
      <c r="D93" s="71">
        <f t="shared" si="33"/>
        <v>0</v>
      </c>
      <c r="E93" s="112"/>
      <c r="F93" s="21" t="e">
        <f>#REF!+E93+#REF!+#REF!</f>
        <v>#REF!</v>
      </c>
      <c r="G93" s="21" t="e">
        <f t="shared" si="32"/>
        <v>#REF!</v>
      </c>
      <c r="H93" s="113"/>
      <c r="I93" s="113"/>
      <c r="J93" s="113"/>
    </row>
    <row r="94" spans="1:10" ht="14.25" hidden="1" customHeight="1">
      <c r="A94" s="29" t="s">
        <v>47</v>
      </c>
      <c r="B94" s="25" t="s">
        <v>52</v>
      </c>
      <c r="C94" s="124" t="s">
        <v>43</v>
      </c>
      <c r="D94" s="71">
        <f t="shared" si="33"/>
        <v>0</v>
      </c>
      <c r="E94" s="28">
        <f t="shared" ref="E94:E95" si="41">E95</f>
        <v>0</v>
      </c>
      <c r="F94" s="21" t="e">
        <f>#REF!+E94+#REF!+#REF!</f>
        <v>#REF!</v>
      </c>
      <c r="G94" s="21" t="e">
        <f t="shared" si="32"/>
        <v>#REF!</v>
      </c>
      <c r="H94" s="113"/>
      <c r="I94" s="113"/>
      <c r="J94" s="113"/>
    </row>
    <row r="95" spans="1:10" ht="15" hidden="1" customHeight="1">
      <c r="A95" s="29"/>
      <c r="B95" s="24" t="s">
        <v>17</v>
      </c>
      <c r="C95" s="88"/>
      <c r="D95" s="71">
        <f t="shared" si="33"/>
        <v>0</v>
      </c>
      <c r="E95" s="30">
        <f t="shared" si="41"/>
        <v>0</v>
      </c>
      <c r="F95" s="21" t="e">
        <f>#REF!+E95+#REF!+#REF!</f>
        <v>#REF!</v>
      </c>
      <c r="G95" s="21" t="e">
        <f t="shared" si="32"/>
        <v>#REF!</v>
      </c>
      <c r="H95" s="113"/>
      <c r="I95" s="113"/>
      <c r="J95" s="113"/>
    </row>
    <row r="96" spans="1:10" ht="0.75" hidden="1" customHeight="1">
      <c r="A96" s="29"/>
      <c r="B96" s="16" t="s">
        <v>46</v>
      </c>
      <c r="C96" s="88" t="s">
        <v>18</v>
      </c>
      <c r="D96" s="71">
        <f t="shared" si="33"/>
        <v>0</v>
      </c>
      <c r="E96" s="112"/>
      <c r="F96" s="21" t="e">
        <f>#REF!+E96+#REF!+#REF!</f>
        <v>#REF!</v>
      </c>
      <c r="G96" s="21" t="e">
        <f t="shared" si="32"/>
        <v>#REF!</v>
      </c>
      <c r="H96" s="113"/>
      <c r="I96" s="113"/>
      <c r="J96" s="113"/>
    </row>
    <row r="97" spans="1:10" ht="19.5" customHeight="1">
      <c r="A97" s="34">
        <v>3</v>
      </c>
      <c r="B97" s="41" t="s">
        <v>53</v>
      </c>
      <c r="C97" s="97" t="s">
        <v>54</v>
      </c>
      <c r="D97" s="71">
        <f t="shared" si="33"/>
        <v>8359.380000000001</v>
      </c>
      <c r="E97" s="38">
        <f>E102+E98</f>
        <v>8359.380000000001</v>
      </c>
      <c r="F97" s="38">
        <f t="shared" ref="F97:J97" si="42">F102+F98</f>
        <v>0</v>
      </c>
      <c r="G97" s="38">
        <f t="shared" si="42"/>
        <v>0</v>
      </c>
      <c r="H97" s="38">
        <f t="shared" si="42"/>
        <v>0</v>
      </c>
      <c r="I97" s="38">
        <f t="shared" si="42"/>
        <v>0</v>
      </c>
      <c r="J97" s="38">
        <f t="shared" si="42"/>
        <v>0</v>
      </c>
    </row>
    <row r="98" spans="1:10" ht="26.25" customHeight="1">
      <c r="A98" s="34"/>
      <c r="B98" s="39" t="s">
        <v>123</v>
      </c>
      <c r="C98" s="96" t="s">
        <v>124</v>
      </c>
      <c r="D98" s="71">
        <f t="shared" si="33"/>
        <v>0</v>
      </c>
      <c r="E98" s="40">
        <f>E99</f>
        <v>0</v>
      </c>
      <c r="F98" s="40">
        <f t="shared" ref="F98:J98" si="43">F99</f>
        <v>0</v>
      </c>
      <c r="G98" s="40">
        <f t="shared" si="43"/>
        <v>0</v>
      </c>
      <c r="H98" s="40">
        <f t="shared" si="43"/>
        <v>0</v>
      </c>
      <c r="I98" s="40">
        <f t="shared" si="43"/>
        <v>0</v>
      </c>
      <c r="J98" s="40">
        <f t="shared" si="43"/>
        <v>0</v>
      </c>
    </row>
    <row r="99" spans="1:10" ht="19.5" customHeight="1">
      <c r="A99" s="34"/>
      <c r="B99" s="23" t="s">
        <v>12</v>
      </c>
      <c r="C99" s="88"/>
      <c r="D99" s="71">
        <f t="shared" si="33"/>
        <v>0</v>
      </c>
      <c r="E99" s="28">
        <f>E100+E101</f>
        <v>0</v>
      </c>
      <c r="F99" s="28">
        <f t="shared" ref="F99:J99" si="44">F100+F101</f>
        <v>0</v>
      </c>
      <c r="G99" s="28">
        <f t="shared" si="44"/>
        <v>0</v>
      </c>
      <c r="H99" s="28">
        <f t="shared" si="44"/>
        <v>0</v>
      </c>
      <c r="I99" s="28">
        <f t="shared" si="44"/>
        <v>0</v>
      </c>
      <c r="J99" s="28">
        <f t="shared" si="44"/>
        <v>0</v>
      </c>
    </row>
    <row r="100" spans="1:10" ht="19.5" customHeight="1">
      <c r="A100" s="34"/>
      <c r="B100" s="24" t="s">
        <v>107</v>
      </c>
      <c r="C100" s="88">
        <v>20</v>
      </c>
      <c r="D100" s="71">
        <f t="shared" si="33"/>
        <v>16.59</v>
      </c>
      <c r="E100" s="28">
        <v>16.59</v>
      </c>
      <c r="F100" s="28"/>
      <c r="G100" s="28"/>
      <c r="H100" s="84">
        <v>0</v>
      </c>
      <c r="I100" s="84">
        <v>0</v>
      </c>
      <c r="J100" s="84">
        <v>0</v>
      </c>
    </row>
    <row r="101" spans="1:10" ht="30.75" customHeight="1">
      <c r="A101" s="34"/>
      <c r="B101" s="16" t="s">
        <v>16</v>
      </c>
      <c r="C101" s="88" t="s">
        <v>24</v>
      </c>
      <c r="D101" s="71">
        <f t="shared" si="33"/>
        <v>-16.59</v>
      </c>
      <c r="E101" s="28">
        <v>-16.59</v>
      </c>
      <c r="F101" s="28"/>
      <c r="G101" s="28"/>
      <c r="H101" s="84">
        <v>0</v>
      </c>
      <c r="I101" s="84">
        <v>0</v>
      </c>
      <c r="J101" s="84">
        <v>0</v>
      </c>
    </row>
    <row r="102" spans="1:10" ht="19.5" customHeight="1">
      <c r="A102" s="34"/>
      <c r="B102" s="125" t="s">
        <v>110</v>
      </c>
      <c r="C102" s="126" t="s">
        <v>111</v>
      </c>
      <c r="D102" s="71">
        <f t="shared" si="33"/>
        <v>8359.380000000001</v>
      </c>
      <c r="E102" s="40">
        <f>E103+E108</f>
        <v>8359.380000000001</v>
      </c>
      <c r="F102" s="40">
        <f t="shared" ref="F102:I102" si="45">F103+F108</f>
        <v>0</v>
      </c>
      <c r="G102" s="40">
        <f t="shared" si="45"/>
        <v>0</v>
      </c>
      <c r="H102" s="40">
        <f t="shared" si="45"/>
        <v>0</v>
      </c>
      <c r="I102" s="40">
        <f t="shared" si="45"/>
        <v>0</v>
      </c>
      <c r="J102" s="40">
        <f>J103+J108</f>
        <v>0</v>
      </c>
    </row>
    <row r="103" spans="1:10" ht="19.5" customHeight="1">
      <c r="A103" s="34"/>
      <c r="B103" s="127" t="s">
        <v>12</v>
      </c>
      <c r="C103" s="128"/>
      <c r="D103" s="71">
        <f t="shared" si="33"/>
        <v>1100</v>
      </c>
      <c r="E103" s="28">
        <f>E104</f>
        <v>1100</v>
      </c>
      <c r="F103" s="28">
        <f t="shared" ref="F103:J103" si="46">F104</f>
        <v>0</v>
      </c>
      <c r="G103" s="28">
        <f t="shared" si="46"/>
        <v>0</v>
      </c>
      <c r="H103" s="28">
        <f t="shared" si="46"/>
        <v>0</v>
      </c>
      <c r="I103" s="28">
        <f t="shared" si="46"/>
        <v>0</v>
      </c>
      <c r="J103" s="28">
        <f t="shared" si="46"/>
        <v>0</v>
      </c>
    </row>
    <row r="104" spans="1:10" ht="19.5" customHeight="1">
      <c r="A104" s="34"/>
      <c r="B104" s="129" t="s">
        <v>112</v>
      </c>
      <c r="C104" s="128" t="s">
        <v>113</v>
      </c>
      <c r="D104" s="71">
        <f t="shared" si="33"/>
        <v>1100</v>
      </c>
      <c r="E104" s="30">
        <f>E105+E106+E107</f>
        <v>1100</v>
      </c>
      <c r="F104" s="30">
        <f t="shared" ref="F104:J104" si="47">F105+F106</f>
        <v>0</v>
      </c>
      <c r="G104" s="30">
        <f t="shared" si="47"/>
        <v>0</v>
      </c>
      <c r="H104" s="30">
        <f t="shared" si="47"/>
        <v>0</v>
      </c>
      <c r="I104" s="30">
        <f t="shared" si="47"/>
        <v>0</v>
      </c>
      <c r="J104" s="30">
        <f t="shared" si="47"/>
        <v>0</v>
      </c>
    </row>
    <row r="105" spans="1:10" ht="19.5" customHeight="1">
      <c r="A105" s="34"/>
      <c r="B105" s="24" t="s">
        <v>106</v>
      </c>
      <c r="C105" s="128">
        <v>10</v>
      </c>
      <c r="D105" s="71">
        <f t="shared" si="33"/>
        <v>445</v>
      </c>
      <c r="E105" s="30">
        <v>445</v>
      </c>
      <c r="F105" s="30"/>
      <c r="G105" s="30"/>
      <c r="H105" s="89">
        <v>0</v>
      </c>
      <c r="I105" s="89">
        <v>0</v>
      </c>
      <c r="J105" s="89">
        <v>0</v>
      </c>
    </row>
    <row r="106" spans="1:10" ht="19.5" customHeight="1">
      <c r="A106" s="34"/>
      <c r="B106" s="129" t="s">
        <v>107</v>
      </c>
      <c r="C106" s="128">
        <v>20</v>
      </c>
      <c r="D106" s="71">
        <f t="shared" si="33"/>
        <v>650</v>
      </c>
      <c r="E106" s="30">
        <v>650</v>
      </c>
      <c r="F106" s="30"/>
      <c r="G106" s="30"/>
      <c r="H106" s="89">
        <v>0</v>
      </c>
      <c r="I106" s="89">
        <v>0</v>
      </c>
      <c r="J106" s="89">
        <v>0</v>
      </c>
    </row>
    <row r="107" spans="1:10" ht="19.5" customHeight="1">
      <c r="A107" s="34"/>
      <c r="B107" s="129" t="s">
        <v>114</v>
      </c>
      <c r="C107" s="128">
        <v>59</v>
      </c>
      <c r="D107" s="71">
        <f t="shared" si="33"/>
        <v>5</v>
      </c>
      <c r="E107" s="30">
        <v>5</v>
      </c>
      <c r="F107" s="30"/>
      <c r="G107" s="30"/>
      <c r="H107" s="89">
        <v>0</v>
      </c>
      <c r="I107" s="89">
        <v>0</v>
      </c>
      <c r="J107" s="89">
        <v>0</v>
      </c>
    </row>
    <row r="108" spans="1:10" ht="19.5" customHeight="1">
      <c r="A108" s="34"/>
      <c r="B108" s="130" t="s">
        <v>17</v>
      </c>
      <c r="C108" s="128"/>
      <c r="D108" s="71">
        <f t="shared" si="33"/>
        <v>7259.38</v>
      </c>
      <c r="E108" s="28">
        <f>E109</f>
        <v>7259.38</v>
      </c>
      <c r="F108" s="28">
        <f t="shared" ref="F108:J108" si="48">F109</f>
        <v>0</v>
      </c>
      <c r="G108" s="28">
        <f t="shared" si="48"/>
        <v>0</v>
      </c>
      <c r="H108" s="28">
        <f t="shared" si="48"/>
        <v>0</v>
      </c>
      <c r="I108" s="28">
        <f t="shared" si="48"/>
        <v>0</v>
      </c>
      <c r="J108" s="28">
        <f t="shared" si="48"/>
        <v>0</v>
      </c>
    </row>
    <row r="109" spans="1:10" ht="19.5" customHeight="1">
      <c r="A109" s="34"/>
      <c r="B109" s="129" t="s">
        <v>19</v>
      </c>
      <c r="C109" s="128" t="s">
        <v>20</v>
      </c>
      <c r="D109" s="71">
        <f t="shared" si="33"/>
        <v>7259.38</v>
      </c>
      <c r="E109" s="30">
        <f>7259.38</f>
        <v>7259.38</v>
      </c>
      <c r="F109" s="30"/>
      <c r="G109" s="30"/>
      <c r="H109" s="89">
        <v>0</v>
      </c>
      <c r="I109" s="89">
        <v>0</v>
      </c>
      <c r="J109" s="89">
        <v>0</v>
      </c>
    </row>
    <row r="110" spans="1:10" ht="18" customHeight="1">
      <c r="A110" s="34">
        <v>4</v>
      </c>
      <c r="B110" s="37" t="s">
        <v>55</v>
      </c>
      <c r="C110" s="97">
        <v>68.02</v>
      </c>
      <c r="D110" s="71">
        <f t="shared" si="33"/>
        <v>2.7999999999999545</v>
      </c>
      <c r="E110" s="38">
        <f>E111+E116</f>
        <v>2.7999999999999545</v>
      </c>
      <c r="F110" s="38" t="e">
        <f t="shared" ref="F110:J110" si="49">F111+F116</f>
        <v>#REF!</v>
      </c>
      <c r="G110" s="38" t="e">
        <f t="shared" si="49"/>
        <v>#REF!</v>
      </c>
      <c r="H110" s="38">
        <f t="shared" si="49"/>
        <v>0</v>
      </c>
      <c r="I110" s="38">
        <f t="shared" si="49"/>
        <v>0</v>
      </c>
      <c r="J110" s="38">
        <f t="shared" si="49"/>
        <v>0</v>
      </c>
    </row>
    <row r="111" spans="1:10" ht="27.75" customHeight="1">
      <c r="A111" s="44" t="s">
        <v>56</v>
      </c>
      <c r="B111" s="39" t="s">
        <v>57</v>
      </c>
      <c r="C111" s="98" t="s">
        <v>58</v>
      </c>
      <c r="D111" s="71">
        <f t="shared" si="33"/>
        <v>744.3</v>
      </c>
      <c r="E111" s="40">
        <f>E112</f>
        <v>744.3</v>
      </c>
      <c r="F111" s="40" t="e">
        <f t="shared" ref="F111:J111" si="50">F112</f>
        <v>#REF!</v>
      </c>
      <c r="G111" s="40" t="e">
        <f t="shared" si="50"/>
        <v>#REF!</v>
      </c>
      <c r="H111" s="85">
        <f t="shared" si="50"/>
        <v>0</v>
      </c>
      <c r="I111" s="85">
        <f t="shared" si="50"/>
        <v>0</v>
      </c>
      <c r="J111" s="85">
        <f t="shared" si="50"/>
        <v>0</v>
      </c>
    </row>
    <row r="112" spans="1:10" ht="23.25" customHeight="1">
      <c r="A112" s="29"/>
      <c r="B112" s="23" t="s">
        <v>12</v>
      </c>
      <c r="C112" s="124"/>
      <c r="D112" s="71">
        <f t="shared" si="33"/>
        <v>744.3</v>
      </c>
      <c r="E112" s="35">
        <f>E113+E114+E115</f>
        <v>744.3</v>
      </c>
      <c r="F112" s="35" t="e">
        <f t="shared" ref="F112:J112" si="51">F113+F114+F115</f>
        <v>#REF!</v>
      </c>
      <c r="G112" s="35" t="e">
        <f t="shared" si="51"/>
        <v>#REF!</v>
      </c>
      <c r="H112" s="35">
        <f t="shared" si="51"/>
        <v>0</v>
      </c>
      <c r="I112" s="35">
        <f t="shared" si="51"/>
        <v>0</v>
      </c>
      <c r="J112" s="35">
        <f t="shared" si="51"/>
        <v>0</v>
      </c>
    </row>
    <row r="113" spans="1:10" ht="15.75" customHeight="1">
      <c r="A113" s="29"/>
      <c r="B113" s="24" t="s">
        <v>106</v>
      </c>
      <c r="C113" s="88">
        <v>10</v>
      </c>
      <c r="D113" s="71">
        <f t="shared" si="33"/>
        <v>0</v>
      </c>
      <c r="E113" s="112"/>
      <c r="F113" s="21" t="e">
        <f>#REF!+E113+#REF!+#REF!</f>
        <v>#REF!</v>
      </c>
      <c r="G113" s="21" t="e">
        <f>D113-F113</f>
        <v>#REF!</v>
      </c>
      <c r="H113" s="113">
        <v>0</v>
      </c>
      <c r="I113" s="113">
        <v>0</v>
      </c>
      <c r="J113" s="113">
        <v>0</v>
      </c>
    </row>
    <row r="114" spans="1:10" ht="22.5" customHeight="1">
      <c r="A114" s="29"/>
      <c r="B114" s="24" t="s">
        <v>107</v>
      </c>
      <c r="C114" s="88">
        <v>20</v>
      </c>
      <c r="D114" s="71">
        <f t="shared" si="33"/>
        <v>741.5</v>
      </c>
      <c r="E114" s="112">
        <v>741.5</v>
      </c>
      <c r="F114" s="21" t="e">
        <f>#REF!+E114+#REF!+#REF!</f>
        <v>#REF!</v>
      </c>
      <c r="G114" s="21" t="e">
        <f>D114-F114</f>
        <v>#REF!</v>
      </c>
      <c r="H114" s="113">
        <v>0</v>
      </c>
      <c r="I114" s="113">
        <v>0</v>
      </c>
      <c r="J114" s="113">
        <v>0</v>
      </c>
    </row>
    <row r="115" spans="1:10" ht="22.5" customHeight="1">
      <c r="A115" s="29"/>
      <c r="B115" s="24" t="s">
        <v>108</v>
      </c>
      <c r="C115" s="88" t="s">
        <v>109</v>
      </c>
      <c r="D115" s="71">
        <f t="shared" si="33"/>
        <v>2.8</v>
      </c>
      <c r="E115" s="112">
        <v>2.8</v>
      </c>
      <c r="F115" s="21"/>
      <c r="G115" s="21"/>
      <c r="H115" s="113">
        <v>0</v>
      </c>
      <c r="I115" s="113">
        <v>0</v>
      </c>
      <c r="J115" s="113">
        <v>0</v>
      </c>
    </row>
    <row r="116" spans="1:10" ht="21.75" customHeight="1">
      <c r="A116" s="45" t="s">
        <v>59</v>
      </c>
      <c r="B116" s="46" t="s">
        <v>60</v>
      </c>
      <c r="C116" s="131" t="s">
        <v>61</v>
      </c>
      <c r="D116" s="71">
        <f t="shared" si="33"/>
        <v>-741.5</v>
      </c>
      <c r="E116" s="47">
        <f>E117+E120</f>
        <v>-741.5</v>
      </c>
      <c r="F116" s="47" t="e">
        <f t="shared" ref="F116:J116" si="52">F117+F120</f>
        <v>#REF!</v>
      </c>
      <c r="G116" s="47" t="e">
        <f t="shared" si="52"/>
        <v>#REF!</v>
      </c>
      <c r="H116" s="47">
        <f t="shared" si="52"/>
        <v>0</v>
      </c>
      <c r="I116" s="47">
        <f t="shared" si="52"/>
        <v>0</v>
      </c>
      <c r="J116" s="47">
        <f t="shared" si="52"/>
        <v>0</v>
      </c>
    </row>
    <row r="117" spans="1:10" ht="40.5" hidden="1" customHeight="1">
      <c r="A117" s="29" t="s">
        <v>62</v>
      </c>
      <c r="B117" s="39" t="s">
        <v>63</v>
      </c>
      <c r="C117" s="98" t="s">
        <v>64</v>
      </c>
      <c r="D117" s="71">
        <f t="shared" si="33"/>
        <v>0</v>
      </c>
      <c r="E117" s="40">
        <f t="shared" ref="E117:J118" si="53">E118</f>
        <v>0</v>
      </c>
      <c r="F117" s="40" t="e">
        <f t="shared" si="53"/>
        <v>#REF!</v>
      </c>
      <c r="G117" s="40" t="e">
        <f t="shared" si="53"/>
        <v>#REF!</v>
      </c>
      <c r="H117" s="85">
        <f t="shared" si="53"/>
        <v>0</v>
      </c>
      <c r="I117" s="85">
        <f t="shared" si="53"/>
        <v>0</v>
      </c>
      <c r="J117" s="85">
        <f t="shared" si="53"/>
        <v>0</v>
      </c>
    </row>
    <row r="118" spans="1:10" ht="27" hidden="1" customHeight="1">
      <c r="A118" s="29"/>
      <c r="B118" s="23" t="s">
        <v>12</v>
      </c>
      <c r="C118" s="88"/>
      <c r="D118" s="71">
        <f t="shared" si="33"/>
        <v>0</v>
      </c>
      <c r="E118" s="35">
        <f t="shared" si="53"/>
        <v>0</v>
      </c>
      <c r="F118" s="35" t="e">
        <f t="shared" si="53"/>
        <v>#REF!</v>
      </c>
      <c r="G118" s="35" t="e">
        <f t="shared" si="53"/>
        <v>#REF!</v>
      </c>
      <c r="H118" s="86">
        <f t="shared" si="53"/>
        <v>0</v>
      </c>
      <c r="I118" s="86">
        <f t="shared" si="53"/>
        <v>0</v>
      </c>
      <c r="J118" s="86">
        <f t="shared" si="53"/>
        <v>0</v>
      </c>
    </row>
    <row r="119" spans="1:10" ht="18" hidden="1" customHeight="1">
      <c r="A119" s="29"/>
      <c r="B119" s="24" t="s">
        <v>14</v>
      </c>
      <c r="C119" s="88">
        <v>10</v>
      </c>
      <c r="D119" s="71">
        <f t="shared" si="33"/>
        <v>0</v>
      </c>
      <c r="E119" s="112"/>
      <c r="F119" s="21" t="e">
        <f>#REF!+E119+#REF!+#REF!</f>
        <v>#REF!</v>
      </c>
      <c r="G119" s="21" t="e">
        <f t="shared" ref="G119:G130" si="54">D119-F119</f>
        <v>#REF!</v>
      </c>
      <c r="H119" s="113">
        <v>0</v>
      </c>
      <c r="I119" s="113">
        <v>0</v>
      </c>
      <c r="J119" s="113">
        <v>0</v>
      </c>
    </row>
    <row r="120" spans="1:10" ht="42" customHeight="1">
      <c r="A120" s="29" t="s">
        <v>66</v>
      </c>
      <c r="B120" s="39" t="s">
        <v>70</v>
      </c>
      <c r="C120" s="98" t="s">
        <v>65</v>
      </c>
      <c r="D120" s="71">
        <f t="shared" si="33"/>
        <v>-741.5</v>
      </c>
      <c r="E120" s="40">
        <f t="shared" ref="E120:J120" si="55">E121+E126</f>
        <v>-741.5</v>
      </c>
      <c r="F120" s="40" t="e">
        <f t="shared" si="55"/>
        <v>#REF!</v>
      </c>
      <c r="G120" s="40" t="e">
        <f t="shared" si="55"/>
        <v>#REF!</v>
      </c>
      <c r="H120" s="40">
        <f t="shared" si="55"/>
        <v>0</v>
      </c>
      <c r="I120" s="40">
        <f t="shared" si="55"/>
        <v>0</v>
      </c>
      <c r="J120" s="40">
        <f t="shared" si="55"/>
        <v>0</v>
      </c>
    </row>
    <row r="121" spans="1:10" ht="24.75" customHeight="1">
      <c r="A121" s="29"/>
      <c r="B121" s="23" t="s">
        <v>12</v>
      </c>
      <c r="C121" s="88"/>
      <c r="D121" s="71">
        <f t="shared" si="33"/>
        <v>-741.5</v>
      </c>
      <c r="E121" s="35">
        <f t="shared" ref="E121:J121" si="56">E122+E125</f>
        <v>-741.5</v>
      </c>
      <c r="F121" s="35" t="e">
        <f t="shared" si="56"/>
        <v>#REF!</v>
      </c>
      <c r="G121" s="35" t="e">
        <f t="shared" si="56"/>
        <v>#REF!</v>
      </c>
      <c r="H121" s="35">
        <f t="shared" si="56"/>
        <v>0</v>
      </c>
      <c r="I121" s="35">
        <f t="shared" si="56"/>
        <v>0</v>
      </c>
      <c r="J121" s="35">
        <f t="shared" si="56"/>
        <v>0</v>
      </c>
    </row>
    <row r="122" spans="1:10" ht="18" hidden="1" customHeight="1">
      <c r="A122" s="29"/>
      <c r="B122" s="24" t="s">
        <v>13</v>
      </c>
      <c r="C122" s="88">
        <v>1</v>
      </c>
      <c r="D122" s="71">
        <f t="shared" si="33"/>
        <v>-741.5</v>
      </c>
      <c r="E122" s="27">
        <f t="shared" ref="E122" si="57">E123+E124</f>
        <v>-741.5</v>
      </c>
      <c r="F122" s="21" t="e">
        <f>#REF!+E122+#REF!+#REF!</f>
        <v>#REF!</v>
      </c>
      <c r="G122" s="21" t="e">
        <f t="shared" si="54"/>
        <v>#REF!</v>
      </c>
      <c r="H122" s="113"/>
      <c r="I122" s="113"/>
      <c r="J122" s="113"/>
    </row>
    <row r="123" spans="1:10" ht="19.5" customHeight="1">
      <c r="A123" s="29"/>
      <c r="B123" s="24" t="s">
        <v>106</v>
      </c>
      <c r="C123" s="88">
        <v>10</v>
      </c>
      <c r="D123" s="71">
        <f t="shared" si="33"/>
        <v>-741.5</v>
      </c>
      <c r="E123" s="112">
        <v>-741.5</v>
      </c>
      <c r="F123" s="21" t="e">
        <f>#REF!+E123+#REF!+#REF!</f>
        <v>#REF!</v>
      </c>
      <c r="G123" s="21" t="e">
        <f t="shared" si="54"/>
        <v>#REF!</v>
      </c>
      <c r="H123" s="113">
        <v>0</v>
      </c>
      <c r="I123" s="113">
        <v>0</v>
      </c>
      <c r="J123" s="113">
        <v>0</v>
      </c>
    </row>
    <row r="124" spans="1:10" ht="12" hidden="1" customHeight="1">
      <c r="A124" s="29"/>
      <c r="B124" s="24" t="s">
        <v>15</v>
      </c>
      <c r="C124" s="88">
        <v>20</v>
      </c>
      <c r="D124" s="71">
        <f t="shared" si="33"/>
        <v>0</v>
      </c>
      <c r="E124" s="112"/>
      <c r="F124" s="21" t="e">
        <f>#REF!+E124+#REF!+#REF!</f>
        <v>#REF!</v>
      </c>
      <c r="G124" s="21" t="e">
        <f t="shared" si="54"/>
        <v>#REF!</v>
      </c>
      <c r="H124" s="113"/>
      <c r="I124" s="113"/>
      <c r="J124" s="113"/>
    </row>
    <row r="125" spans="1:10" ht="12" hidden="1" customHeight="1">
      <c r="A125" s="29"/>
      <c r="B125" s="16" t="s">
        <v>16</v>
      </c>
      <c r="C125" s="88" t="s">
        <v>24</v>
      </c>
      <c r="D125" s="71">
        <f t="shared" si="33"/>
        <v>0</v>
      </c>
      <c r="E125" s="112"/>
      <c r="F125" s="21" t="e">
        <f>#REF!+E125+#REF!+#REF!</f>
        <v>#REF!</v>
      </c>
      <c r="G125" s="21" t="e">
        <f t="shared" si="54"/>
        <v>#REF!</v>
      </c>
      <c r="H125" s="113"/>
      <c r="I125" s="113"/>
      <c r="J125" s="113"/>
    </row>
    <row r="126" spans="1:10" ht="12" hidden="1" customHeight="1">
      <c r="A126" s="29"/>
      <c r="B126" s="23" t="s">
        <v>17</v>
      </c>
      <c r="C126" s="88"/>
      <c r="D126" s="71">
        <f t="shared" si="33"/>
        <v>0</v>
      </c>
      <c r="E126" s="27">
        <f t="shared" ref="E126" si="58">E127</f>
        <v>0</v>
      </c>
      <c r="F126" s="21" t="e">
        <f>#REF!+E126+#REF!+#REF!</f>
        <v>#REF!</v>
      </c>
      <c r="G126" s="21" t="e">
        <f t="shared" si="54"/>
        <v>#REF!</v>
      </c>
      <c r="H126" s="113"/>
      <c r="I126" s="113"/>
      <c r="J126" s="113"/>
    </row>
    <row r="127" spans="1:10" ht="12" hidden="1" customHeight="1">
      <c r="A127" s="29"/>
      <c r="B127" s="24" t="s">
        <v>23</v>
      </c>
      <c r="C127" s="88">
        <v>70</v>
      </c>
      <c r="D127" s="71">
        <f t="shared" si="33"/>
        <v>0</v>
      </c>
      <c r="E127" s="112"/>
      <c r="F127" s="21" t="e">
        <f>#REF!+E127+#REF!+#REF!</f>
        <v>#REF!</v>
      </c>
      <c r="G127" s="21" t="e">
        <f t="shared" si="54"/>
        <v>#REF!</v>
      </c>
      <c r="H127" s="113"/>
      <c r="I127" s="113"/>
      <c r="J127" s="113"/>
    </row>
    <row r="128" spans="1:10" ht="18" hidden="1" customHeight="1">
      <c r="A128" s="29"/>
      <c r="B128" s="24" t="s">
        <v>25</v>
      </c>
      <c r="C128" s="88">
        <v>20</v>
      </c>
      <c r="D128" s="71">
        <f t="shared" si="33"/>
        <v>0</v>
      </c>
      <c r="E128" s="112"/>
      <c r="F128" s="21" t="e">
        <f>#REF!+E128+#REF!+#REF!</f>
        <v>#REF!</v>
      </c>
      <c r="G128" s="21" t="e">
        <f t="shared" si="54"/>
        <v>#REF!</v>
      </c>
      <c r="H128" s="113"/>
      <c r="I128" s="113"/>
      <c r="J128" s="113"/>
    </row>
    <row r="129" spans="1:10" ht="15.75" hidden="1" customHeight="1">
      <c r="A129" s="29"/>
      <c r="B129" s="23" t="s">
        <v>17</v>
      </c>
      <c r="C129" s="88"/>
      <c r="D129" s="71">
        <f t="shared" si="33"/>
        <v>0</v>
      </c>
      <c r="E129" s="112"/>
      <c r="F129" s="21" t="e">
        <f>#REF!+E129+#REF!+#REF!</f>
        <v>#REF!</v>
      </c>
      <c r="G129" s="21" t="e">
        <f t="shared" si="54"/>
        <v>#REF!</v>
      </c>
      <c r="H129" s="113"/>
      <c r="I129" s="113"/>
      <c r="J129" s="113"/>
    </row>
    <row r="130" spans="1:10" ht="15" hidden="1" customHeight="1">
      <c r="A130" s="29"/>
      <c r="B130" s="24" t="s">
        <v>19</v>
      </c>
      <c r="C130" s="88" t="s">
        <v>20</v>
      </c>
      <c r="D130" s="71">
        <f t="shared" si="33"/>
        <v>0</v>
      </c>
      <c r="E130" s="112"/>
      <c r="F130" s="21" t="e">
        <f>#REF!+E130+#REF!+#REF!</f>
        <v>#REF!</v>
      </c>
      <c r="G130" s="21" t="e">
        <f t="shared" si="54"/>
        <v>#REF!</v>
      </c>
      <c r="H130" s="113"/>
      <c r="I130" s="113"/>
      <c r="J130" s="113"/>
    </row>
    <row r="131" spans="1:10" ht="18" customHeight="1">
      <c r="A131" s="29"/>
      <c r="B131" s="54" t="s">
        <v>71</v>
      </c>
      <c r="C131" s="132" t="s">
        <v>72</v>
      </c>
      <c r="D131" s="71">
        <f t="shared" si="33"/>
        <v>2970</v>
      </c>
      <c r="E131" s="56">
        <f>E132</f>
        <v>2970</v>
      </c>
      <c r="F131" s="56">
        <f t="shared" ref="F131:J131" si="59">F132</f>
        <v>0</v>
      </c>
      <c r="G131" s="56">
        <f t="shared" si="59"/>
        <v>0</v>
      </c>
      <c r="H131" s="56">
        <f t="shared" si="59"/>
        <v>86535</v>
      </c>
      <c r="I131" s="56">
        <f t="shared" si="59"/>
        <v>96966</v>
      </c>
      <c r="J131" s="56">
        <f t="shared" si="59"/>
        <v>86192</v>
      </c>
    </row>
    <row r="132" spans="1:10" ht="60" customHeight="1">
      <c r="A132" s="29"/>
      <c r="B132" s="133" t="s">
        <v>132</v>
      </c>
      <c r="C132" s="96" t="s">
        <v>73</v>
      </c>
      <c r="D132" s="71">
        <f t="shared" si="33"/>
        <v>2970</v>
      </c>
      <c r="E132" s="122">
        <f>E133</f>
        <v>2970</v>
      </c>
      <c r="F132" s="122">
        <f t="shared" ref="F132:J132" si="60">F133</f>
        <v>0</v>
      </c>
      <c r="G132" s="122">
        <f t="shared" si="60"/>
        <v>0</v>
      </c>
      <c r="H132" s="123">
        <f t="shared" si="60"/>
        <v>86535</v>
      </c>
      <c r="I132" s="123">
        <f t="shared" si="60"/>
        <v>96966</v>
      </c>
      <c r="J132" s="123">
        <f t="shared" si="60"/>
        <v>86192</v>
      </c>
    </row>
    <row r="133" spans="1:10" ht="21" customHeight="1">
      <c r="A133" s="29"/>
      <c r="B133" s="55" t="s">
        <v>17</v>
      </c>
      <c r="C133" s="88"/>
      <c r="D133" s="71">
        <f t="shared" si="33"/>
        <v>2970</v>
      </c>
      <c r="E133" s="112">
        <f>E134</f>
        <v>2970</v>
      </c>
      <c r="F133" s="112">
        <f t="shared" ref="F133:J133" si="61">F134</f>
        <v>0</v>
      </c>
      <c r="G133" s="112">
        <f t="shared" si="61"/>
        <v>0</v>
      </c>
      <c r="H133" s="113">
        <f t="shared" si="61"/>
        <v>86535</v>
      </c>
      <c r="I133" s="113">
        <f t="shared" si="61"/>
        <v>96966</v>
      </c>
      <c r="J133" s="113">
        <f t="shared" si="61"/>
        <v>86192</v>
      </c>
    </row>
    <row r="134" spans="1:10" ht="41.25" customHeight="1">
      <c r="A134" s="29"/>
      <c r="B134" s="57" t="s">
        <v>83</v>
      </c>
      <c r="C134" s="134" t="s">
        <v>84</v>
      </c>
      <c r="D134" s="71">
        <f t="shared" si="33"/>
        <v>2970</v>
      </c>
      <c r="E134" s="112">
        <f>E135+E136+E137</f>
        <v>2970</v>
      </c>
      <c r="F134" s="112">
        <f t="shared" ref="F134:J134" si="62">F135+F136+F137</f>
        <v>0</v>
      </c>
      <c r="G134" s="112">
        <f t="shared" si="62"/>
        <v>0</v>
      </c>
      <c r="H134" s="113">
        <f t="shared" si="62"/>
        <v>86535</v>
      </c>
      <c r="I134" s="113">
        <f t="shared" si="62"/>
        <v>96966</v>
      </c>
      <c r="J134" s="113">
        <f t="shared" si="62"/>
        <v>86192</v>
      </c>
    </row>
    <row r="135" spans="1:10" ht="21" customHeight="1">
      <c r="A135" s="29"/>
      <c r="B135" s="57" t="s">
        <v>85</v>
      </c>
      <c r="C135" s="134" t="s">
        <v>86</v>
      </c>
      <c r="D135" s="71">
        <f t="shared" si="33"/>
        <v>431</v>
      </c>
      <c r="E135" s="112">
        <v>431</v>
      </c>
      <c r="F135" s="21"/>
      <c r="G135" s="21"/>
      <c r="H135" s="113">
        <v>12981</v>
      </c>
      <c r="I135" s="113">
        <v>14545</v>
      </c>
      <c r="J135" s="113">
        <v>12929</v>
      </c>
    </row>
    <row r="136" spans="1:10" ht="21" customHeight="1">
      <c r="A136" s="29"/>
      <c r="B136" s="57" t="s">
        <v>87</v>
      </c>
      <c r="C136" s="134" t="s">
        <v>88</v>
      </c>
      <c r="D136" s="71">
        <f t="shared" si="33"/>
        <v>2438</v>
      </c>
      <c r="E136" s="112">
        <v>2438</v>
      </c>
      <c r="F136" s="21"/>
      <c r="G136" s="21"/>
      <c r="H136" s="113">
        <v>73554</v>
      </c>
      <c r="I136" s="113">
        <v>82421</v>
      </c>
      <c r="J136" s="113">
        <v>73263</v>
      </c>
    </row>
    <row r="137" spans="1:10" ht="21" customHeight="1">
      <c r="A137" s="29"/>
      <c r="B137" s="58" t="s">
        <v>89</v>
      </c>
      <c r="C137" s="134" t="s">
        <v>90</v>
      </c>
      <c r="D137" s="71">
        <f t="shared" si="33"/>
        <v>101</v>
      </c>
      <c r="E137" s="112">
        <v>101</v>
      </c>
      <c r="F137" s="21"/>
      <c r="G137" s="21"/>
      <c r="H137" s="113">
        <v>0</v>
      </c>
      <c r="I137" s="113">
        <v>0</v>
      </c>
      <c r="J137" s="113">
        <v>0</v>
      </c>
    </row>
    <row r="138" spans="1:10" ht="22.5" customHeight="1">
      <c r="A138" s="49"/>
      <c r="B138" s="50" t="s">
        <v>67</v>
      </c>
      <c r="C138" s="51"/>
      <c r="D138" s="71">
        <f t="shared" ref="D138" si="63">E138</f>
        <v>-141</v>
      </c>
      <c r="E138" s="52">
        <f t="shared" ref="E138:J138" si="64">E9-E27</f>
        <v>-141</v>
      </c>
      <c r="F138" s="52" t="e">
        <f t="shared" si="64"/>
        <v>#REF!</v>
      </c>
      <c r="G138" s="52" t="e">
        <f t="shared" si="64"/>
        <v>#REF!</v>
      </c>
      <c r="H138" s="87">
        <f t="shared" si="64"/>
        <v>0</v>
      </c>
      <c r="I138" s="87">
        <f t="shared" si="64"/>
        <v>0</v>
      </c>
      <c r="J138" s="87">
        <f t="shared" si="64"/>
        <v>0</v>
      </c>
    </row>
    <row r="139" spans="1:10" ht="22.5" customHeight="1">
      <c r="A139" s="33"/>
      <c r="B139" s="53"/>
      <c r="C139" s="36"/>
    </row>
    <row r="140" spans="1:10" ht="21" customHeight="1"/>
    <row r="141" spans="1:10" ht="25.5" customHeight="1">
      <c r="B141" s="135" t="s">
        <v>68</v>
      </c>
      <c r="C141" s="136">
        <f>C142</f>
        <v>141</v>
      </c>
      <c r="E141" s="48"/>
    </row>
    <row r="142" spans="1:10" ht="28.5" customHeight="1">
      <c r="B142" s="76" t="s">
        <v>69</v>
      </c>
      <c r="C142" s="137">
        <f>C151+C143+C147</f>
        <v>141</v>
      </c>
    </row>
    <row r="143" spans="1:10" ht="27" customHeight="1">
      <c r="B143" s="69" t="s">
        <v>21</v>
      </c>
      <c r="C143" s="138">
        <f>C144</f>
        <v>26</v>
      </c>
    </row>
    <row r="144" spans="1:10" ht="25.5" customHeight="1">
      <c r="B144" s="68" t="s">
        <v>99</v>
      </c>
      <c r="C144" s="138">
        <f>C145+C146</f>
        <v>26</v>
      </c>
    </row>
    <row r="145" spans="2:3" ht="23.25" customHeight="1">
      <c r="B145" s="140" t="s">
        <v>130</v>
      </c>
      <c r="C145" s="138">
        <v>24</v>
      </c>
    </row>
    <row r="146" spans="2:3" ht="25.5" customHeight="1">
      <c r="B146" s="141" t="s">
        <v>131</v>
      </c>
      <c r="C146" s="138">
        <v>2</v>
      </c>
    </row>
    <row r="147" spans="2:3" ht="25.5" customHeight="1">
      <c r="B147" s="37" t="s">
        <v>125</v>
      </c>
      <c r="C147" s="100">
        <f>C148</f>
        <v>14</v>
      </c>
    </row>
    <row r="148" spans="2:3" ht="25.5" customHeight="1">
      <c r="B148" s="39" t="s">
        <v>126</v>
      </c>
      <c r="C148" s="99">
        <f>C149+C150</f>
        <v>14</v>
      </c>
    </row>
    <row r="149" spans="2:3" ht="25.5" customHeight="1">
      <c r="B149" s="142" t="s">
        <v>128</v>
      </c>
      <c r="C149" s="138">
        <v>3</v>
      </c>
    </row>
    <row r="150" spans="2:3" ht="25.5" customHeight="1">
      <c r="B150" s="142" t="s">
        <v>129</v>
      </c>
      <c r="C150" s="138">
        <v>11</v>
      </c>
    </row>
    <row r="151" spans="2:3" ht="23.25" customHeight="1">
      <c r="B151" s="54" t="s">
        <v>71</v>
      </c>
      <c r="C151" s="139">
        <f>C152</f>
        <v>101</v>
      </c>
    </row>
    <row r="152" spans="2:3" ht="63.75" customHeight="1">
      <c r="B152" s="140" t="s">
        <v>132</v>
      </c>
      <c r="C152" s="112">
        <f>E137</f>
        <v>101</v>
      </c>
    </row>
  </sheetData>
  <mergeCells count="2">
    <mergeCell ref="B4:G4"/>
    <mergeCell ref="B5:G5"/>
  </mergeCells>
  <pageMargins left="0.86614173228346458" right="0.15748031496062992" top="0.27559055118110237" bottom="0.43307086614173229" header="0.15748031496062992" footer="0.27559055118110237"/>
  <pageSetup paperSize="9" scale="85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sep 26</vt:lpstr>
      <vt:lpstr>'sep 26'!Print_Titles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loredanat</cp:lastModifiedBy>
  <cp:lastPrinted>2024-09-17T06:53:34Z</cp:lastPrinted>
  <dcterms:created xsi:type="dcterms:W3CDTF">2024-04-30T06:51:01Z</dcterms:created>
  <dcterms:modified xsi:type="dcterms:W3CDTF">2024-09-30T06:39:09Z</dcterms:modified>
</cp:coreProperties>
</file>