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4240" windowHeight="12600"/>
  </bookViews>
  <sheets>
    <sheet name="Anexa 1  (2)" sheetId="3" r:id="rId1"/>
  </sheets>
  <definedNames>
    <definedName name="_xlnm.Print_Titles" localSheetId="0">'Anexa 1  (2)'!$14:$14</definedName>
  </definedNames>
  <calcPr calcId="125725"/>
</workbook>
</file>

<file path=xl/calcChain.xml><?xml version="1.0" encoding="utf-8"?>
<calcChain xmlns="http://schemas.openxmlformats.org/spreadsheetml/2006/main">
  <c r="E56" i="3"/>
  <c r="E57"/>
  <c r="E17"/>
  <c r="E18"/>
  <c r="E19"/>
  <c r="E20"/>
  <c r="E21"/>
  <c r="E22"/>
  <c r="E54" l="1"/>
  <c r="E55"/>
  <c r="G55"/>
  <c r="H55"/>
  <c r="G56"/>
  <c r="H56"/>
  <c r="F56"/>
  <c r="F55" s="1"/>
  <c r="G17"/>
  <c r="G16" s="1"/>
  <c r="H17"/>
  <c r="H16" s="1"/>
  <c r="F17"/>
  <c r="D65"/>
  <c r="F26"/>
  <c r="F16" l="1"/>
  <c r="E16" s="1"/>
  <c r="D78"/>
  <c r="G33" l="1"/>
  <c r="G32" s="1"/>
  <c r="H33"/>
  <c r="H32" s="1"/>
  <c r="F33"/>
  <c r="E34"/>
  <c r="D76"/>
  <c r="G37"/>
  <c r="E37" s="1"/>
  <c r="H37"/>
  <c r="H36" s="1"/>
  <c r="E38"/>
  <c r="F37"/>
  <c r="F36" s="1"/>
  <c r="G20"/>
  <c r="H20"/>
  <c r="F20"/>
  <c r="G29"/>
  <c r="G28" s="1"/>
  <c r="H29"/>
  <c r="H28" s="1"/>
  <c r="F29"/>
  <c r="G19"/>
  <c r="E30"/>
  <c r="E42"/>
  <c r="E45"/>
  <c r="E46"/>
  <c r="E49"/>
  <c r="E50"/>
  <c r="E51"/>
  <c r="E53"/>
  <c r="H54"/>
  <c r="H52"/>
  <c r="H48"/>
  <c r="H44"/>
  <c r="H43" s="1"/>
  <c r="H41"/>
  <c r="H40" s="1"/>
  <c r="H25"/>
  <c r="H24" s="1"/>
  <c r="H19"/>
  <c r="G54"/>
  <c r="G52"/>
  <c r="G48"/>
  <c r="G44"/>
  <c r="G43" s="1"/>
  <c r="G41"/>
  <c r="G40" s="1"/>
  <c r="G25"/>
  <c r="G24" s="1"/>
  <c r="D72"/>
  <c r="D71" s="1"/>
  <c r="G27" l="1"/>
  <c r="H27"/>
  <c r="E33"/>
  <c r="G36"/>
  <c r="E36" s="1"/>
  <c r="F32"/>
  <c r="E32" s="1"/>
  <c r="E40"/>
  <c r="E29"/>
  <c r="E41"/>
  <c r="H47"/>
  <c r="H39" s="1"/>
  <c r="G47"/>
  <c r="F41"/>
  <c r="F40" s="1"/>
  <c r="F28"/>
  <c r="F44"/>
  <c r="F43" s="1"/>
  <c r="E43" s="1"/>
  <c r="F52"/>
  <c r="F47" s="1"/>
  <c r="F48"/>
  <c r="E48" s="1"/>
  <c r="H23" l="1"/>
  <c r="H60" s="1"/>
  <c r="F27"/>
  <c r="E27" s="1"/>
  <c r="E52"/>
  <c r="E28"/>
  <c r="E47"/>
  <c r="E44"/>
  <c r="G39"/>
  <c r="G23" s="1"/>
  <c r="G60" s="1"/>
  <c r="F19"/>
  <c r="F39"/>
  <c r="E26"/>
  <c r="F25"/>
  <c r="F24" s="1"/>
  <c r="E39" l="1"/>
  <c r="E25"/>
  <c r="E24"/>
  <c r="E59"/>
  <c r="D83"/>
  <c r="D82" s="1"/>
  <c r="D64" s="1"/>
  <c r="D63" l="1"/>
  <c r="F58" l="1"/>
  <c r="E58" l="1"/>
  <c r="F54" l="1"/>
  <c r="F23" s="1"/>
  <c r="F60" s="1"/>
  <c r="E60" l="1"/>
  <c r="E23" l="1"/>
</calcChain>
</file>

<file path=xl/sharedStrings.xml><?xml version="1.0" encoding="utf-8"?>
<sst xmlns="http://schemas.openxmlformats.org/spreadsheetml/2006/main" count="106" uniqueCount="75">
  <si>
    <t>CONSILIUL JUDETEAN ARGES</t>
  </si>
  <si>
    <t>INFLUENTE</t>
  </si>
  <si>
    <t>DENUMIRE INDICATORI</t>
  </si>
  <si>
    <t>COD</t>
  </si>
  <si>
    <t xml:space="preserve">TOTAL CHELTUIELI </t>
  </si>
  <si>
    <t>50.02</t>
  </si>
  <si>
    <t>LA BUGETUL LOCAL PE ANUL 2024</t>
  </si>
  <si>
    <t xml:space="preserve">DEFICIT </t>
  </si>
  <si>
    <t xml:space="preserve">INFLUENTE </t>
  </si>
  <si>
    <t xml:space="preserve">LA BUGETUL LOCAL PE ANUL 2024 </t>
  </si>
  <si>
    <t>SECTIUNEA DE DEZVOLTARE</t>
  </si>
  <si>
    <t xml:space="preserve">Cheltuieli de capital </t>
  </si>
  <si>
    <t>ANEXA 1</t>
  </si>
  <si>
    <t xml:space="preserve">Sume utilizate din excedentul bugetului local </t>
  </si>
  <si>
    <t>AUTORITATI PUBLICE SI ACTIUNI EXTERNE</t>
  </si>
  <si>
    <t>51.02.01.03</t>
  </si>
  <si>
    <t>TRIM 
II</t>
  </si>
  <si>
    <t>mii lei</t>
  </si>
  <si>
    <t>TRANSPORTURI</t>
  </si>
  <si>
    <t>84.02</t>
  </si>
  <si>
    <t xml:space="preserve">DRUMURI SI PODURI JUDETENE </t>
  </si>
  <si>
    <t>84.02.03.01</t>
  </si>
  <si>
    <t>Licenta Microsoft Windows 11 Pro OEM</t>
  </si>
  <si>
    <t>Licenta MicrosoftOffice 2021 Home and Business OEM</t>
  </si>
  <si>
    <t>TOTAL, din care:</t>
  </si>
  <si>
    <t xml:space="preserve">ASIGURARI SI ASIST. SOCIALA </t>
  </si>
  <si>
    <t xml:space="preserve">DIRECTIA GENERALA DE ASISTENTA SOCIALA SI PROTECTIE SOCIALA - ASISTENTA SOCIALA IN CAZ DE BOLI SI INVALIDITATE </t>
  </si>
  <si>
    <t>68.02.05</t>
  </si>
  <si>
    <t>SECTIUNEA DE FUNCTIONARE</t>
  </si>
  <si>
    <t>Cheltuieli  cu bunuri si servicii</t>
  </si>
  <si>
    <t>Plati efectuate in anii precedenti si recuperate in anul curent</t>
  </si>
  <si>
    <t>85.01</t>
  </si>
  <si>
    <t xml:space="preserve"> DIRECTIA GENERALA DE ASISTENTA SOCIALA SI PROTECTIA COPILULUI ARGES- ASISTENTA SOCIALA PENTRU FAMILIE SI COPII</t>
  </si>
  <si>
    <t>68.02.06</t>
  </si>
  <si>
    <t>66.02.06</t>
  </si>
  <si>
    <t>Transferuri de capital - pt fin investitiilor la spitale</t>
  </si>
  <si>
    <t>51.02.12</t>
  </si>
  <si>
    <t xml:space="preserve">Ajutoare sociale in numerar </t>
  </si>
  <si>
    <t>57.02.01</t>
  </si>
  <si>
    <t xml:space="preserve">TOTAL VENITURI </t>
  </si>
  <si>
    <t>SUBVENTII</t>
  </si>
  <si>
    <t>Subventii de la bugetul de stat</t>
  </si>
  <si>
    <t>42.02</t>
  </si>
  <si>
    <t>Alte drepturi pentru dizabilitate si adoptie</t>
  </si>
  <si>
    <t>42.02.21</t>
  </si>
  <si>
    <t>SPITALUL JUDETEAN DE URGENTA PITESTI</t>
  </si>
  <si>
    <t xml:space="preserve">Sistem hemodinamic  pentru  angiograf  </t>
  </si>
  <si>
    <t>Sistem desktop PC (cu monitor)</t>
  </si>
  <si>
    <t>Sistem desktop PC (fara monitor)</t>
  </si>
  <si>
    <t>Licenta SQL Server 2022 standard edition</t>
  </si>
  <si>
    <t xml:space="preserve">Licenta SQL 2022 device CAL. </t>
  </si>
  <si>
    <t>DIRECTIA GENERALA DE ASISTENTA SOCIALA SI PROTECTIE SOCIALA - ASISTENTA ACORDATA PERSOANELOR IN VARSTA</t>
  </si>
  <si>
    <t>68.02.04</t>
  </si>
  <si>
    <t xml:space="preserve">Proiectare sistem complet de siguranta, detectie, semnalizare si alarmare a incendiilor, iluminat de siguranta </t>
  </si>
  <si>
    <t xml:space="preserve">Achizitie si montaj sistem complet de siguranta, detectie, semnalizare si alarmare a incendiilor, iluminat de siguranta </t>
  </si>
  <si>
    <t xml:space="preserve">SANATATE </t>
  </si>
  <si>
    <t xml:space="preserve">SPITALUL DE BOLI CRONICE  SI GERIATRIE "CONSTANTIN BALACEANU STOLNICI" STEFANESTI </t>
  </si>
  <si>
    <t>TRIM 
III</t>
  </si>
  <si>
    <t>TRIM 
IV</t>
  </si>
  <si>
    <t>42.02.16.01</t>
  </si>
  <si>
    <t>Transferuri pt fin chelt de capital din domeniul sanatatii</t>
  </si>
  <si>
    <t>51.02.28</t>
  </si>
  <si>
    <t>Subventii  pt.fin aparatura medicala si echip comunic urgenta in sanatate</t>
  </si>
  <si>
    <t>66.02</t>
  </si>
  <si>
    <t xml:space="preserve">SPITALUL DE RECUPERARE RESPIRATORIE SI PNEUMOLOGIE “SF. ANDREI” VALEA IASULUI </t>
  </si>
  <si>
    <t xml:space="preserve">“Realizarea alimentarii de de rezerva din linia LEA 20KV-Electroarges-Oras pentru Spitalul de Recuperare Respiratorie si Pneumologie “SF. ANDREI” – Valea Iasului </t>
  </si>
  <si>
    <t>PROPU- NERE 2024</t>
  </si>
  <si>
    <r>
      <t>70</t>
    </r>
    <r>
      <rPr>
        <b/>
        <sz val="10"/>
        <color theme="0"/>
        <rFont val="Times New Roman"/>
        <family val="1"/>
        <charset val="238"/>
      </rPr>
      <t>..</t>
    </r>
  </si>
  <si>
    <t>Documentatie tehnica aferente obiectivului de investitii: &lt;Elaborare documentatii tehnice pentru obiectivul de investitii:"Executie prag de fund si lucrari de stabilizare a malurilor aferente podului amplasat pe DJ 703B, km 84+723, in comuna Cateasca, judetul Arges"&gt;</t>
  </si>
  <si>
    <t xml:space="preserve">SUME DEFALCATE DIN TVA </t>
  </si>
  <si>
    <t>11.02.</t>
  </si>
  <si>
    <t>Sume def din TVA  pentru drumuri</t>
  </si>
  <si>
    <t>11.02.05</t>
  </si>
  <si>
    <t>“Servicii de elaborare Tema de Proiectare, Studii de teren, Documentatii obtinere avize acorduri, documentatie pentru obtinerea certificatului de urbanism si D.A.L.I la obiectivul de investitii “Consolidare si reabilitare corp C3, apartinand Centrului de Diagnostic si Tratament, Bld. I.C.Bratianu, nr. 62, Municipiul Pitesti, Judetul Arges"</t>
  </si>
  <si>
    <t>la H.C.J nr.199/27.06.2024</t>
  </si>
</sst>
</file>

<file path=xl/styles.xml><?xml version="1.0" encoding="utf-8"?>
<styleSheet xmlns="http://schemas.openxmlformats.org/spreadsheetml/2006/main">
  <fonts count="26">
    <font>
      <sz val="11"/>
      <color theme="1"/>
      <name val="Calibri"/>
      <family val="2"/>
      <charset val="238"/>
      <scheme val="minor"/>
    </font>
    <font>
      <b/>
      <sz val="10"/>
      <name val="Arial"/>
      <family val="2"/>
      <charset val="238"/>
    </font>
    <font>
      <b/>
      <sz val="12"/>
      <name val="Arial"/>
      <family val="2"/>
      <charset val="238"/>
    </font>
    <font>
      <b/>
      <sz val="14"/>
      <name val="Arial"/>
      <family val="2"/>
      <charset val="238"/>
    </font>
    <font>
      <b/>
      <u/>
      <sz val="14"/>
      <name val="Arial"/>
      <family val="2"/>
      <charset val="238"/>
    </font>
    <font>
      <b/>
      <sz val="10"/>
      <name val="Times New Roman"/>
      <family val="1"/>
      <charset val="238"/>
    </font>
    <font>
      <b/>
      <sz val="11"/>
      <name val="Times New Roman"/>
      <family val="1"/>
      <charset val="238"/>
    </font>
    <font>
      <sz val="11"/>
      <name val="Times New Roman"/>
      <family val="1"/>
      <charset val="238"/>
    </font>
    <font>
      <sz val="11"/>
      <color rgb="FF006100"/>
      <name val="Calibri"/>
      <family val="2"/>
      <charset val="238"/>
      <scheme val="minor"/>
    </font>
    <font>
      <sz val="11"/>
      <color theme="1"/>
      <name val="Times New Roman"/>
      <family val="1"/>
      <charset val="238"/>
    </font>
    <font>
      <sz val="10"/>
      <name val="Arial"/>
      <family val="2"/>
      <charset val="238"/>
    </font>
    <font>
      <sz val="11"/>
      <color theme="1"/>
      <name val="Calibri"/>
      <family val="2"/>
      <scheme val="minor"/>
    </font>
    <font>
      <sz val="11"/>
      <color theme="1"/>
      <name val="Calibri"/>
      <family val="2"/>
      <charset val="238"/>
      <scheme val="minor"/>
    </font>
    <font>
      <b/>
      <sz val="12"/>
      <name val="Times New Roman"/>
      <family val="1"/>
      <charset val="238"/>
    </font>
    <font>
      <sz val="12"/>
      <name val="Times New Roman"/>
      <family val="1"/>
      <charset val="238"/>
    </font>
    <font>
      <b/>
      <sz val="12"/>
      <color theme="1"/>
      <name val="Times New Roman"/>
      <family val="1"/>
      <charset val="238"/>
    </font>
    <font>
      <sz val="12"/>
      <color theme="1"/>
      <name val="Times New Roman"/>
      <family val="1"/>
      <charset val="238"/>
    </font>
    <font>
      <sz val="10"/>
      <name val="Times New Roman"/>
      <family val="1"/>
      <charset val="238"/>
    </font>
    <font>
      <b/>
      <sz val="11"/>
      <color theme="1"/>
      <name val="Times New Roman"/>
      <family val="1"/>
      <charset val="238"/>
    </font>
    <font>
      <b/>
      <u/>
      <sz val="11"/>
      <name val="Arial"/>
      <family val="2"/>
      <charset val="238"/>
    </font>
    <font>
      <b/>
      <sz val="11"/>
      <name val="Arial"/>
      <family val="2"/>
      <charset val="238"/>
    </font>
    <font>
      <b/>
      <sz val="11"/>
      <name val="Times New Roman"/>
      <family val="1"/>
    </font>
    <font>
      <sz val="11"/>
      <color rgb="FF000000"/>
      <name val="Times New Roman"/>
      <family val="1"/>
      <charset val="238"/>
    </font>
    <font>
      <sz val="10"/>
      <color theme="1"/>
      <name val="Times New Roman"/>
      <family val="1"/>
      <charset val="238"/>
    </font>
    <font>
      <b/>
      <sz val="10"/>
      <color theme="0"/>
      <name val="Times New Roman"/>
      <family val="1"/>
      <charset val="238"/>
    </font>
    <font>
      <b/>
      <sz val="10"/>
      <color theme="1"/>
      <name val="Times New Roman"/>
      <family val="1"/>
      <charset val="238"/>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C6EFCE"/>
      </patternFill>
    </fill>
    <fill>
      <patternFill patternType="solid">
        <fgColor theme="9" tint="0.39997558519241921"/>
        <bgColor indexed="64"/>
      </patternFill>
    </fill>
    <fill>
      <patternFill patternType="solid">
        <fgColor theme="0" tint="-0.14999847407452621"/>
        <bgColor indexed="64"/>
      </patternFill>
    </fill>
    <fill>
      <patternFill patternType="solid">
        <fgColor rgb="FF92D050"/>
        <bgColor indexed="64"/>
      </patternFill>
    </fill>
    <fill>
      <patternFill patternType="solid">
        <fgColor theme="3" tint="0.39997558519241921"/>
        <bgColor indexed="64"/>
      </patternFill>
    </fill>
    <fill>
      <patternFill patternType="solid">
        <fgColor rgb="FF00B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s>
  <cellStyleXfs count="5">
    <xf numFmtId="0" fontId="0" fillId="0" borderId="0"/>
    <xf numFmtId="0" fontId="8" fillId="4" borderId="0" applyNumberFormat="0" applyBorder="0" applyAlignment="0" applyProtection="0"/>
    <xf numFmtId="0" fontId="11" fillId="0" borderId="0"/>
    <xf numFmtId="0" fontId="10" fillId="0" borderId="0"/>
    <xf numFmtId="0" fontId="12" fillId="0" borderId="0"/>
  </cellStyleXfs>
  <cellXfs count="119">
    <xf numFmtId="0" fontId="0" fillId="0" borderId="0" xfId="0"/>
    <xf numFmtId="0" fontId="13" fillId="2" borderId="2" xfId="0" applyFont="1" applyFill="1" applyBorder="1" applyAlignment="1">
      <alignment horizontal="center" vertical="center" wrapText="1"/>
    </xf>
    <xf numFmtId="4" fontId="13" fillId="5" borderId="2" xfId="0" applyNumberFormat="1" applyFont="1" applyFill="1" applyBorder="1" applyAlignment="1">
      <alignment horizontal="right" vertical="center" wrapText="1"/>
    </xf>
    <xf numFmtId="4" fontId="13" fillId="5" borderId="1" xfId="0" applyNumberFormat="1" applyFont="1" applyFill="1" applyBorder="1" applyAlignment="1">
      <alignment horizontal="right" vertical="center" wrapText="1"/>
    </xf>
    <xf numFmtId="4" fontId="13" fillId="7" borderId="1" xfId="0" applyNumberFormat="1" applyFont="1" applyFill="1" applyBorder="1" applyAlignment="1">
      <alignment horizontal="right" vertical="center" wrapText="1"/>
    </xf>
    <xf numFmtId="4" fontId="13" fillId="2" borderId="2" xfId="0" applyNumberFormat="1" applyFont="1" applyFill="1" applyBorder="1" applyAlignment="1">
      <alignment horizontal="right" vertical="center" wrapText="1"/>
    </xf>
    <xf numFmtId="4" fontId="13" fillId="2" borderId="1" xfId="0" applyNumberFormat="1" applyFont="1" applyFill="1" applyBorder="1" applyAlignment="1">
      <alignment horizontal="right" vertical="center" wrapText="1"/>
    </xf>
    <xf numFmtId="4" fontId="14" fillId="2" borderId="2" xfId="0" applyNumberFormat="1" applyFont="1" applyFill="1" applyBorder="1" applyAlignment="1">
      <alignment horizontal="right" vertical="center" wrapText="1"/>
    </xf>
    <xf numFmtId="4" fontId="14" fillId="2" borderId="1" xfId="0" applyNumberFormat="1" applyFont="1" applyFill="1" applyBorder="1" applyAlignment="1">
      <alignment horizontal="right" vertical="center" wrapText="1"/>
    </xf>
    <xf numFmtId="0" fontId="1" fillId="0" borderId="0" xfId="0" applyFont="1" applyFill="1" applyAlignment="1">
      <alignment vertical="center"/>
    </xf>
    <xf numFmtId="0" fontId="6" fillId="0" borderId="0" xfId="0" applyFont="1" applyFill="1" applyAlignment="1">
      <alignment vertical="center"/>
    </xf>
    <xf numFmtId="0" fontId="6" fillId="2" borderId="0" xfId="0" applyFont="1" applyFill="1" applyAlignment="1">
      <alignment horizontal="left" vertical="center"/>
    </xf>
    <xf numFmtId="0" fontId="0" fillId="0" borderId="0" xfId="0" applyAlignment="1">
      <alignment vertical="center"/>
    </xf>
    <xf numFmtId="0" fontId="3" fillId="0" borderId="0" xfId="0" applyFont="1" applyFill="1" applyBorder="1" applyAlignment="1">
      <alignment horizontal="center" vertical="center"/>
    </xf>
    <xf numFmtId="0" fontId="7" fillId="0" borderId="0" xfId="0" applyFont="1" applyFill="1" applyAlignment="1">
      <alignment vertical="center"/>
    </xf>
    <xf numFmtId="0" fontId="9" fillId="0" borderId="0" xfId="0" applyFont="1" applyAlignment="1">
      <alignment vertical="center"/>
    </xf>
    <xf numFmtId="0" fontId="6" fillId="2" borderId="0" xfId="0" applyFont="1" applyFill="1" applyAlignment="1">
      <alignment horizontal="center" vertical="center"/>
    </xf>
    <xf numFmtId="0" fontId="6" fillId="2" borderId="0" xfId="0" applyFont="1" applyFill="1" applyAlignment="1">
      <alignment vertical="center"/>
    </xf>
    <xf numFmtId="0" fontId="4" fillId="0" borderId="0" xfId="0" applyFont="1" applyFill="1" applyAlignment="1">
      <alignmen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1"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right" vertical="center"/>
    </xf>
    <xf numFmtId="0" fontId="1" fillId="0" borderId="2" xfId="0" applyFont="1" applyFill="1" applyBorder="1" applyAlignment="1">
      <alignment vertical="center" wrapText="1"/>
    </xf>
    <xf numFmtId="0" fontId="5" fillId="3" borderId="3" xfId="0" applyFont="1" applyFill="1" applyBorder="1" applyAlignment="1">
      <alignment horizontal="center" vertical="center"/>
    </xf>
    <xf numFmtId="0" fontId="5" fillId="3" borderId="0" xfId="0" applyFont="1" applyFill="1" applyBorder="1" applyAlignment="1">
      <alignment horizontal="center" vertical="center"/>
    </xf>
    <xf numFmtId="0" fontId="1" fillId="0" borderId="4" xfId="0" applyFont="1" applyFill="1" applyBorder="1" applyAlignment="1">
      <alignment vertical="center" wrapText="1"/>
    </xf>
    <xf numFmtId="4" fontId="14" fillId="6" borderId="1" xfId="0" applyNumberFormat="1" applyFont="1" applyFill="1" applyBorder="1" applyAlignment="1">
      <alignment horizontal="right" vertical="center" wrapText="1"/>
    </xf>
    <xf numFmtId="4" fontId="14" fillId="7" borderId="1" xfId="0" applyNumberFormat="1" applyFont="1" applyFill="1" applyBorder="1" applyAlignment="1">
      <alignment horizontal="right" vertical="center" wrapText="1"/>
    </xf>
    <xf numFmtId="0" fontId="17" fillId="2" borderId="1" xfId="0" applyFont="1" applyFill="1" applyBorder="1" applyAlignment="1">
      <alignment horizontal="center"/>
    </xf>
    <xf numFmtId="0" fontId="6" fillId="0" borderId="0" xfId="0" applyFont="1" applyFill="1" applyAlignment="1">
      <alignment horizontal="right" vertical="center"/>
    </xf>
    <xf numFmtId="0" fontId="6" fillId="0" borderId="0" xfId="0" applyFont="1" applyFill="1" applyBorder="1" applyAlignment="1">
      <alignment horizontal="center" vertical="center"/>
    </xf>
    <xf numFmtId="4" fontId="7" fillId="2" borderId="1" xfId="0" applyNumberFormat="1" applyFont="1" applyFill="1" applyBorder="1" applyAlignment="1">
      <alignment horizontal="right" vertical="center" wrapText="1"/>
    </xf>
    <xf numFmtId="4" fontId="18" fillId="6" borderId="1" xfId="0" applyNumberFormat="1" applyFont="1" applyFill="1" applyBorder="1" applyAlignment="1">
      <alignment horizontal="right" vertical="center" wrapText="1"/>
    </xf>
    <xf numFmtId="4" fontId="13" fillId="6" borderId="1" xfId="0" applyNumberFormat="1" applyFont="1" applyFill="1" applyBorder="1" applyAlignment="1">
      <alignment horizontal="right" vertical="center" wrapText="1"/>
    </xf>
    <xf numFmtId="4" fontId="15" fillId="6" borderId="1" xfId="0" applyNumberFormat="1" applyFont="1" applyFill="1" applyBorder="1" applyAlignment="1">
      <alignment horizontal="right" vertical="center" wrapText="1"/>
    </xf>
    <xf numFmtId="4" fontId="6" fillId="8" borderId="1" xfId="0" applyNumberFormat="1" applyFont="1" applyFill="1" applyBorder="1" applyAlignment="1">
      <alignment horizontal="right" vertical="center" wrapText="1"/>
    </xf>
    <xf numFmtId="4" fontId="18" fillId="8" borderId="1" xfId="0" applyNumberFormat="1" applyFont="1" applyFill="1" applyBorder="1" applyAlignment="1">
      <alignment vertical="center"/>
    </xf>
    <xf numFmtId="4" fontId="16" fillId="2" borderId="1" xfId="0" applyNumberFormat="1" applyFont="1" applyFill="1" applyBorder="1" applyAlignment="1">
      <alignment horizontal="right" vertical="center" wrapText="1"/>
    </xf>
    <xf numFmtId="0" fontId="19" fillId="0" borderId="0" xfId="0" applyFont="1" applyFill="1" applyAlignment="1">
      <alignment horizontal="center" vertical="center"/>
    </xf>
    <xf numFmtId="0" fontId="0" fillId="0" borderId="0" xfId="0" applyFont="1" applyAlignment="1">
      <alignment horizontal="center" vertical="center"/>
    </xf>
    <xf numFmtId="0" fontId="20" fillId="0" borderId="0" xfId="0" applyFont="1" applyFill="1" applyAlignment="1">
      <alignment horizontal="center" vertical="center"/>
    </xf>
    <xf numFmtId="0" fontId="7" fillId="0" borderId="0" xfId="0" applyFont="1" applyFill="1" applyAlignment="1">
      <alignment horizontal="center" vertical="center"/>
    </xf>
    <xf numFmtId="0" fontId="6" fillId="0"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5" borderId="1" xfId="1" applyFont="1" applyFill="1" applyBorder="1" applyAlignment="1">
      <alignment horizontal="center" vertical="center" wrapText="1"/>
    </xf>
    <xf numFmtId="4" fontId="6" fillId="2" borderId="2" xfId="0" applyNumberFormat="1" applyFont="1" applyFill="1" applyBorder="1" applyAlignment="1">
      <alignment horizontal="right" vertical="center" wrapText="1"/>
    </xf>
    <xf numFmtId="0" fontId="6" fillId="0" borderId="1" xfId="0" applyFont="1" applyFill="1" applyBorder="1"/>
    <xf numFmtId="0" fontId="7" fillId="0" borderId="1" xfId="0" applyFont="1" applyFill="1" applyBorder="1"/>
    <xf numFmtId="4" fontId="7" fillId="2" borderId="2" xfId="0" applyNumberFormat="1" applyFont="1" applyFill="1" applyBorder="1" applyAlignment="1">
      <alignment horizontal="right" vertical="center" wrapText="1"/>
    </xf>
    <xf numFmtId="0" fontId="9" fillId="0" borderId="1" xfId="0" applyFont="1" applyFill="1" applyBorder="1" applyAlignment="1">
      <alignment wrapText="1"/>
    </xf>
    <xf numFmtId="4" fontId="6" fillId="5" borderId="2" xfId="0" applyNumberFormat="1" applyFont="1" applyFill="1" applyBorder="1" applyAlignment="1">
      <alignment horizontal="right" vertical="center" wrapText="1"/>
    </xf>
    <xf numFmtId="4" fontId="6" fillId="5" borderId="1" xfId="0" applyNumberFormat="1" applyFont="1" applyFill="1" applyBorder="1" applyAlignment="1">
      <alignment horizontal="right" vertical="center" wrapText="1"/>
    </xf>
    <xf numFmtId="0" fontId="6" fillId="7" borderId="1" xfId="0" applyFont="1" applyFill="1" applyBorder="1" applyAlignment="1">
      <alignment vertical="center"/>
    </xf>
    <xf numFmtId="4" fontId="6" fillId="7" borderId="2" xfId="0" applyNumberFormat="1" applyFont="1" applyFill="1" applyBorder="1" applyAlignment="1">
      <alignment horizontal="right" vertical="center" wrapText="1"/>
    </xf>
    <xf numFmtId="4" fontId="6" fillId="7" borderId="1" xfId="0" applyNumberFormat="1" applyFont="1" applyFill="1" applyBorder="1" applyAlignment="1">
      <alignment horizontal="right" vertical="center" wrapText="1"/>
    </xf>
    <xf numFmtId="0" fontId="6" fillId="2" borderId="1" xfId="0" applyFont="1" applyFill="1" applyBorder="1" applyAlignment="1">
      <alignment vertical="center"/>
    </xf>
    <xf numFmtId="4" fontId="6" fillId="2" borderId="1" xfId="0" applyNumberFormat="1" applyFont="1" applyFill="1" applyBorder="1" applyAlignment="1">
      <alignment horizontal="right" vertical="center" wrapText="1"/>
    </xf>
    <xf numFmtId="0" fontId="7" fillId="2" borderId="1" xfId="1" applyFont="1" applyFill="1" applyBorder="1" applyAlignment="1">
      <alignment horizontal="left" vertical="center" wrapText="1"/>
    </xf>
    <xf numFmtId="0" fontId="6" fillId="7" borderId="1" xfId="0" applyFont="1" applyFill="1" applyBorder="1"/>
    <xf numFmtId="0" fontId="18" fillId="6" borderId="1" xfId="0" applyFont="1" applyFill="1" applyBorder="1" applyAlignment="1">
      <alignment wrapText="1"/>
    </xf>
    <xf numFmtId="4" fontId="6" fillId="6" borderId="2" xfId="0" applyNumberFormat="1" applyFont="1" applyFill="1" applyBorder="1" applyAlignment="1">
      <alignment horizontal="right" vertical="center" wrapText="1"/>
    </xf>
    <xf numFmtId="4" fontId="6" fillId="6" borderId="1" xfId="0" applyNumberFormat="1" applyFont="1" applyFill="1" applyBorder="1" applyAlignment="1">
      <alignment horizontal="right" vertical="center" wrapText="1"/>
    </xf>
    <xf numFmtId="4" fontId="18" fillId="6" borderId="2" xfId="0" applyNumberFormat="1" applyFont="1" applyFill="1" applyBorder="1" applyAlignment="1">
      <alignment horizontal="right" vertical="center" wrapText="1"/>
    </xf>
    <xf numFmtId="0" fontId="18" fillId="6" borderId="0" xfId="0" applyFont="1" applyFill="1" applyAlignment="1">
      <alignment wrapText="1"/>
    </xf>
    <xf numFmtId="4" fontId="7" fillId="6" borderId="2" xfId="0" applyNumberFormat="1" applyFont="1" applyFill="1" applyBorder="1" applyAlignment="1">
      <alignment horizontal="right" vertical="center" wrapText="1"/>
    </xf>
    <xf numFmtId="4" fontId="7" fillId="7" borderId="2" xfId="0" applyNumberFormat="1" applyFont="1" applyFill="1" applyBorder="1" applyAlignment="1">
      <alignment horizontal="right" vertical="center" wrapText="1"/>
    </xf>
    <xf numFmtId="4" fontId="7" fillId="7" borderId="1" xfId="0" applyNumberFormat="1" applyFont="1" applyFill="1" applyBorder="1" applyAlignment="1">
      <alignment horizontal="right" vertical="center" wrapText="1"/>
    </xf>
    <xf numFmtId="0" fontId="6" fillId="6" borderId="1" xfId="0" applyFont="1" applyFill="1" applyBorder="1" applyAlignment="1">
      <alignment wrapText="1"/>
    </xf>
    <xf numFmtId="0" fontId="7" fillId="0" borderId="1" xfId="0" applyFont="1" applyFill="1" applyBorder="1" applyAlignment="1">
      <alignment wrapText="1"/>
    </xf>
    <xf numFmtId="4" fontId="9" fillId="2" borderId="1" xfId="0" applyNumberFormat="1" applyFont="1" applyFill="1" applyBorder="1" applyAlignment="1">
      <alignment horizontal="right" vertical="center" wrapText="1"/>
    </xf>
    <xf numFmtId="4" fontId="7" fillId="6" borderId="1" xfId="0" applyNumberFormat="1" applyFont="1" applyFill="1" applyBorder="1" applyAlignment="1">
      <alignment horizontal="right" vertical="center" wrapText="1"/>
    </xf>
    <xf numFmtId="0" fontId="21" fillId="7" borderId="1" xfId="0" applyFont="1" applyFill="1" applyBorder="1" applyAlignment="1">
      <alignment vertical="center"/>
    </xf>
    <xf numFmtId="0" fontId="6" fillId="6" borderId="1" xfId="0" applyFont="1" applyFill="1" applyBorder="1" applyAlignment="1">
      <alignment vertical="center"/>
    </xf>
    <xf numFmtId="0" fontId="6" fillId="2" borderId="1" xfId="0" applyFont="1" applyFill="1" applyBorder="1" applyAlignment="1">
      <alignment vertical="center" wrapText="1"/>
    </xf>
    <xf numFmtId="0" fontId="18" fillId="8" borderId="1" xfId="0" applyFont="1" applyFill="1" applyBorder="1" applyAlignment="1">
      <alignment vertical="center"/>
    </xf>
    <xf numFmtId="0" fontId="6" fillId="9" borderId="1" xfId="0" applyFont="1" applyFill="1" applyBorder="1" applyAlignment="1">
      <alignment vertical="center"/>
    </xf>
    <xf numFmtId="2" fontId="6" fillId="9" borderId="1" xfId="0" applyNumberFormat="1" applyFont="1" applyFill="1" applyBorder="1" applyAlignment="1">
      <alignment vertical="center"/>
    </xf>
    <xf numFmtId="2" fontId="6" fillId="7" borderId="1" xfId="0" applyNumberFormat="1" applyFont="1" applyFill="1" applyBorder="1" applyAlignment="1">
      <alignment vertical="center"/>
    </xf>
    <xf numFmtId="0" fontId="9" fillId="0" borderId="1" xfId="0" applyFont="1" applyBorder="1" applyAlignment="1">
      <alignment vertical="center"/>
    </xf>
    <xf numFmtId="2" fontId="7" fillId="2" borderId="1" xfId="0" applyNumberFormat="1" applyFont="1" applyFill="1" applyBorder="1" applyAlignment="1">
      <alignment vertical="center"/>
    </xf>
    <xf numFmtId="0" fontId="22" fillId="0" borderId="1" xfId="0" applyFont="1" applyBorder="1" applyAlignment="1">
      <alignment horizontal="justify" vertical="center"/>
    </xf>
    <xf numFmtId="0" fontId="18" fillId="0" borderId="1" xfId="0" applyFont="1" applyBorder="1" applyAlignment="1">
      <alignment horizontal="justify"/>
    </xf>
    <xf numFmtId="0" fontId="9" fillId="0" borderId="1" xfId="0" applyFont="1" applyBorder="1" applyAlignment="1">
      <alignment horizontal="justify"/>
    </xf>
    <xf numFmtId="0" fontId="9" fillId="0" borderId="0" xfId="0" applyFont="1" applyAlignment="1">
      <alignment wrapText="1"/>
    </xf>
    <xf numFmtId="0" fontId="22" fillId="0" borderId="1" xfId="0" applyFont="1" applyBorder="1" applyAlignment="1">
      <alignment wrapText="1"/>
    </xf>
    <xf numFmtId="2" fontId="6" fillId="2" borderId="1" xfId="0" applyNumberFormat="1" applyFont="1" applyFill="1" applyBorder="1" applyAlignment="1">
      <alignment vertical="center"/>
    </xf>
    <xf numFmtId="0" fontId="6" fillId="0" borderId="1" xfId="0" applyFont="1" applyFill="1" applyBorder="1" applyAlignment="1">
      <alignment vertical="center"/>
    </xf>
    <xf numFmtId="0" fontId="9" fillId="0" borderId="1" xfId="0" applyNumberFormat="1" applyFont="1" applyBorder="1" applyAlignment="1">
      <alignment vertical="center" wrapText="1"/>
    </xf>
    <xf numFmtId="0" fontId="6" fillId="5" borderId="2"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17" fillId="0" borderId="1" xfId="0" applyFont="1" applyFill="1" applyBorder="1" applyAlignment="1">
      <alignment horizontal="center"/>
    </xf>
    <xf numFmtId="0" fontId="23" fillId="0" borderId="1" xfId="0" applyFont="1" applyFill="1" applyBorder="1" applyAlignment="1">
      <alignment horizontal="center"/>
    </xf>
    <xf numFmtId="2" fontId="5" fillId="5" borderId="1" xfId="1" applyNumberFormat="1" applyFont="1" applyFill="1" applyBorder="1" applyAlignment="1">
      <alignment horizontal="center" vertical="center" wrapText="1"/>
    </xf>
    <xf numFmtId="0" fontId="5" fillId="7" borderId="1" xfId="0" applyFont="1" applyFill="1" applyBorder="1" applyAlignment="1">
      <alignment horizontal="center" vertical="center"/>
    </xf>
    <xf numFmtId="2" fontId="5" fillId="2" borderId="1" xfId="1" applyNumberFormat="1" applyFont="1" applyFill="1" applyBorder="1" applyAlignment="1">
      <alignment horizontal="center" vertical="center" wrapText="1"/>
    </xf>
    <xf numFmtId="0" fontId="5" fillId="7" borderId="1" xfId="0" applyFont="1" applyFill="1" applyBorder="1" applyAlignment="1">
      <alignment horizontal="center"/>
    </xf>
    <xf numFmtId="0" fontId="5" fillId="6" borderId="1" xfId="0" applyFont="1" applyFill="1" applyBorder="1" applyAlignment="1">
      <alignment horizontal="center"/>
    </xf>
    <xf numFmtId="0" fontId="25" fillId="6" borderId="1" xfId="0" applyFont="1" applyFill="1" applyBorder="1" applyAlignment="1">
      <alignment horizontal="center"/>
    </xf>
    <xf numFmtId="0" fontId="5" fillId="0" borderId="1" xfId="0" applyFont="1" applyFill="1" applyBorder="1" applyAlignment="1">
      <alignment horizontal="center"/>
    </xf>
    <xf numFmtId="0" fontId="17" fillId="6" borderId="1" xfId="0" applyFont="1" applyFill="1" applyBorder="1" applyAlignment="1">
      <alignment horizontal="center" vertical="center"/>
    </xf>
    <xf numFmtId="0" fontId="5" fillId="2" borderId="1" xfId="0" applyFont="1" applyFill="1" applyBorder="1" applyAlignment="1">
      <alignment horizontal="center" vertical="center"/>
    </xf>
    <xf numFmtId="0" fontId="17" fillId="0"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5" fillId="7" borderId="1" xfId="0" applyFont="1" applyFill="1" applyBorder="1" applyAlignment="1">
      <alignment vertical="center"/>
    </xf>
    <xf numFmtId="0" fontId="5" fillId="0" borderId="1" xfId="0" applyFont="1" applyFill="1" applyBorder="1"/>
    <xf numFmtId="4" fontId="5" fillId="5" borderId="2" xfId="0" applyNumberFormat="1" applyFont="1" applyFill="1" applyBorder="1" applyAlignment="1">
      <alignment horizontal="right" vertical="center" wrapText="1"/>
    </xf>
    <xf numFmtId="4" fontId="7" fillId="3" borderId="2" xfId="0" applyNumberFormat="1" applyFont="1" applyFill="1" applyBorder="1" applyAlignment="1">
      <alignment horizontal="right" vertical="center" wrapText="1"/>
    </xf>
    <xf numFmtId="4" fontId="6" fillId="3" borderId="2" xfId="0" applyNumberFormat="1" applyFont="1" applyFill="1" applyBorder="1" applyAlignment="1">
      <alignment horizontal="right" vertical="center" wrapText="1"/>
    </xf>
    <xf numFmtId="4" fontId="6" fillId="3" borderId="1" xfId="0" applyNumberFormat="1" applyFont="1" applyFill="1" applyBorder="1" applyAlignment="1">
      <alignment horizontal="right" vertical="center" wrapText="1"/>
    </xf>
    <xf numFmtId="4" fontId="13" fillId="3" borderId="1" xfId="0" applyNumberFormat="1" applyFont="1" applyFill="1" applyBorder="1" applyAlignment="1">
      <alignment horizontal="right" vertical="center" wrapText="1"/>
    </xf>
    <xf numFmtId="0" fontId="17" fillId="2" borderId="1" xfId="0" applyFont="1" applyFill="1" applyBorder="1" applyAlignment="1">
      <alignment horizontal="center" vertical="center"/>
    </xf>
    <xf numFmtId="0" fontId="6" fillId="0" borderId="0" xfId="0" applyFont="1" applyFill="1" applyAlignment="1">
      <alignment horizontal="right" vertical="center"/>
    </xf>
    <xf numFmtId="0" fontId="6" fillId="0" borderId="0" xfId="0" applyFont="1" applyFill="1" applyBorder="1" applyAlignment="1">
      <alignment horizontal="center" vertical="center"/>
    </xf>
    <xf numFmtId="0" fontId="19" fillId="0" borderId="0" xfId="0" applyFont="1" applyFill="1" applyAlignment="1">
      <alignment horizontal="center" vertical="center"/>
    </xf>
    <xf numFmtId="0" fontId="0" fillId="0" borderId="0" xfId="0" applyFont="1" applyAlignment="1">
      <alignment horizontal="center" vertical="center"/>
    </xf>
    <xf numFmtId="0" fontId="20" fillId="0" borderId="0" xfId="0" applyFont="1" applyFill="1" applyAlignment="1">
      <alignment horizontal="center" vertical="center"/>
    </xf>
  </cellXfs>
  <cellStyles count="5">
    <cellStyle name="Good" xfId="1" builtinId="26"/>
    <cellStyle name="Normal" xfId="0" builtinId="0"/>
    <cellStyle name="Normal 3" xfId="2"/>
    <cellStyle name="Normal 3 2 2" xfId="3"/>
    <cellStyle name="Normal 5 4" xfId="4"/>
  </cellStyles>
  <dxfs count="0"/>
  <tableStyles count="0" defaultTableStyle="TableStyleMedium9" defaultPivotStyle="PivotStyleLight16"/>
  <colors>
    <mruColors>
      <color rgb="FF339933"/>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84"/>
  <sheetViews>
    <sheetView tabSelected="1" topLeftCell="B1" zoomScaleNormal="100" workbookViewId="0">
      <selection activeCell="F1" sqref="F1"/>
    </sheetView>
  </sheetViews>
  <sheetFormatPr defaultRowHeight="15"/>
  <cols>
    <col min="1" max="1" width="4.140625" style="12" hidden="1" customWidth="1"/>
    <col min="2" max="2" width="3.140625" style="12" customWidth="1"/>
    <col min="3" max="3" width="45.85546875" style="15" customWidth="1"/>
    <col min="4" max="4" width="9.5703125" style="15" customWidth="1"/>
    <col min="5" max="5" width="11.140625" style="15" customWidth="1"/>
    <col min="6" max="6" width="9.7109375" style="15" customWidth="1"/>
    <col min="7" max="7" width="9.7109375" style="12" bestFit="1" customWidth="1"/>
    <col min="8" max="8" width="10.5703125" style="12" customWidth="1"/>
    <col min="9" max="16384" width="9.140625" style="12"/>
  </cols>
  <sheetData>
    <row r="1" spans="1:8">
      <c r="A1" s="9"/>
      <c r="B1" s="9"/>
      <c r="C1" s="10" t="s">
        <v>0</v>
      </c>
      <c r="D1" s="10"/>
      <c r="E1" s="11"/>
      <c r="F1" s="11" t="s">
        <v>12</v>
      </c>
    </row>
    <row r="2" spans="1:8" ht="18">
      <c r="A2" s="13"/>
      <c r="B2" s="13"/>
      <c r="C2" s="114"/>
      <c r="D2" s="114"/>
      <c r="E2" s="14"/>
    </row>
    <row r="3" spans="1:8" ht="18">
      <c r="A3" s="13"/>
      <c r="B3" s="13"/>
      <c r="C3" s="31"/>
      <c r="D3" s="31"/>
      <c r="E3" s="15" t="s">
        <v>74</v>
      </c>
      <c r="F3" s="16"/>
    </row>
    <row r="4" spans="1:8" ht="18">
      <c r="A4" s="13"/>
      <c r="B4" s="13"/>
      <c r="C4" s="31"/>
      <c r="D4" s="31"/>
      <c r="E4" s="17"/>
      <c r="F4" s="17"/>
    </row>
    <row r="5" spans="1:8" ht="18">
      <c r="A5" s="18" t="s">
        <v>1</v>
      </c>
      <c r="B5" s="18"/>
      <c r="C5" s="116" t="s">
        <v>8</v>
      </c>
      <c r="D5" s="117"/>
      <c r="E5" s="117"/>
      <c r="F5" s="117"/>
    </row>
    <row r="6" spans="1:8" ht="18">
      <c r="A6" s="18"/>
      <c r="B6" s="18"/>
      <c r="C6" s="40"/>
      <c r="D6" s="41"/>
      <c r="E6" s="41"/>
      <c r="F6" s="41"/>
    </row>
    <row r="7" spans="1:8" ht="15.75">
      <c r="A7" s="19" t="s">
        <v>6</v>
      </c>
      <c r="B7" s="19"/>
      <c r="C7" s="118" t="s">
        <v>9</v>
      </c>
      <c r="D7" s="117"/>
      <c r="E7" s="117"/>
      <c r="F7" s="117"/>
    </row>
    <row r="8" spans="1:8" ht="15.75">
      <c r="A8" s="20"/>
      <c r="B8" s="20"/>
      <c r="C8" s="42"/>
      <c r="D8" s="42"/>
      <c r="E8" s="42"/>
      <c r="F8" s="42"/>
    </row>
    <row r="9" spans="1:8" ht="15.75">
      <c r="A9" s="20"/>
      <c r="B9" s="20"/>
      <c r="C9" s="42"/>
      <c r="D9" s="42"/>
      <c r="E9" s="42"/>
      <c r="F9" s="43" t="s">
        <v>17</v>
      </c>
    </row>
    <row r="10" spans="1:8" ht="15.75" hidden="1">
      <c r="A10" s="20"/>
      <c r="B10" s="20"/>
      <c r="C10" s="42"/>
      <c r="D10" s="42"/>
      <c r="E10" s="42"/>
      <c r="F10" s="42"/>
    </row>
    <row r="11" spans="1:8" ht="15.75" hidden="1">
      <c r="A11" s="20"/>
      <c r="B11" s="20"/>
      <c r="C11" s="42"/>
      <c r="D11" s="42"/>
      <c r="E11" s="42"/>
      <c r="F11" s="42"/>
    </row>
    <row r="12" spans="1:8" ht="15" hidden="1" customHeight="1">
      <c r="A12" s="21"/>
      <c r="B12" s="21"/>
      <c r="C12" s="115"/>
      <c r="D12" s="115"/>
      <c r="E12" s="115"/>
      <c r="F12" s="32"/>
    </row>
    <row r="13" spans="1:8" hidden="1">
      <c r="A13" s="21"/>
      <c r="B13" s="21"/>
      <c r="C13" s="22"/>
      <c r="D13" s="23"/>
      <c r="E13" s="16"/>
      <c r="F13" s="16"/>
    </row>
    <row r="14" spans="1:8" ht="46.5" customHeight="1">
      <c r="A14" s="21"/>
      <c r="B14" s="21"/>
      <c r="C14" s="91" t="s">
        <v>2</v>
      </c>
      <c r="D14" s="92" t="s">
        <v>3</v>
      </c>
      <c r="E14" s="105" t="s">
        <v>66</v>
      </c>
      <c r="F14" s="105" t="s">
        <v>16</v>
      </c>
      <c r="G14" s="105" t="s">
        <v>57</v>
      </c>
      <c r="H14" s="105" t="s">
        <v>58</v>
      </c>
    </row>
    <row r="15" spans="1:8" ht="29.25" hidden="1" customHeight="1">
      <c r="A15" s="24"/>
      <c r="B15" s="21"/>
      <c r="C15" s="44"/>
      <c r="D15" s="44"/>
      <c r="E15" s="45"/>
      <c r="F15" s="45"/>
      <c r="G15" s="1"/>
      <c r="H15" s="1"/>
    </row>
    <row r="16" spans="1:8" ht="29.25" customHeight="1">
      <c r="A16" s="27"/>
      <c r="B16" s="21"/>
      <c r="C16" s="46" t="s">
        <v>39</v>
      </c>
      <c r="D16" s="90"/>
      <c r="E16" s="52">
        <f>F16+G16+H16</f>
        <v>-10081</v>
      </c>
      <c r="F16" s="52">
        <f>F19+F17</f>
        <v>6</v>
      </c>
      <c r="G16" s="52">
        <f t="shared" ref="G16:H16" si="0">G19+G17</f>
        <v>915</v>
      </c>
      <c r="H16" s="108">
        <f t="shared" si="0"/>
        <v>-11002</v>
      </c>
    </row>
    <row r="17" spans="1:8" ht="29.25" customHeight="1">
      <c r="A17" s="27"/>
      <c r="B17" s="21"/>
      <c r="C17" s="107" t="s">
        <v>69</v>
      </c>
      <c r="D17" s="93" t="s">
        <v>70</v>
      </c>
      <c r="E17" s="52">
        <f t="shared" ref="E17:E22" si="1">F17+G17+H17</f>
        <v>-10087</v>
      </c>
      <c r="F17" s="52">
        <f>F18</f>
        <v>0</v>
      </c>
      <c r="G17" s="52">
        <f t="shared" ref="G17:H17" si="2">G18</f>
        <v>-4830</v>
      </c>
      <c r="H17" s="52">
        <f t="shared" si="2"/>
        <v>-5257</v>
      </c>
    </row>
    <row r="18" spans="1:8" ht="29.25" customHeight="1">
      <c r="A18" s="27"/>
      <c r="B18" s="21"/>
      <c r="C18" s="107" t="s">
        <v>71</v>
      </c>
      <c r="D18" s="93" t="s">
        <v>72</v>
      </c>
      <c r="E18" s="52">
        <f t="shared" si="1"/>
        <v>-10087</v>
      </c>
      <c r="F18" s="52">
        <v>0</v>
      </c>
      <c r="G18" s="2">
        <v>-4830</v>
      </c>
      <c r="H18" s="2">
        <v>-5257</v>
      </c>
    </row>
    <row r="19" spans="1:8" ht="24.75" customHeight="1">
      <c r="A19" s="27"/>
      <c r="B19" s="21"/>
      <c r="C19" s="48" t="s">
        <v>40</v>
      </c>
      <c r="D19" s="93" t="s">
        <v>42</v>
      </c>
      <c r="E19" s="47">
        <f t="shared" si="1"/>
        <v>6</v>
      </c>
      <c r="F19" s="47">
        <f t="shared" ref="F19:H19" si="3">F20</f>
        <v>6</v>
      </c>
      <c r="G19" s="5">
        <f t="shared" si="3"/>
        <v>5745</v>
      </c>
      <c r="H19" s="5">
        <f t="shared" si="3"/>
        <v>-5745</v>
      </c>
    </row>
    <row r="20" spans="1:8" ht="20.25" customHeight="1">
      <c r="A20" s="27"/>
      <c r="B20" s="21"/>
      <c r="C20" s="49" t="s">
        <v>41</v>
      </c>
      <c r="D20" s="93" t="s">
        <v>42</v>
      </c>
      <c r="E20" s="47">
        <f t="shared" si="1"/>
        <v>6</v>
      </c>
      <c r="F20" s="50">
        <f>F21+F22</f>
        <v>6</v>
      </c>
      <c r="G20" s="7">
        <f t="shared" ref="G20:H20" si="4">G21+G22</f>
        <v>5745</v>
      </c>
      <c r="H20" s="7">
        <f t="shared" si="4"/>
        <v>-5745</v>
      </c>
    </row>
    <row r="21" spans="1:8" ht="21" customHeight="1">
      <c r="A21" s="27"/>
      <c r="B21" s="21"/>
      <c r="C21" s="49" t="s">
        <v>43</v>
      </c>
      <c r="D21" s="93" t="s">
        <v>44</v>
      </c>
      <c r="E21" s="47">
        <f t="shared" si="1"/>
        <v>6</v>
      </c>
      <c r="F21" s="50">
        <v>6</v>
      </c>
      <c r="G21" s="7">
        <v>0</v>
      </c>
      <c r="H21" s="7">
        <v>0</v>
      </c>
    </row>
    <row r="22" spans="1:8" ht="40.5" customHeight="1">
      <c r="A22" s="27"/>
      <c r="B22" s="21"/>
      <c r="C22" s="51" t="s">
        <v>62</v>
      </c>
      <c r="D22" s="94" t="s">
        <v>59</v>
      </c>
      <c r="E22" s="47">
        <f t="shared" si="1"/>
        <v>0</v>
      </c>
      <c r="F22" s="50">
        <v>0</v>
      </c>
      <c r="G22" s="7">
        <v>5745</v>
      </c>
      <c r="H22" s="7">
        <v>-5745</v>
      </c>
    </row>
    <row r="23" spans="1:8" ht="30" customHeight="1">
      <c r="A23" s="25"/>
      <c r="B23" s="21"/>
      <c r="C23" s="46" t="s">
        <v>4</v>
      </c>
      <c r="D23" s="95" t="s">
        <v>5</v>
      </c>
      <c r="E23" s="52">
        <f t="shared" ref="E23:E59" si="5">F23</f>
        <v>1565</v>
      </c>
      <c r="F23" s="53">
        <f>F24+F54+F27+F39</f>
        <v>1565</v>
      </c>
      <c r="G23" s="3">
        <f>G24+G54+G27+G39</f>
        <v>1561</v>
      </c>
      <c r="H23" s="3">
        <f>H24+H54+H27+H39</f>
        <v>-11648</v>
      </c>
    </row>
    <row r="24" spans="1:8" ht="24" customHeight="1">
      <c r="A24" s="26"/>
      <c r="B24" s="21"/>
      <c r="C24" s="106" t="s">
        <v>14</v>
      </c>
      <c r="D24" s="96" t="s">
        <v>15</v>
      </c>
      <c r="E24" s="55">
        <f t="shared" si="5"/>
        <v>24</v>
      </c>
      <c r="F24" s="56">
        <f t="shared" ref="F24:H25" si="6">F25</f>
        <v>24</v>
      </c>
      <c r="G24" s="4">
        <f t="shared" si="6"/>
        <v>0</v>
      </c>
      <c r="H24" s="4">
        <f t="shared" si="6"/>
        <v>0</v>
      </c>
    </row>
    <row r="25" spans="1:8" ht="22.5" customHeight="1">
      <c r="A25" s="26"/>
      <c r="B25" s="21"/>
      <c r="C25" s="57" t="s">
        <v>10</v>
      </c>
      <c r="D25" s="97"/>
      <c r="E25" s="47">
        <f t="shared" si="5"/>
        <v>24</v>
      </c>
      <c r="F25" s="58">
        <f t="shared" si="6"/>
        <v>24</v>
      </c>
      <c r="G25" s="6">
        <f t="shared" si="6"/>
        <v>0</v>
      </c>
      <c r="H25" s="6">
        <f t="shared" si="6"/>
        <v>0</v>
      </c>
    </row>
    <row r="26" spans="1:8" ht="19.5" customHeight="1">
      <c r="A26" s="26"/>
      <c r="B26" s="21"/>
      <c r="C26" s="59" t="s">
        <v>11</v>
      </c>
      <c r="D26" s="97" t="s">
        <v>67</v>
      </c>
      <c r="E26" s="50">
        <f t="shared" si="5"/>
        <v>24</v>
      </c>
      <c r="F26" s="33">
        <f>22+2</f>
        <v>24</v>
      </c>
      <c r="G26" s="8">
        <v>0</v>
      </c>
      <c r="H26" s="8">
        <v>0</v>
      </c>
    </row>
    <row r="27" spans="1:8" ht="19.5" customHeight="1">
      <c r="A27" s="26"/>
      <c r="B27" s="21"/>
      <c r="C27" s="60" t="s">
        <v>55</v>
      </c>
      <c r="D27" s="98" t="s">
        <v>63</v>
      </c>
      <c r="E27" s="55">
        <f>F27</f>
        <v>1377</v>
      </c>
      <c r="F27" s="56">
        <f>F28+F32+F36</f>
        <v>1377</v>
      </c>
      <c r="G27" s="4">
        <f t="shared" ref="G27:H27" si="7">G28+G32</f>
        <v>6391</v>
      </c>
      <c r="H27" s="4">
        <f t="shared" si="7"/>
        <v>-6391</v>
      </c>
    </row>
    <row r="28" spans="1:8" ht="32.25" customHeight="1">
      <c r="A28" s="26"/>
      <c r="B28" s="21"/>
      <c r="C28" s="61" t="s">
        <v>45</v>
      </c>
      <c r="D28" s="99" t="s">
        <v>34</v>
      </c>
      <c r="E28" s="62">
        <f>F28+G28+H28</f>
        <v>128</v>
      </c>
      <c r="F28" s="63">
        <f t="shared" ref="F28:H28" si="8">F29</f>
        <v>128</v>
      </c>
      <c r="G28" s="35">
        <f t="shared" si="8"/>
        <v>0</v>
      </c>
      <c r="H28" s="35">
        <f t="shared" si="8"/>
        <v>0</v>
      </c>
    </row>
    <row r="29" spans="1:8" ht="21.75" customHeight="1">
      <c r="A29" s="26"/>
      <c r="B29" s="21"/>
      <c r="C29" s="48" t="s">
        <v>10</v>
      </c>
      <c r="D29" s="30"/>
      <c r="E29" s="50">
        <f t="shared" ref="E29:E53" si="9">F29+G29+H29</f>
        <v>128</v>
      </c>
      <c r="F29" s="33">
        <f>F30+F31</f>
        <v>128</v>
      </c>
      <c r="G29" s="8">
        <f t="shared" ref="G29:H29" si="10">G30+G31</f>
        <v>0</v>
      </c>
      <c r="H29" s="8">
        <f t="shared" si="10"/>
        <v>0</v>
      </c>
    </row>
    <row r="30" spans="1:8" ht="24" customHeight="1">
      <c r="A30" s="26"/>
      <c r="B30" s="21"/>
      <c r="C30" s="49" t="s">
        <v>35</v>
      </c>
      <c r="D30" s="30" t="s">
        <v>36</v>
      </c>
      <c r="E30" s="50">
        <f t="shared" si="9"/>
        <v>128</v>
      </c>
      <c r="F30" s="33">
        <v>128</v>
      </c>
      <c r="G30" s="8">
        <v>0</v>
      </c>
      <c r="H30" s="8">
        <v>0</v>
      </c>
    </row>
    <row r="31" spans="1:8" ht="0.75" customHeight="1">
      <c r="A31" s="26"/>
      <c r="B31" s="21"/>
      <c r="C31" s="49"/>
      <c r="D31" s="30"/>
      <c r="E31" s="50"/>
      <c r="F31" s="33"/>
      <c r="G31" s="8"/>
      <c r="H31" s="8"/>
    </row>
    <row r="32" spans="1:8" ht="46.5" customHeight="1">
      <c r="A32" s="26"/>
      <c r="B32" s="21"/>
      <c r="C32" s="61" t="s">
        <v>56</v>
      </c>
      <c r="D32" s="100" t="s">
        <v>34</v>
      </c>
      <c r="E32" s="64">
        <f t="shared" si="9"/>
        <v>0</v>
      </c>
      <c r="F32" s="34">
        <f>F33</f>
        <v>0</v>
      </c>
      <c r="G32" s="36">
        <f t="shared" ref="G32:H32" si="11">G33</f>
        <v>6391</v>
      </c>
      <c r="H32" s="36">
        <f t="shared" si="11"/>
        <v>-6391</v>
      </c>
    </row>
    <row r="33" spans="1:8" ht="24" customHeight="1">
      <c r="A33" s="26"/>
      <c r="B33" s="21"/>
      <c r="C33" s="48" t="s">
        <v>10</v>
      </c>
      <c r="D33" s="93"/>
      <c r="E33" s="50">
        <f t="shared" si="9"/>
        <v>0</v>
      </c>
      <c r="F33" s="33">
        <f>F34+F35</f>
        <v>0</v>
      </c>
      <c r="G33" s="8">
        <f t="shared" ref="G33:H33" si="12">G34+G35</f>
        <v>6391</v>
      </c>
      <c r="H33" s="8">
        <f t="shared" si="12"/>
        <v>-6391</v>
      </c>
    </row>
    <row r="34" spans="1:8" ht="24" customHeight="1">
      <c r="A34" s="26"/>
      <c r="B34" s="21"/>
      <c r="C34" s="49" t="s">
        <v>35</v>
      </c>
      <c r="D34" s="93" t="s">
        <v>36</v>
      </c>
      <c r="E34" s="50">
        <f>F34+G34+H34+F35</f>
        <v>0</v>
      </c>
      <c r="F34" s="33">
        <v>0</v>
      </c>
      <c r="G34" s="8">
        <v>646</v>
      </c>
      <c r="H34" s="8">
        <v>-646</v>
      </c>
    </row>
    <row r="35" spans="1:8" ht="24" customHeight="1">
      <c r="A35" s="26"/>
      <c r="B35" s="21"/>
      <c r="C35" s="49" t="s">
        <v>60</v>
      </c>
      <c r="D35" s="30" t="s">
        <v>61</v>
      </c>
      <c r="E35" s="50">
        <v>0</v>
      </c>
      <c r="F35" s="33">
        <v>0</v>
      </c>
      <c r="G35" s="8">
        <v>5745</v>
      </c>
      <c r="H35" s="8">
        <v>-5745</v>
      </c>
    </row>
    <row r="36" spans="1:8" ht="57.75" customHeight="1">
      <c r="A36" s="26"/>
      <c r="B36" s="21"/>
      <c r="C36" s="65" t="s">
        <v>64</v>
      </c>
      <c r="D36" s="100" t="s">
        <v>34</v>
      </c>
      <c r="E36" s="66">
        <f t="shared" si="9"/>
        <v>1249</v>
      </c>
      <c r="F36" s="34">
        <f>F37</f>
        <v>1249</v>
      </c>
      <c r="G36" s="34">
        <f t="shared" ref="G36:H37" si="13">G37</f>
        <v>0</v>
      </c>
      <c r="H36" s="34">
        <f t="shared" si="13"/>
        <v>0</v>
      </c>
    </row>
    <row r="37" spans="1:8" ht="24" customHeight="1">
      <c r="A37" s="26"/>
      <c r="B37" s="21"/>
      <c r="C37" s="48" t="s">
        <v>10</v>
      </c>
      <c r="D37" s="93"/>
      <c r="E37" s="50">
        <f t="shared" si="9"/>
        <v>1249</v>
      </c>
      <c r="F37" s="33">
        <f>F38</f>
        <v>1249</v>
      </c>
      <c r="G37" s="33">
        <f t="shared" si="13"/>
        <v>0</v>
      </c>
      <c r="H37" s="33">
        <f t="shared" si="13"/>
        <v>0</v>
      </c>
    </row>
    <row r="38" spans="1:8" ht="24" customHeight="1">
      <c r="A38" s="26"/>
      <c r="B38" s="21"/>
      <c r="C38" s="49" t="s">
        <v>35</v>
      </c>
      <c r="D38" s="93" t="s">
        <v>36</v>
      </c>
      <c r="E38" s="50">
        <f t="shared" si="9"/>
        <v>1249</v>
      </c>
      <c r="F38" s="33">
        <v>1249</v>
      </c>
      <c r="G38" s="33">
        <v>0</v>
      </c>
      <c r="H38" s="33">
        <v>0</v>
      </c>
    </row>
    <row r="39" spans="1:8" ht="19.5" customHeight="1">
      <c r="A39" s="26"/>
      <c r="B39" s="21"/>
      <c r="C39" s="60" t="s">
        <v>25</v>
      </c>
      <c r="D39" s="98">
        <v>68.02</v>
      </c>
      <c r="E39" s="67">
        <f t="shared" si="9"/>
        <v>146</v>
      </c>
      <c r="F39" s="68">
        <f>F43+F47+F40</f>
        <v>146</v>
      </c>
      <c r="G39" s="29">
        <f>G43+G47+G40</f>
        <v>0</v>
      </c>
      <c r="H39" s="29">
        <f>H43+H47+H40</f>
        <v>0</v>
      </c>
    </row>
    <row r="40" spans="1:8" ht="64.5" customHeight="1">
      <c r="A40" s="26"/>
      <c r="B40" s="21"/>
      <c r="C40" s="69" t="s">
        <v>51</v>
      </c>
      <c r="D40" s="99" t="s">
        <v>52</v>
      </c>
      <c r="E40" s="110">
        <f t="shared" si="9"/>
        <v>-11.86</v>
      </c>
      <c r="F40" s="111">
        <f t="shared" ref="F40:H41" si="14">F41</f>
        <v>-11.86</v>
      </c>
      <c r="G40" s="112">
        <f t="shared" si="14"/>
        <v>0</v>
      </c>
      <c r="H40" s="112">
        <f t="shared" si="14"/>
        <v>0</v>
      </c>
    </row>
    <row r="41" spans="1:8" ht="19.5" customHeight="1">
      <c r="A41" s="26"/>
      <c r="B41" s="21"/>
      <c r="C41" s="48" t="s">
        <v>28</v>
      </c>
      <c r="D41" s="101"/>
      <c r="E41" s="50">
        <f t="shared" si="9"/>
        <v>-11.86</v>
      </c>
      <c r="F41" s="33">
        <f t="shared" si="14"/>
        <v>-11.86</v>
      </c>
      <c r="G41" s="8">
        <f t="shared" si="14"/>
        <v>0</v>
      </c>
      <c r="H41" s="8">
        <f t="shared" si="14"/>
        <v>0</v>
      </c>
    </row>
    <row r="42" spans="1:8" ht="35.25" customHeight="1">
      <c r="A42" s="26"/>
      <c r="B42" s="21"/>
      <c r="C42" s="70" t="s">
        <v>30</v>
      </c>
      <c r="D42" s="93" t="s">
        <v>31</v>
      </c>
      <c r="E42" s="50">
        <f t="shared" si="9"/>
        <v>-11.86</v>
      </c>
      <c r="F42" s="71">
        <v>-11.86</v>
      </c>
      <c r="G42" s="39">
        <v>0</v>
      </c>
      <c r="H42" s="39">
        <v>0</v>
      </c>
    </row>
    <row r="43" spans="1:8" ht="59.25" customHeight="1">
      <c r="A43" s="26"/>
      <c r="B43" s="21"/>
      <c r="C43" s="69" t="s">
        <v>26</v>
      </c>
      <c r="D43" s="99" t="s">
        <v>27</v>
      </c>
      <c r="E43" s="109">
        <f t="shared" si="9"/>
        <v>-48.59</v>
      </c>
      <c r="F43" s="72">
        <f>F44</f>
        <v>-48.59</v>
      </c>
      <c r="G43" s="28">
        <f>G44</f>
        <v>0</v>
      </c>
      <c r="H43" s="28">
        <f>H44</f>
        <v>0</v>
      </c>
    </row>
    <row r="44" spans="1:8" ht="19.5" customHeight="1">
      <c r="A44" s="26"/>
      <c r="B44" s="21"/>
      <c r="C44" s="48" t="s">
        <v>28</v>
      </c>
      <c r="D44" s="101"/>
      <c r="E44" s="50">
        <f t="shared" si="9"/>
        <v>-48.59</v>
      </c>
      <c r="F44" s="33">
        <f>F45+F46</f>
        <v>-48.59</v>
      </c>
      <c r="G44" s="8">
        <f>G45+G46</f>
        <v>0</v>
      </c>
      <c r="H44" s="8">
        <f>H45+H46</f>
        <v>0</v>
      </c>
    </row>
    <row r="45" spans="1:8" ht="19.5" customHeight="1">
      <c r="A45" s="26"/>
      <c r="B45" s="21"/>
      <c r="C45" s="49" t="s">
        <v>29</v>
      </c>
      <c r="D45" s="93">
        <v>20</v>
      </c>
      <c r="E45" s="50">
        <f t="shared" si="9"/>
        <v>21</v>
      </c>
      <c r="F45" s="33">
        <v>21</v>
      </c>
      <c r="G45" s="8">
        <v>0</v>
      </c>
      <c r="H45" s="8">
        <v>0</v>
      </c>
    </row>
    <row r="46" spans="1:8" ht="38.25" customHeight="1">
      <c r="A46" s="26"/>
      <c r="B46" s="21"/>
      <c r="C46" s="70" t="s">
        <v>30</v>
      </c>
      <c r="D46" s="93" t="s">
        <v>31</v>
      </c>
      <c r="E46" s="50">
        <f t="shared" si="9"/>
        <v>-69.59</v>
      </c>
      <c r="F46" s="71">
        <v>-69.59</v>
      </c>
      <c r="G46" s="39">
        <v>0</v>
      </c>
      <c r="H46" s="39">
        <v>0</v>
      </c>
    </row>
    <row r="47" spans="1:8" ht="66" customHeight="1">
      <c r="A47" s="26"/>
      <c r="B47" s="21"/>
      <c r="C47" s="69" t="s">
        <v>32</v>
      </c>
      <c r="D47" s="99" t="s">
        <v>33</v>
      </c>
      <c r="E47" s="109">
        <f t="shared" si="9"/>
        <v>206.45</v>
      </c>
      <c r="F47" s="72">
        <f>F48+F52</f>
        <v>206.45</v>
      </c>
      <c r="G47" s="28">
        <f>G48+G52</f>
        <v>0</v>
      </c>
      <c r="H47" s="28">
        <f>H48+H52</f>
        <v>0</v>
      </c>
    </row>
    <row r="48" spans="1:8" ht="19.5" customHeight="1">
      <c r="A48" s="26"/>
      <c r="B48" s="21"/>
      <c r="C48" s="48" t="s">
        <v>28</v>
      </c>
      <c r="D48" s="101"/>
      <c r="E48" s="50">
        <f t="shared" si="9"/>
        <v>66.449999999999989</v>
      </c>
      <c r="F48" s="33">
        <f>F49+F50+F51</f>
        <v>66.449999999999989</v>
      </c>
      <c r="G48" s="8">
        <f>G49+G50+G51</f>
        <v>0</v>
      </c>
      <c r="H48" s="8">
        <f>H49+H50+H51</f>
        <v>0</v>
      </c>
    </row>
    <row r="49" spans="1:8" ht="19.5" customHeight="1">
      <c r="A49" s="26"/>
      <c r="B49" s="21"/>
      <c r="C49" s="49" t="s">
        <v>29</v>
      </c>
      <c r="D49" s="93">
        <v>20</v>
      </c>
      <c r="E49" s="50">
        <f t="shared" si="9"/>
        <v>186.92</v>
      </c>
      <c r="F49" s="33">
        <v>186.92</v>
      </c>
      <c r="G49" s="8">
        <v>0</v>
      </c>
      <c r="H49" s="8">
        <v>0</v>
      </c>
    </row>
    <row r="50" spans="1:8" ht="19.5" customHeight="1">
      <c r="A50" s="26"/>
      <c r="B50" s="21"/>
      <c r="C50" s="49" t="s">
        <v>37</v>
      </c>
      <c r="D50" s="93" t="s">
        <v>38</v>
      </c>
      <c r="E50" s="50">
        <f t="shared" si="9"/>
        <v>6</v>
      </c>
      <c r="F50" s="33">
        <v>6</v>
      </c>
      <c r="G50" s="8">
        <v>0</v>
      </c>
      <c r="H50" s="8">
        <v>0</v>
      </c>
    </row>
    <row r="51" spans="1:8" ht="37.5" customHeight="1">
      <c r="A51" s="26"/>
      <c r="B51" s="21"/>
      <c r="C51" s="70" t="s">
        <v>30</v>
      </c>
      <c r="D51" s="93" t="s">
        <v>31</v>
      </c>
      <c r="E51" s="50">
        <f t="shared" si="9"/>
        <v>-126.47</v>
      </c>
      <c r="F51" s="71">
        <v>-126.47</v>
      </c>
      <c r="G51" s="39">
        <v>0</v>
      </c>
      <c r="H51" s="39">
        <v>0</v>
      </c>
    </row>
    <row r="52" spans="1:8" ht="19.5" customHeight="1">
      <c r="A52" s="26"/>
      <c r="B52" s="21"/>
      <c r="C52" s="57" t="s">
        <v>10</v>
      </c>
      <c r="D52" s="97"/>
      <c r="E52" s="50">
        <f t="shared" si="9"/>
        <v>140</v>
      </c>
      <c r="F52" s="33">
        <f>F53</f>
        <v>140</v>
      </c>
      <c r="G52" s="8">
        <f>G53</f>
        <v>0</v>
      </c>
      <c r="H52" s="8">
        <f>H53</f>
        <v>0</v>
      </c>
    </row>
    <row r="53" spans="1:8" ht="19.5" customHeight="1">
      <c r="A53" s="26"/>
      <c r="B53" s="21"/>
      <c r="C53" s="59" t="s">
        <v>11</v>
      </c>
      <c r="D53" s="97" t="s">
        <v>67</v>
      </c>
      <c r="E53" s="50">
        <f t="shared" si="9"/>
        <v>140</v>
      </c>
      <c r="F53" s="33">
        <v>140</v>
      </c>
      <c r="G53" s="8">
        <v>0</v>
      </c>
      <c r="H53" s="8">
        <v>0</v>
      </c>
    </row>
    <row r="54" spans="1:8" ht="27" customHeight="1">
      <c r="A54" s="26"/>
      <c r="B54" s="21"/>
      <c r="C54" s="73" t="s">
        <v>18</v>
      </c>
      <c r="D54" s="96" t="s">
        <v>19</v>
      </c>
      <c r="E54" s="55">
        <f>F54+G54+H54</f>
        <v>-10069</v>
      </c>
      <c r="F54" s="56">
        <f t="shared" ref="F54:H54" si="15">F55</f>
        <v>18</v>
      </c>
      <c r="G54" s="4">
        <f t="shared" si="15"/>
        <v>-4830</v>
      </c>
      <c r="H54" s="4">
        <f t="shared" si="15"/>
        <v>-5257</v>
      </c>
    </row>
    <row r="55" spans="1:8" ht="33.75" customHeight="1">
      <c r="A55" s="26"/>
      <c r="B55" s="21"/>
      <c r="C55" s="74" t="s">
        <v>20</v>
      </c>
      <c r="D55" s="102" t="s">
        <v>21</v>
      </c>
      <c r="E55" s="110">
        <f>F55+G55+H55</f>
        <v>-10069</v>
      </c>
      <c r="F55" s="111">
        <f>F58+F56</f>
        <v>18</v>
      </c>
      <c r="G55" s="111">
        <f t="shared" ref="G55:H55" si="16">G58+G56</f>
        <v>-4830</v>
      </c>
      <c r="H55" s="111">
        <f t="shared" si="16"/>
        <v>-5257</v>
      </c>
    </row>
    <row r="56" spans="1:8" ht="25.5" customHeight="1">
      <c r="A56" s="26"/>
      <c r="B56" s="21"/>
      <c r="C56" s="107" t="s">
        <v>28</v>
      </c>
      <c r="D56" s="113"/>
      <c r="E56" s="47">
        <f t="shared" ref="E56:E57" si="17">F56+G56+H56</f>
        <v>-10087</v>
      </c>
      <c r="F56" s="58">
        <f>F57</f>
        <v>0</v>
      </c>
      <c r="G56" s="58">
        <f t="shared" ref="G56:H56" si="18">G57</f>
        <v>-4830</v>
      </c>
      <c r="H56" s="58">
        <f t="shared" si="18"/>
        <v>-5257</v>
      </c>
    </row>
    <row r="57" spans="1:8" ht="25.5" customHeight="1">
      <c r="A57" s="26"/>
      <c r="B57" s="21"/>
      <c r="C57" s="49" t="s">
        <v>29</v>
      </c>
      <c r="D57" s="113">
        <v>20</v>
      </c>
      <c r="E57" s="47">
        <f t="shared" si="17"/>
        <v>-10087</v>
      </c>
      <c r="F57" s="33">
        <v>0</v>
      </c>
      <c r="G57" s="8">
        <v>-4830</v>
      </c>
      <c r="H57" s="8">
        <v>-5257</v>
      </c>
    </row>
    <row r="58" spans="1:8" ht="22.5" customHeight="1">
      <c r="A58" s="26"/>
      <c r="B58" s="21"/>
      <c r="C58" s="75" t="s">
        <v>10</v>
      </c>
      <c r="D58" s="103"/>
      <c r="E58" s="47">
        <f t="shared" si="5"/>
        <v>18</v>
      </c>
      <c r="F58" s="58">
        <f>F59</f>
        <v>18</v>
      </c>
      <c r="G58" s="6">
        <v>0</v>
      </c>
      <c r="H58" s="6">
        <v>0</v>
      </c>
    </row>
    <row r="59" spans="1:8" ht="22.5" customHeight="1">
      <c r="A59" s="26"/>
      <c r="B59" s="21"/>
      <c r="C59" s="59" t="s">
        <v>11</v>
      </c>
      <c r="D59" s="104">
        <v>70</v>
      </c>
      <c r="E59" s="50">
        <f t="shared" si="5"/>
        <v>18</v>
      </c>
      <c r="F59" s="33">
        <v>18</v>
      </c>
      <c r="G59" s="8">
        <v>0</v>
      </c>
      <c r="H59" s="8">
        <v>0</v>
      </c>
    </row>
    <row r="60" spans="1:8" ht="20.25" customHeight="1">
      <c r="C60" s="76" t="s">
        <v>7</v>
      </c>
      <c r="D60" s="76"/>
      <c r="E60" s="37">
        <f>F60</f>
        <v>-1559</v>
      </c>
      <c r="F60" s="38">
        <f>F16-F23</f>
        <v>-1559</v>
      </c>
      <c r="G60" s="38">
        <f>G16-G23</f>
        <v>-646</v>
      </c>
      <c r="H60" s="38">
        <f>H16-H23</f>
        <v>646</v>
      </c>
    </row>
    <row r="63" spans="1:8" ht="26.25" customHeight="1">
      <c r="C63" s="77" t="s">
        <v>13</v>
      </c>
      <c r="D63" s="78">
        <f>D64</f>
        <v>1559</v>
      </c>
    </row>
    <row r="64" spans="1:8" ht="20.25" customHeight="1">
      <c r="C64" s="77" t="s">
        <v>24</v>
      </c>
      <c r="D64" s="78">
        <f>D65+D82+D78+D71</f>
        <v>1559</v>
      </c>
    </row>
    <row r="65" spans="3:4" ht="24" customHeight="1">
      <c r="C65" s="54" t="s">
        <v>14</v>
      </c>
      <c r="D65" s="79">
        <f>D67+D68+D70+D69+D66</f>
        <v>24</v>
      </c>
    </row>
    <row r="66" spans="3:4" ht="113.25" customHeight="1">
      <c r="C66" s="86" t="s">
        <v>73</v>
      </c>
      <c r="D66" s="81">
        <v>2</v>
      </c>
    </row>
    <row r="67" spans="3:4" ht="22.5" customHeight="1">
      <c r="C67" s="80" t="s">
        <v>47</v>
      </c>
      <c r="D67" s="81">
        <v>9</v>
      </c>
    </row>
    <row r="68" spans="3:4" ht="22.5" customHeight="1">
      <c r="C68" s="80" t="s">
        <v>48</v>
      </c>
      <c r="D68" s="81">
        <v>7</v>
      </c>
    </row>
    <row r="69" spans="3:4" ht="22.5" customHeight="1">
      <c r="C69" s="82" t="s">
        <v>22</v>
      </c>
      <c r="D69" s="81">
        <v>2</v>
      </c>
    </row>
    <row r="70" spans="3:4" ht="36" customHeight="1">
      <c r="C70" s="82" t="s">
        <v>23</v>
      </c>
      <c r="D70" s="81">
        <v>4</v>
      </c>
    </row>
    <row r="71" spans="3:4" ht="29.25" customHeight="1">
      <c r="C71" s="60" t="s">
        <v>55</v>
      </c>
      <c r="D71" s="79">
        <f>D72+D76</f>
        <v>1377</v>
      </c>
    </row>
    <row r="72" spans="3:4" ht="37.5" customHeight="1">
      <c r="C72" s="83" t="s">
        <v>45</v>
      </c>
      <c r="D72" s="81">
        <f>D73+D74+D75</f>
        <v>128</v>
      </c>
    </row>
    <row r="73" spans="3:4" ht="21.75" customHeight="1">
      <c r="C73" s="84" t="s">
        <v>46</v>
      </c>
      <c r="D73" s="81">
        <v>100</v>
      </c>
    </row>
    <row r="74" spans="3:4" ht="22.5" customHeight="1">
      <c r="C74" s="84" t="s">
        <v>49</v>
      </c>
      <c r="D74" s="81">
        <v>6</v>
      </c>
    </row>
    <row r="75" spans="3:4" ht="21" customHeight="1">
      <c r="C75" s="84" t="s">
        <v>50</v>
      </c>
      <c r="D75" s="81">
        <v>22</v>
      </c>
    </row>
    <row r="76" spans="3:4" ht="51" customHeight="1">
      <c r="C76" s="65" t="s">
        <v>64</v>
      </c>
      <c r="D76" s="81">
        <f>D77</f>
        <v>1249</v>
      </c>
    </row>
    <row r="77" spans="3:4" ht="70.5" customHeight="1">
      <c r="C77" s="85" t="s">
        <v>65</v>
      </c>
      <c r="D77" s="81">
        <v>1249</v>
      </c>
    </row>
    <row r="78" spans="3:4" ht="55.5" customHeight="1">
      <c r="C78" s="69" t="s">
        <v>32</v>
      </c>
      <c r="D78" s="81">
        <f>D79+D80</f>
        <v>140</v>
      </c>
    </row>
    <row r="79" spans="3:4" ht="47.25" customHeight="1">
      <c r="C79" s="86" t="s">
        <v>53</v>
      </c>
      <c r="D79" s="81">
        <v>10</v>
      </c>
    </row>
    <row r="80" spans="3:4" ht="46.5" customHeight="1">
      <c r="C80" s="86" t="s">
        <v>54</v>
      </c>
      <c r="D80" s="81">
        <v>130</v>
      </c>
    </row>
    <row r="81" spans="3:4" ht="41.25" hidden="1" customHeight="1">
      <c r="C81" s="82"/>
      <c r="D81" s="87"/>
    </row>
    <row r="82" spans="3:4" ht="21.75" customHeight="1">
      <c r="C82" s="54" t="s">
        <v>18</v>
      </c>
      <c r="D82" s="79">
        <f>D83</f>
        <v>18</v>
      </c>
    </row>
    <row r="83" spans="3:4" ht="21" customHeight="1">
      <c r="C83" s="88" t="s">
        <v>20</v>
      </c>
      <c r="D83" s="87">
        <f>D84</f>
        <v>18</v>
      </c>
    </row>
    <row r="84" spans="3:4" ht="96.75" customHeight="1">
      <c r="C84" s="89" t="s">
        <v>68</v>
      </c>
      <c r="D84" s="81">
        <v>18</v>
      </c>
    </row>
  </sheetData>
  <mergeCells count="4">
    <mergeCell ref="C2:D2"/>
    <mergeCell ref="C12:E12"/>
    <mergeCell ref="C5:F5"/>
    <mergeCell ref="C7:F7"/>
  </mergeCells>
  <pageMargins left="0.47244094488188981" right="0.51181102362204722" top="0.43307086614173229" bottom="0.51181102362204722"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Anexa 1  (2)</vt:lpstr>
      <vt:lpstr>'Anexa 1  (2)'!Print_Titles</vt:lpstr>
    </vt:vector>
  </TitlesOfParts>
  <Company>Consiliul Judetean Arges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larisa</dc:creator>
  <cp:lastModifiedBy>loredanat</cp:lastModifiedBy>
  <cp:lastPrinted>2024-06-21T07:06:24Z</cp:lastPrinted>
  <dcterms:created xsi:type="dcterms:W3CDTF">2020-09-07T10:07:37Z</dcterms:created>
  <dcterms:modified xsi:type="dcterms:W3CDTF">2024-07-02T08:04:10Z</dcterms:modified>
</cp:coreProperties>
</file>