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RECTIFICARI 2023 26,01,2023" sheetId="1" r:id="rId1"/>
  </sheets>
  <definedNames>
    <definedName name="_xlnm.Print_Titles" localSheetId="0">'RECTIFICARI 2023 26,01,2023'!$7:$7</definedName>
  </definedNames>
  <calcPr calcId="125725"/>
</workbook>
</file>

<file path=xl/calcChain.xml><?xml version="1.0" encoding="utf-8"?>
<calcChain xmlns="http://schemas.openxmlformats.org/spreadsheetml/2006/main">
  <c r="G11" i="1"/>
  <c r="H11"/>
  <c r="I11"/>
  <c r="J11"/>
  <c r="K11"/>
  <c r="G35"/>
  <c r="H35"/>
  <c r="C192"/>
  <c r="C193"/>
  <c r="F38"/>
  <c r="F37" s="1"/>
  <c r="D37" s="1"/>
  <c r="G38"/>
  <c r="G37" s="1"/>
  <c r="H38"/>
  <c r="I38"/>
  <c r="I37" s="1"/>
  <c r="J38"/>
  <c r="J37" s="1"/>
  <c r="K38"/>
  <c r="K37" s="1"/>
  <c r="H37"/>
  <c r="D39"/>
  <c r="E36"/>
  <c r="E37"/>
  <c r="E38"/>
  <c r="D38" l="1"/>
  <c r="C200"/>
  <c r="F179"/>
  <c r="F178" s="1"/>
  <c r="G179"/>
  <c r="G178" s="1"/>
  <c r="G177" s="1"/>
  <c r="H179"/>
  <c r="I179"/>
  <c r="J179"/>
  <c r="K179"/>
  <c r="H178"/>
  <c r="H177" s="1"/>
  <c r="I178"/>
  <c r="J178"/>
  <c r="K178"/>
  <c r="D179"/>
  <c r="D180"/>
  <c r="E177"/>
  <c r="G181"/>
  <c r="H181"/>
  <c r="E181"/>
  <c r="G182"/>
  <c r="H182"/>
  <c r="I182"/>
  <c r="I181" s="1"/>
  <c r="J182"/>
  <c r="J181" s="1"/>
  <c r="J177" s="1"/>
  <c r="K182"/>
  <c r="K181" s="1"/>
  <c r="K177" s="1"/>
  <c r="E182"/>
  <c r="G183"/>
  <c r="H183"/>
  <c r="I183"/>
  <c r="J183"/>
  <c r="K183"/>
  <c r="E183"/>
  <c r="G163"/>
  <c r="G162" s="1"/>
  <c r="G161" s="1"/>
  <c r="G160" s="1"/>
  <c r="I163"/>
  <c r="I162" s="1"/>
  <c r="I161" s="1"/>
  <c r="I160" s="1"/>
  <c r="J163"/>
  <c r="J162" s="1"/>
  <c r="J161" s="1"/>
  <c r="J160" s="1"/>
  <c r="K163"/>
  <c r="K162" s="1"/>
  <c r="K161" s="1"/>
  <c r="K160" s="1"/>
  <c r="G153"/>
  <c r="G152" s="1"/>
  <c r="G151" s="1"/>
  <c r="G150" s="1"/>
  <c r="I153"/>
  <c r="I152" s="1"/>
  <c r="I151" s="1"/>
  <c r="I150" s="1"/>
  <c r="J153"/>
  <c r="J152" s="1"/>
  <c r="J151" s="1"/>
  <c r="J150" s="1"/>
  <c r="K153"/>
  <c r="K152" s="1"/>
  <c r="K151" s="1"/>
  <c r="K150" s="1"/>
  <c r="G144"/>
  <c r="G143" s="1"/>
  <c r="G142" s="1"/>
  <c r="G141" s="1"/>
  <c r="I144"/>
  <c r="I143" s="1"/>
  <c r="I142" s="1"/>
  <c r="I141" s="1"/>
  <c r="J144"/>
  <c r="J143" s="1"/>
  <c r="J142" s="1"/>
  <c r="J141" s="1"/>
  <c r="K144"/>
  <c r="K143" s="1"/>
  <c r="K142" s="1"/>
  <c r="K141" s="1"/>
  <c r="G135"/>
  <c r="G134" s="1"/>
  <c r="G133" s="1"/>
  <c r="I135"/>
  <c r="J135"/>
  <c r="K135"/>
  <c r="G115"/>
  <c r="G114" s="1"/>
  <c r="G113" s="1"/>
  <c r="I115"/>
  <c r="I114" s="1"/>
  <c r="I113" s="1"/>
  <c r="J115"/>
  <c r="J114" s="1"/>
  <c r="J113" s="1"/>
  <c r="K115"/>
  <c r="K114" s="1"/>
  <c r="K113" s="1"/>
  <c r="G110"/>
  <c r="G109" s="1"/>
  <c r="I110"/>
  <c r="I109" s="1"/>
  <c r="J110"/>
  <c r="J109" s="1"/>
  <c r="K110"/>
  <c r="K109" s="1"/>
  <c r="G106"/>
  <c r="G105" s="1"/>
  <c r="G104" s="1"/>
  <c r="I106"/>
  <c r="I105" s="1"/>
  <c r="I104" s="1"/>
  <c r="J106"/>
  <c r="J105" s="1"/>
  <c r="J104" s="1"/>
  <c r="K106"/>
  <c r="K105" s="1"/>
  <c r="K104" s="1"/>
  <c r="I46"/>
  <c r="I45" s="1"/>
  <c r="J46"/>
  <c r="J45" s="1"/>
  <c r="K46"/>
  <c r="K45" s="1"/>
  <c r="G43"/>
  <c r="I43"/>
  <c r="J43"/>
  <c r="K43"/>
  <c r="I10"/>
  <c r="J10"/>
  <c r="K10"/>
  <c r="I16"/>
  <c r="I15" s="1"/>
  <c r="J16"/>
  <c r="J15" s="1"/>
  <c r="K16"/>
  <c r="K15" s="1"/>
  <c r="F27"/>
  <c r="F25" s="1"/>
  <c r="G27"/>
  <c r="H27"/>
  <c r="I27"/>
  <c r="J27"/>
  <c r="K27"/>
  <c r="E27"/>
  <c r="E25" s="1"/>
  <c r="E24" s="1"/>
  <c r="D34"/>
  <c r="D26"/>
  <c r="D28"/>
  <c r="D30"/>
  <c r="D33"/>
  <c r="F40"/>
  <c r="F36" s="1"/>
  <c r="F41"/>
  <c r="I41"/>
  <c r="I40" s="1"/>
  <c r="I36" s="1"/>
  <c r="J41"/>
  <c r="J40" s="1"/>
  <c r="J36" s="1"/>
  <c r="K41"/>
  <c r="K40" s="1"/>
  <c r="K36" s="1"/>
  <c r="E41"/>
  <c r="E40" s="1"/>
  <c r="F29"/>
  <c r="D29" s="1"/>
  <c r="G29"/>
  <c r="H29"/>
  <c r="I29"/>
  <c r="J29"/>
  <c r="K29"/>
  <c r="E29"/>
  <c r="I25"/>
  <c r="I24" s="1"/>
  <c r="J25"/>
  <c r="K25"/>
  <c r="K24" s="1"/>
  <c r="F31"/>
  <c r="G31"/>
  <c r="H31"/>
  <c r="F32"/>
  <c r="G32"/>
  <c r="H32"/>
  <c r="I32"/>
  <c r="I31" s="1"/>
  <c r="J32"/>
  <c r="J31" s="1"/>
  <c r="K32"/>
  <c r="K31" s="1"/>
  <c r="E32"/>
  <c r="E31" s="1"/>
  <c r="J24" l="1"/>
  <c r="J9" s="1"/>
  <c r="F24"/>
  <c r="I177"/>
  <c r="K9"/>
  <c r="I9"/>
  <c r="D178"/>
  <c r="K128"/>
  <c r="I128"/>
  <c r="K134"/>
  <c r="K133" s="1"/>
  <c r="K132" s="1"/>
  <c r="I134"/>
  <c r="I133" s="1"/>
  <c r="I132" s="1"/>
  <c r="I125" s="1"/>
  <c r="I108" s="1"/>
  <c r="I35" s="1"/>
  <c r="J134"/>
  <c r="J133" s="1"/>
  <c r="J132" s="1"/>
  <c r="G128"/>
  <c r="G126"/>
  <c r="G132"/>
  <c r="G125" s="1"/>
  <c r="G108" s="1"/>
  <c r="D31"/>
  <c r="D40"/>
  <c r="D32"/>
  <c r="D27"/>
  <c r="I172"/>
  <c r="I171" s="1"/>
  <c r="I170" s="1"/>
  <c r="I169" s="1"/>
  <c r="J172"/>
  <c r="J171" s="1"/>
  <c r="J170" s="1"/>
  <c r="J169" s="1"/>
  <c r="K172"/>
  <c r="K171" s="1"/>
  <c r="K170" s="1"/>
  <c r="K169" s="1"/>
  <c r="K125" l="1"/>
  <c r="K108" s="1"/>
  <c r="K35" s="1"/>
  <c r="K187" s="1"/>
  <c r="J128"/>
  <c r="J125"/>
  <c r="J108" s="1"/>
  <c r="J35" s="1"/>
  <c r="J187" s="1"/>
  <c r="K126"/>
  <c r="I187"/>
  <c r="J126"/>
  <c r="I126"/>
  <c r="F46"/>
  <c r="E46"/>
  <c r="E45" s="1"/>
  <c r="E44" s="1"/>
  <c r="E43" s="1"/>
  <c r="C196"/>
  <c r="C195" s="1"/>
  <c r="C191" s="1"/>
  <c r="F115"/>
  <c r="F114" s="1"/>
  <c r="F113" s="1"/>
  <c r="E115"/>
  <c r="E114" s="1"/>
  <c r="E113" s="1"/>
  <c r="F110"/>
  <c r="F109" s="1"/>
  <c r="E110"/>
  <c r="E109" s="1"/>
  <c r="D12"/>
  <c r="D13"/>
  <c r="D14"/>
  <c r="D17"/>
  <c r="D18"/>
  <c r="D19"/>
  <c r="D20"/>
  <c r="D21"/>
  <c r="D22"/>
  <c r="D23"/>
  <c r="D36"/>
  <c r="D41"/>
  <c r="D42"/>
  <c r="D47"/>
  <c r="D57"/>
  <c r="D58"/>
  <c r="D59"/>
  <c r="D64"/>
  <c r="D65"/>
  <c r="D70"/>
  <c r="D71"/>
  <c r="D72"/>
  <c r="D77"/>
  <c r="D78"/>
  <c r="D83"/>
  <c r="D84"/>
  <c r="D88"/>
  <c r="D91"/>
  <c r="D94"/>
  <c r="D97"/>
  <c r="D100"/>
  <c r="D103"/>
  <c r="D111"/>
  <c r="D112"/>
  <c r="D116"/>
  <c r="D120"/>
  <c r="D121"/>
  <c r="D122"/>
  <c r="D124"/>
  <c r="D136"/>
  <c r="D137"/>
  <c r="D138"/>
  <c r="D140"/>
  <c r="D145"/>
  <c r="D146"/>
  <c r="D147"/>
  <c r="D149"/>
  <c r="D154"/>
  <c r="D155"/>
  <c r="D156"/>
  <c r="D157"/>
  <c r="D159"/>
  <c r="D164"/>
  <c r="D165"/>
  <c r="D166"/>
  <c r="D168"/>
  <c r="D173"/>
  <c r="D174"/>
  <c r="D175"/>
  <c r="D176"/>
  <c r="E179"/>
  <c r="E178" s="1"/>
  <c r="D46" l="1"/>
  <c r="F45"/>
  <c r="D45" s="1"/>
  <c r="D110"/>
  <c r="D113"/>
  <c r="D114"/>
  <c r="D115"/>
  <c r="D109"/>
  <c r="F11"/>
  <c r="F10" s="1"/>
  <c r="F9" s="1"/>
  <c r="G10"/>
  <c r="G9" s="1"/>
  <c r="H10"/>
  <c r="H9" s="1"/>
  <c r="E11"/>
  <c r="F16"/>
  <c r="F15" s="1"/>
  <c r="E16"/>
  <c r="F107"/>
  <c r="F106" s="1"/>
  <c r="F105" s="1"/>
  <c r="F104" s="1"/>
  <c r="E107"/>
  <c r="G176"/>
  <c r="G175"/>
  <c r="G174"/>
  <c r="G173"/>
  <c r="F172"/>
  <c r="F171" s="1"/>
  <c r="F170" s="1"/>
  <c r="F169" s="1"/>
  <c r="E172"/>
  <c r="G168"/>
  <c r="F167"/>
  <c r="F131" s="1"/>
  <c r="E167"/>
  <c r="G166"/>
  <c r="G165"/>
  <c r="G164"/>
  <c r="F163"/>
  <c r="F162" s="1"/>
  <c r="F161" s="1"/>
  <c r="E163"/>
  <c r="G159"/>
  <c r="F158"/>
  <c r="E158"/>
  <c r="G157"/>
  <c r="G156"/>
  <c r="G155"/>
  <c r="G154"/>
  <c r="F153"/>
  <c r="F152" s="1"/>
  <c r="F151" s="1"/>
  <c r="E153"/>
  <c r="G149"/>
  <c r="F148"/>
  <c r="E148"/>
  <c r="G147"/>
  <c r="G146"/>
  <c r="G145"/>
  <c r="F144"/>
  <c r="F143" s="1"/>
  <c r="F142" s="1"/>
  <c r="E144"/>
  <c r="G140"/>
  <c r="F139"/>
  <c r="E139"/>
  <c r="G138"/>
  <c r="H138" s="1"/>
  <c r="G137"/>
  <c r="F135"/>
  <c r="F134" s="1"/>
  <c r="E135"/>
  <c r="F129"/>
  <c r="E129"/>
  <c r="F123"/>
  <c r="E123"/>
  <c r="G122"/>
  <c r="G121"/>
  <c r="H121" s="1"/>
  <c r="G120"/>
  <c r="F119"/>
  <c r="F118" s="1"/>
  <c r="E119"/>
  <c r="G116"/>
  <c r="G112"/>
  <c r="G111"/>
  <c r="G103"/>
  <c r="F102"/>
  <c r="F101" s="1"/>
  <c r="E102"/>
  <c r="G100"/>
  <c r="F99"/>
  <c r="F98" s="1"/>
  <c r="E99"/>
  <c r="G97"/>
  <c r="F96"/>
  <c r="F95" s="1"/>
  <c r="E96"/>
  <c r="G94"/>
  <c r="H94" s="1"/>
  <c r="F93"/>
  <c r="F92" s="1"/>
  <c r="E93"/>
  <c r="G91"/>
  <c r="H91" s="1"/>
  <c r="F90"/>
  <c r="F89" s="1"/>
  <c r="E90"/>
  <c r="G88"/>
  <c r="F87"/>
  <c r="F86" s="1"/>
  <c r="E87"/>
  <c r="G84"/>
  <c r="G83"/>
  <c r="F82"/>
  <c r="F81" s="1"/>
  <c r="F80" s="1"/>
  <c r="F79" s="1"/>
  <c r="E82"/>
  <c r="G78"/>
  <c r="G77"/>
  <c r="F76"/>
  <c r="F75" s="1"/>
  <c r="F74" s="1"/>
  <c r="F73" s="1"/>
  <c r="E76"/>
  <c r="G72"/>
  <c r="G71"/>
  <c r="G70"/>
  <c r="F69"/>
  <c r="F68" s="1"/>
  <c r="F67" s="1"/>
  <c r="F66" s="1"/>
  <c r="E69"/>
  <c r="G65"/>
  <c r="G64"/>
  <c r="F63"/>
  <c r="F62" s="1"/>
  <c r="F61" s="1"/>
  <c r="F60" s="1"/>
  <c r="E63"/>
  <c r="G59"/>
  <c r="G58"/>
  <c r="G57"/>
  <c r="F56"/>
  <c r="F55" s="1"/>
  <c r="F54" s="1"/>
  <c r="E56"/>
  <c r="F52"/>
  <c r="E52"/>
  <c r="G47"/>
  <c r="G46" s="1"/>
  <c r="G45" s="1"/>
  <c r="G26"/>
  <c r="G23"/>
  <c r="G22"/>
  <c r="G21"/>
  <c r="G20"/>
  <c r="G19"/>
  <c r="G18"/>
  <c r="G17"/>
  <c r="G16" l="1"/>
  <c r="G15" s="1"/>
  <c r="H26"/>
  <c r="H25" s="1"/>
  <c r="H24" s="1"/>
  <c r="G25"/>
  <c r="G24" s="1"/>
  <c r="G172"/>
  <c r="G171" s="1"/>
  <c r="G170" s="1"/>
  <c r="G169" s="1"/>
  <c r="F44"/>
  <c r="D148"/>
  <c r="D25"/>
  <c r="D129"/>
  <c r="E95"/>
  <c r="D95" s="1"/>
  <c r="D96"/>
  <c r="E118"/>
  <c r="D118" s="1"/>
  <c r="D119"/>
  <c r="D107"/>
  <c r="E98"/>
  <c r="D98" s="1"/>
  <c r="D99"/>
  <c r="E81"/>
  <c r="D82"/>
  <c r="E62"/>
  <c r="D62" s="1"/>
  <c r="D63"/>
  <c r="E162"/>
  <c r="D163"/>
  <c r="D56"/>
  <c r="D52"/>
  <c r="D69"/>
  <c r="E134"/>
  <c r="D135"/>
  <c r="E101"/>
  <c r="D101" s="1"/>
  <c r="D102"/>
  <c r="E171"/>
  <c r="D172"/>
  <c r="D11"/>
  <c r="E92"/>
  <c r="D92" s="1"/>
  <c r="D93"/>
  <c r="E143"/>
  <c r="D143" s="1"/>
  <c r="D144"/>
  <c r="E89"/>
  <c r="D89" s="1"/>
  <c r="D90"/>
  <c r="E75"/>
  <c r="G75" s="1"/>
  <c r="D76"/>
  <c r="E86"/>
  <c r="D86" s="1"/>
  <c r="D87"/>
  <c r="E131"/>
  <c r="D131" s="1"/>
  <c r="D167"/>
  <c r="E152"/>
  <c r="D153"/>
  <c r="D158"/>
  <c r="D139"/>
  <c r="D123"/>
  <c r="D16"/>
  <c r="H57"/>
  <c r="H22"/>
  <c r="H20"/>
  <c r="E15"/>
  <c r="D15" s="1"/>
  <c r="H19"/>
  <c r="H122"/>
  <c r="H159"/>
  <c r="H100"/>
  <c r="H88"/>
  <c r="H97"/>
  <c r="H155"/>
  <c r="H166"/>
  <c r="D24"/>
  <c r="H168"/>
  <c r="H64"/>
  <c r="H147"/>
  <c r="H146"/>
  <c r="H116"/>
  <c r="H115" s="1"/>
  <c r="H114" s="1"/>
  <c r="H113" s="1"/>
  <c r="H154"/>
  <c r="H165"/>
  <c r="H176"/>
  <c r="H58"/>
  <c r="H164"/>
  <c r="H70"/>
  <c r="H18"/>
  <c r="H65"/>
  <c r="H137"/>
  <c r="H135" s="1"/>
  <c r="H17"/>
  <c r="H78"/>
  <c r="H120"/>
  <c r="H47"/>
  <c r="H46" s="1"/>
  <c r="H45" s="1"/>
  <c r="H77"/>
  <c r="H157"/>
  <c r="H145"/>
  <c r="H144" s="1"/>
  <c r="H143" s="1"/>
  <c r="H142" s="1"/>
  <c r="H156"/>
  <c r="H59"/>
  <c r="H72"/>
  <c r="H175"/>
  <c r="H71"/>
  <c r="H140"/>
  <c r="H84"/>
  <c r="H103"/>
  <c r="H173"/>
  <c r="H21"/>
  <c r="H83"/>
  <c r="H149"/>
  <c r="E10"/>
  <c r="G107"/>
  <c r="E106"/>
  <c r="D106" s="1"/>
  <c r="G148"/>
  <c r="H148" s="1"/>
  <c r="F150"/>
  <c r="G139"/>
  <c r="G123"/>
  <c r="G158"/>
  <c r="F117"/>
  <c r="H174"/>
  <c r="H111"/>
  <c r="H110" s="1"/>
  <c r="H109" s="1"/>
  <c r="F141"/>
  <c r="G129"/>
  <c r="F50"/>
  <c r="G96"/>
  <c r="G167"/>
  <c r="G87"/>
  <c r="G95"/>
  <c r="H112"/>
  <c r="E128"/>
  <c r="F130"/>
  <c r="F160"/>
  <c r="G56"/>
  <c r="E130"/>
  <c r="E55"/>
  <c r="G63"/>
  <c r="G124"/>
  <c r="H124" s="1"/>
  <c r="G101"/>
  <c r="H101" s="1"/>
  <c r="G42"/>
  <c r="H23"/>
  <c r="G62"/>
  <c r="F49"/>
  <c r="F53"/>
  <c r="G90"/>
  <c r="G82"/>
  <c r="G102"/>
  <c r="G99"/>
  <c r="F51"/>
  <c r="E68"/>
  <c r="G69"/>
  <c r="E51"/>
  <c r="F85"/>
  <c r="F133"/>
  <c r="F127"/>
  <c r="G52"/>
  <c r="G76"/>
  <c r="G93"/>
  <c r="G119"/>
  <c r="F128"/>
  <c r="D10" l="1"/>
  <c r="E9"/>
  <c r="H141"/>
  <c r="H163"/>
  <c r="H162" s="1"/>
  <c r="H161" s="1"/>
  <c r="H134"/>
  <c r="H133" s="1"/>
  <c r="H153"/>
  <c r="H152" s="1"/>
  <c r="H151" s="1"/>
  <c r="H42"/>
  <c r="H41" s="1"/>
  <c r="H40" s="1"/>
  <c r="H36" s="1"/>
  <c r="G41"/>
  <c r="G40" s="1"/>
  <c r="G36" s="1"/>
  <c r="H99"/>
  <c r="H16"/>
  <c r="H15" s="1"/>
  <c r="H139"/>
  <c r="H123"/>
  <c r="H172"/>
  <c r="H171" s="1"/>
  <c r="H170" s="1"/>
  <c r="H169" s="1"/>
  <c r="G98"/>
  <c r="H98" s="1"/>
  <c r="D44"/>
  <c r="G44"/>
  <c r="E142"/>
  <c r="D142" s="1"/>
  <c r="E127"/>
  <c r="D127" s="1"/>
  <c r="H107"/>
  <c r="H106" s="1"/>
  <c r="H105" s="1"/>
  <c r="H104" s="1"/>
  <c r="G92"/>
  <c r="H92" s="1"/>
  <c r="H129"/>
  <c r="H90"/>
  <c r="D51"/>
  <c r="E170"/>
  <c r="D171"/>
  <c r="E151"/>
  <c r="D152"/>
  <c r="E161"/>
  <c r="D162"/>
  <c r="E61"/>
  <c r="G61" s="1"/>
  <c r="E117"/>
  <c r="G117" s="1"/>
  <c r="E80"/>
  <c r="D81"/>
  <c r="H81" s="1"/>
  <c r="E54"/>
  <c r="D55"/>
  <c r="E67"/>
  <c r="D68"/>
  <c r="E133"/>
  <c r="D134"/>
  <c r="E74"/>
  <c r="D75"/>
  <c r="H75" s="1"/>
  <c r="G86"/>
  <c r="H86" s="1"/>
  <c r="H52"/>
  <c r="E85"/>
  <c r="D85" s="1"/>
  <c r="H87"/>
  <c r="G81"/>
  <c r="H158"/>
  <c r="G118"/>
  <c r="H118" s="1"/>
  <c r="H102"/>
  <c r="D128"/>
  <c r="D130"/>
  <c r="H167"/>
  <c r="H56"/>
  <c r="E105"/>
  <c r="D105" s="1"/>
  <c r="H93"/>
  <c r="H96"/>
  <c r="D9"/>
  <c r="H119"/>
  <c r="H76"/>
  <c r="H82"/>
  <c r="H69"/>
  <c r="H62"/>
  <c r="H63"/>
  <c r="F48"/>
  <c r="G55"/>
  <c r="C190"/>
  <c r="G130"/>
  <c r="G51"/>
  <c r="G131"/>
  <c r="H131" s="1"/>
  <c r="E50"/>
  <c r="D50" s="1"/>
  <c r="G67"/>
  <c r="H95"/>
  <c r="F132"/>
  <c r="F126"/>
  <c r="G89"/>
  <c r="H89" s="1"/>
  <c r="G68"/>
  <c r="H160" l="1"/>
  <c r="H150"/>
  <c r="H128"/>
  <c r="H132"/>
  <c r="H126"/>
  <c r="D117"/>
  <c r="E141"/>
  <c r="D141" s="1"/>
  <c r="E49"/>
  <c r="D49" s="1"/>
  <c r="G127"/>
  <c r="H127" s="1"/>
  <c r="H44"/>
  <c r="E79"/>
  <c r="D80"/>
  <c r="E66"/>
  <c r="D67"/>
  <c r="H67" s="1"/>
  <c r="E169"/>
  <c r="D170"/>
  <c r="E73"/>
  <c r="D74"/>
  <c r="G74"/>
  <c r="D161"/>
  <c r="E160"/>
  <c r="E60"/>
  <c r="D61"/>
  <c r="H61" s="1"/>
  <c r="E53"/>
  <c r="D54"/>
  <c r="D133"/>
  <c r="E132"/>
  <c r="D132" s="1"/>
  <c r="D151"/>
  <c r="E150"/>
  <c r="G85"/>
  <c r="H85" s="1"/>
  <c r="E126"/>
  <c r="D126" s="1"/>
  <c r="G80"/>
  <c r="H130"/>
  <c r="E104"/>
  <c r="D104" s="1"/>
  <c r="H117"/>
  <c r="H55"/>
  <c r="H68"/>
  <c r="F125"/>
  <c r="H51"/>
  <c r="F43"/>
  <c r="G50"/>
  <c r="G54"/>
  <c r="H125" l="1"/>
  <c r="H108" s="1"/>
  <c r="G49"/>
  <c r="H49" s="1"/>
  <c r="H80"/>
  <c r="H74"/>
  <c r="H54"/>
  <c r="D160"/>
  <c r="D79"/>
  <c r="G79"/>
  <c r="D60"/>
  <c r="G60"/>
  <c r="D169"/>
  <c r="D66"/>
  <c r="G66"/>
  <c r="D53"/>
  <c r="E48"/>
  <c r="D73"/>
  <c r="G73"/>
  <c r="D150"/>
  <c r="E125"/>
  <c r="D125" s="1"/>
  <c r="H50"/>
  <c r="F108"/>
  <c r="G53"/>
  <c r="H73" l="1"/>
  <c r="H53"/>
  <c r="D48"/>
  <c r="H79"/>
  <c r="H60"/>
  <c r="E108"/>
  <c r="D108" s="1"/>
  <c r="H66"/>
  <c r="G48"/>
  <c r="D43" l="1"/>
  <c r="E35"/>
  <c r="H48"/>
  <c r="H43" s="1"/>
  <c r="E187" l="1"/>
  <c r="H187" l="1"/>
  <c r="G187"/>
  <c r="D185"/>
  <c r="D186"/>
  <c r="D184"/>
  <c r="D183"/>
  <c r="F183"/>
  <c r="F182" s="1"/>
  <c r="F181" l="1"/>
  <c r="D182"/>
  <c r="D181" l="1"/>
  <c r="F177"/>
  <c r="D177" l="1"/>
  <c r="F35"/>
  <c r="D35" l="1"/>
  <c r="F187"/>
  <c r="D187" s="1"/>
</calcChain>
</file>

<file path=xl/comments1.xml><?xml version="1.0" encoding="utf-8"?>
<comments xmlns="http://schemas.openxmlformats.org/spreadsheetml/2006/main">
  <authors>
    <author>larisa</author>
  </authors>
  <commentList>
    <comment ref="D42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2000 saligny stat 
75963 pndl stat 
3028 
capital pnrr
149 Cofin saligny
702 cofin pndl </t>
        </r>
      </text>
    </comment>
    <comment ref="E42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2000 saligny stat 
75963 pndl stat 
3028 
capital pnrr
149 Cofin saligny
702 cofin pndl </t>
        </r>
      </text>
    </comment>
    <comment ref="F42" authorId="0">
      <text>
        <r>
          <rPr>
            <b/>
            <sz val="9"/>
            <color indexed="81"/>
            <rFont val="Tahoma"/>
            <family val="2"/>
            <charset val="238"/>
          </rPr>
          <t>larisa:</t>
        </r>
        <r>
          <rPr>
            <sz val="9"/>
            <color indexed="81"/>
            <rFont val="Tahoma"/>
            <family val="2"/>
            <charset val="238"/>
          </rPr>
          <t xml:space="preserve">
2000 saligny stat 
75963 pndl stat 
3028 
capital pnrr
149 Cofin saligny
702 cofin pndl </t>
        </r>
      </text>
    </comment>
  </commentList>
</comments>
</file>

<file path=xl/sharedStrings.xml><?xml version="1.0" encoding="utf-8"?>
<sst xmlns="http://schemas.openxmlformats.org/spreadsheetml/2006/main" count="321" uniqueCount="168">
  <si>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</si>
  <si>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</si>
  <si>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</si>
  <si>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</si>
  <si>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</si>
  <si>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</si>
  <si>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TRIM II</t>
  </si>
  <si>
    <t>TRIM IV</t>
  </si>
  <si>
    <t>VENITURI - TOTAL</t>
  </si>
  <si>
    <t>B</t>
  </si>
  <si>
    <t>COTE SI SUME DEF DIN IMPOZITUL PE VENIT</t>
  </si>
  <si>
    <r>
      <t xml:space="preserve">Cote defalcate din impozitul pe venit </t>
    </r>
    <r>
      <rPr>
        <b/>
        <sz val="10"/>
        <rFont val="Times New Roman"/>
        <family val="1"/>
        <charset val="238"/>
      </rPr>
      <t xml:space="preserve">(15% </t>
    </r>
    <r>
      <rPr>
        <sz val="10"/>
        <rFont val="Times New Roman"/>
        <family val="1"/>
        <charset val="238"/>
      </rPr>
      <t>)</t>
    </r>
  </si>
  <si>
    <t>.04.02.01</t>
  </si>
  <si>
    <t>C</t>
  </si>
  <si>
    <t xml:space="preserve">SUME DEFALCATE DIN TVA </t>
  </si>
  <si>
    <t>11.02.</t>
  </si>
  <si>
    <t>Sume def din TVA pentru finantarea cheltuielilor descentralizate  :</t>
  </si>
  <si>
    <t>11.02.01</t>
  </si>
  <si>
    <t xml:space="preserve">Sustinerea sistemului de protectie a copilului </t>
  </si>
  <si>
    <t xml:space="preserve">Centrele pentru persoane adulte cu handicap </t>
  </si>
  <si>
    <t xml:space="preserve">            personal neclerical</t>
  </si>
  <si>
    <t xml:space="preserve">            2.  institutii de cultura preluate</t>
  </si>
  <si>
    <t>Sume def din TVA pentru evidenta populatiei</t>
  </si>
  <si>
    <t>Sume def din TVA reprez. drepturi pt copii cu cerinte educationale speciale integrati in invatamantul de masa H.G. 904/2014</t>
  </si>
  <si>
    <t>Sume def din TVA  pt echilibrarea bugete locale</t>
  </si>
  <si>
    <t>11.02.06</t>
  </si>
  <si>
    <t>E</t>
  </si>
  <si>
    <t>SUBVENTII</t>
  </si>
  <si>
    <t>.00.17</t>
  </si>
  <si>
    <t>Subventii de la bugetul de stat</t>
  </si>
  <si>
    <t>Subventii pt finantarea UAMS</t>
  </si>
  <si>
    <t>42.02.35</t>
  </si>
  <si>
    <t xml:space="preserve">TOTAL CHELTUIELI </t>
  </si>
  <si>
    <t>SECTIUNEA DE FUNCTIONARE</t>
  </si>
  <si>
    <t>Cheltuieli curente</t>
  </si>
  <si>
    <t xml:space="preserve">  I.             cheltuieli de personal</t>
  </si>
  <si>
    <t xml:space="preserve"> II.              cheltuieli cu bunuri si servicii</t>
  </si>
  <si>
    <t>Plati efectuate in anii precedenti si recuperate in anul curent</t>
  </si>
  <si>
    <t>SECTIUNEA DE DEZVOLTARE</t>
  </si>
  <si>
    <t>51.02.28</t>
  </si>
  <si>
    <t>Alte transferuri  de capital catre institutii publice</t>
  </si>
  <si>
    <t>51.02.29</t>
  </si>
  <si>
    <t>AUTORITATI PUBLICE SI ACTIUNI EXTERNE</t>
  </si>
  <si>
    <t>51.02.01.03</t>
  </si>
  <si>
    <t>X. Cheltuieli de capital</t>
  </si>
  <si>
    <t>85.01</t>
  </si>
  <si>
    <t xml:space="preserve"> II.              cheltuieli materiale</t>
  </si>
  <si>
    <t>VI Transferuri</t>
  </si>
  <si>
    <t>SANATATE</t>
  </si>
  <si>
    <t>2.2.</t>
  </si>
  <si>
    <t xml:space="preserve">UNITATI DE ASISTENTA MEDICO-SOCIALE 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</si>
  <si>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</si>
  <si>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</si>
  <si>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</si>
  <si>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</si>
  <si>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</si>
  <si>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</si>
  <si>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</si>
  <si>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</si>
  <si>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</si>
  <si>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</si>
  <si>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</si>
  <si>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</si>
  <si>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</si>
  <si>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SPITALE GENERALE(2.3.a+2.3.b)</t>
  </si>
  <si>
    <t>66.02.06.01</t>
  </si>
  <si>
    <t>2.3.a</t>
  </si>
  <si>
    <t>SPITALUL JUDETEAN DE URGENTA PITESTI</t>
  </si>
  <si>
    <t>Transferuri din bugetele locale pentru finantarea 
cheltuielilor de capital din domeniul sanatatii</t>
  </si>
  <si>
    <t>2.3.b</t>
  </si>
  <si>
    <t>SPITALUL DE PEDIATRIE PITESTI</t>
  </si>
  <si>
    <t>SPITALUL DE PSIHIATRIE SF.MARIA VEDEA</t>
  </si>
  <si>
    <t>SPITALUL ORASENESC COSTESTI</t>
  </si>
  <si>
    <t>SPITALUL DE PNEUMOFTIZIOLOGIE LEORDENI</t>
  </si>
  <si>
    <t>SPITALUL DE RECUPERARE BRADET</t>
  </si>
  <si>
    <t xml:space="preserve">CULTURA, RECREERE SI RELIGIE </t>
  </si>
  <si>
    <t>67.02</t>
  </si>
  <si>
    <t xml:space="preserve">                alte cheltuieli</t>
  </si>
  <si>
    <t>.3.8</t>
  </si>
  <si>
    <t>PERSONAL NECLERICAL</t>
  </si>
  <si>
    <t>67.02.50.02</t>
  </si>
  <si>
    <t>IX Alte cheltuieli - contrib salariz pers neclerical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</si>
  <si>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</si>
  <si>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</si>
  <si>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</si>
  <si>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</si>
  <si>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</si>
  <si>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</si>
  <si>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</si>
  <si>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</si>
  <si>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 xml:space="preserve">CENTRUL DE INGRIJIRE SI ASISTENTA PITESTI - ASISTENTA ACORDATA PERSOANELOR IN VARSTA </t>
  </si>
  <si>
    <t>68.02.04.01</t>
  </si>
  <si>
    <t>68.02.05.02.01</t>
  </si>
  <si>
    <t>4.2.c.1</t>
  </si>
  <si>
    <t>4.3.</t>
  </si>
  <si>
    <t>UNITATI DE ASISTENTA MEDICO-SOCIALE</t>
  </si>
  <si>
    <t>68.02.12</t>
  </si>
  <si>
    <t>Plati efectuate in anii precedenti</t>
  </si>
  <si>
    <t>4.3.a</t>
  </si>
  <si>
    <t>68.02.12.01</t>
  </si>
  <si>
    <t>4.3.b</t>
  </si>
  <si>
    <t>68.02.12.02</t>
  </si>
  <si>
    <t>4.3.c</t>
  </si>
  <si>
    <t>UNITATEA DE ASISTENTA MEDICO-SOCIALA SUICI</t>
  </si>
  <si>
    <t>68.02.12.03</t>
  </si>
  <si>
    <t>4.3.d</t>
  </si>
  <si>
    <t>UNITATEA DE ASISTENTA MEDICO-SOCIALA RUCAR</t>
  </si>
  <si>
    <t>4.3.e</t>
  </si>
  <si>
    <t>UNITATEA DE ASISTENTA MEDICO-SOCIALA DOMNESTI</t>
  </si>
  <si>
    <t xml:space="preserve"> DEFICIT</t>
  </si>
  <si>
    <t xml:space="preserve">Finantare din Excedentul bugetului local </t>
  </si>
  <si>
    <t xml:space="preserve">pentru finantarea SECTIUNII DE DEZVOLTARE </t>
  </si>
  <si>
    <t>impozit pe venit pt UAMS 66</t>
  </si>
  <si>
    <t>impozit pe venit pt UAMS 68</t>
  </si>
  <si>
    <t xml:space="preserve">DIRECTIA GENERALA DE ASISTENTA SOCIALA SI PROTECTIE SOCIALA - ASISTENTA SOCIALA IN CAZ DE BOLI SI INVALIDITATE </t>
  </si>
  <si>
    <t>TRANSPORTURI</t>
  </si>
  <si>
    <t>84.02</t>
  </si>
  <si>
    <t xml:space="preserve">DRUMURI SI PODURI JUDETENE </t>
  </si>
  <si>
    <t>84.02.03.01</t>
  </si>
  <si>
    <t xml:space="preserve">Cheltuieli de capital </t>
  </si>
  <si>
    <t>70.</t>
  </si>
  <si>
    <t>Servicii de proiectare fazele: studii de teren, expertiza tehnica, DALI, PT+ DE, CS pentru obiectivul "Modernizare DJ 737 Matau - Cocenesti - Boteni, Km 13+781 - 15+181, L=1,4 km, comuna Boteni, Judetul Arges"</t>
  </si>
  <si>
    <t>Servicii de proiectare fazele: studii de teren, expertiza tehnica, DALI, PT+ DE, CS pentru obiectivul "Refacere  prag de fund la pod pe DJ 737 Mioarele - Boteni, km 15+072, peste raul Argesel, L=49, comuna Boteni, Judetul Arges"</t>
  </si>
  <si>
    <t xml:space="preserve">SPITALE </t>
  </si>
  <si>
    <t>66.02.06</t>
  </si>
  <si>
    <t>Transferuri de capital - pt fin investitiilor la spitale</t>
  </si>
  <si>
    <t>51.02.12</t>
  </si>
  <si>
    <t>45.02</t>
  </si>
  <si>
    <t xml:space="preserve">Sume primite de la UE/alti donatori in contul platilor efectuate si prefinantari </t>
  </si>
  <si>
    <t>45.02.48</t>
  </si>
  <si>
    <t>Sume primite în contul plăţilor efectuate în anul curent</t>
  </si>
  <si>
    <t>45.02.48.01</t>
  </si>
  <si>
    <t>Prefinantare</t>
  </si>
  <si>
    <t>45.02.48.03</t>
  </si>
  <si>
    <t>Programe finanțate din Fondul European de Dezvoltare Regională (FEDR), aferente cadrului financiar 2021-2027</t>
  </si>
  <si>
    <t>56.48</t>
  </si>
  <si>
    <t>Finanțare națională</t>
  </si>
  <si>
    <t>56.48.01</t>
  </si>
  <si>
    <t>Finanţare externă nerambursabilă</t>
  </si>
  <si>
    <t>56.48.02</t>
  </si>
  <si>
    <t>Cheltuieli neeligibile</t>
  </si>
  <si>
    <t>56.48.03</t>
  </si>
  <si>
    <t xml:space="preserve">Fondul European de Dezvoltare Regională (FEDR), aferent cadrului financiar 2021-2027 </t>
  </si>
  <si>
    <t>ESTIMARI  2025</t>
  </si>
  <si>
    <t>ESTIMARI  2026</t>
  </si>
  <si>
    <t>ESTIMARI  2027</t>
  </si>
  <si>
    <t>Subvenţii de la bugetul de stat necesare susţinerii derulării proiectelor finanţate din fonduri externe nerambursabile (FEN) postaderare, aferete perioadei de programare 2021-2027 ( cod 42.02.93.01+42.02.93.03)</t>
  </si>
  <si>
    <t>42.02.93</t>
  </si>
  <si>
    <t>Subvenţii de la bugetul de stat către bugetele locale necesare susţinerii derulării proiectelor finanţate din FEN postaderare, aferente perioadei de programare 2021-2027</t>
  </si>
  <si>
    <t>42.02.93.03</t>
  </si>
  <si>
    <t xml:space="preserve">Subventii de la alte administratii </t>
  </si>
  <si>
    <t>Sume alocate din sumele obținute în urma scoaterii la licitație a certificatelor de emisii de gaze cu efect de seră pentru finanțarea proiectelor de investiții</t>
  </si>
  <si>
    <t>43.02.44</t>
  </si>
  <si>
    <t>Proiect “ Achizitie microbuze electrice pentru transportul elevilor din judetul Arges”</t>
  </si>
  <si>
    <t xml:space="preserve">Proiect: ,, Modernizare DJ 679: Păduroiu (DN67B) - Lipia – Popești - Lunca Corbului – Pădureți – Ciești - Fâlfani - Cotmeana - Malu - Bârla -  Lim. Jud. Olt, km 0+000-48.222; L=47,670km’’ </t>
  </si>
  <si>
    <t>Cheltuieli de capital</t>
  </si>
  <si>
    <t>Amenajare corp cladire spital existent, conform normativelor in vigoare, si extindere corp cladire spital in regim S+P+2E partial Spital de Psihiatrie “SFANTA MARIA” VEDEA</t>
  </si>
  <si>
    <t xml:space="preserve"> pentru  contributiile personalului neclerical finantate din bugetul local </t>
  </si>
  <si>
    <t>Router dedicat pentru conexiunea la internet</t>
  </si>
  <si>
    <t xml:space="preserve">SPITALUL DE PSIHIATRIE “SF. MARIA” VEDEA </t>
  </si>
  <si>
    <t>Servicii de proiectare faza actualizare documentatie DTAC, PT+DE+CS aferente obiectivului de investitii AMENAJARE CORP CLADIRE SPITAL EXISTENTCONFORM NORMATIVELOR IN VIGOARE, SI EXTINDERE CORP CLADIRE SPITAL IN REGIM S+P+2E PARTIAL SPITAL DE PSIHIATRIE SF. MARIA" VEDEA, judetul Arges298</t>
  </si>
  <si>
    <t>Servicii de verificare tehnica pentru documentatii DTAC, PT+DE+CS aferente obiectivului de investitii AMENAJARE CORP CLADIRE SPITAL EXISTENTCONFORM NORMATIVELOR IN VIGOARE, SI EXTINDERE CORP CLADIRE SPITAL IN REGIM S+P+2E PARTIAL SPITAL DE PSIHIATRIE "SF. MARIA" VEDEA, judetul Arges118</t>
  </si>
  <si>
    <t xml:space="preserve">INFLUENTE </t>
  </si>
  <si>
    <t xml:space="preserve"> LA BUGET LOCAL 2024 SI ESTIMARI 2025-2027</t>
  </si>
  <si>
    <t>ANEXA nr. 1</t>
  </si>
  <si>
    <t>43.02</t>
  </si>
  <si>
    <t>.04,02</t>
  </si>
  <si>
    <t>La Hot. C.J nr.170/30.05.2024</t>
  </si>
</sst>
</file>

<file path=xl/styles.xml><?xml version="1.0" encoding="utf-8"?>
<styleSheet xmlns="http://schemas.openxmlformats.org/spreadsheetml/2006/main">
  <fonts count="37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name val="Times New Roman"/>
      <family val="1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</font>
    <font>
      <sz val="10"/>
      <name val="Tahoma"/>
      <family val="2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8" fillId="0" borderId="0"/>
    <xf numFmtId="0" fontId="19" fillId="0" borderId="0"/>
    <xf numFmtId="0" fontId="2" fillId="0" borderId="0"/>
    <xf numFmtId="0" fontId="1" fillId="0" borderId="0"/>
    <xf numFmtId="0" fontId="20" fillId="13" borderId="0" applyNumberFormat="0" applyBorder="0" applyAlignment="0" applyProtection="0"/>
    <xf numFmtId="0" fontId="26" fillId="0" borderId="0"/>
  </cellStyleXfs>
  <cellXfs count="157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" fontId="6" fillId="2" borderId="0" xfId="0" applyNumberFormat="1" applyFont="1" applyFill="1" applyBorder="1" applyAlignment="1"/>
    <xf numFmtId="0" fontId="6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0" fontId="10" fillId="0" borderId="3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  <xf numFmtId="4" fontId="2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4" fontId="11" fillId="4" borderId="1" xfId="0" applyNumberFormat="1" applyFont="1" applyFill="1" applyBorder="1"/>
    <xf numFmtId="2" fontId="8" fillId="0" borderId="1" xfId="0" applyNumberFormat="1" applyFont="1" applyFill="1" applyBorder="1"/>
    <xf numFmtId="0" fontId="10" fillId="0" borderId="3" xfId="0" applyFont="1" applyFill="1" applyBorder="1" applyAlignment="1">
      <alignment horizontal="right"/>
    </xf>
    <xf numFmtId="4" fontId="8" fillId="5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4" fontId="8" fillId="2" borderId="1" xfId="0" applyNumberFormat="1" applyFont="1" applyFill="1" applyBorder="1"/>
    <xf numFmtId="0" fontId="8" fillId="0" borderId="1" xfId="0" applyFont="1" applyFill="1" applyBorder="1" applyAlignment="1">
      <alignment horizontal="left" wrapText="1"/>
    </xf>
    <xf numFmtId="0" fontId="10" fillId="6" borderId="3" xfId="0" applyFont="1" applyFill="1" applyBorder="1"/>
    <xf numFmtId="4" fontId="7" fillId="7" borderId="1" xfId="0" applyNumberFormat="1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0" fontId="11" fillId="0" borderId="1" xfId="0" applyFont="1" applyFill="1" applyBorder="1" applyAlignment="1">
      <alignment horizontal="center"/>
    </xf>
    <xf numFmtId="0" fontId="7" fillId="8" borderId="1" xfId="0" applyFont="1" applyFill="1" applyBorder="1"/>
    <xf numFmtId="4" fontId="7" fillId="8" borderId="1" xfId="0" applyNumberFormat="1" applyFont="1" applyFill="1" applyBorder="1"/>
    <xf numFmtId="0" fontId="7" fillId="10" borderId="1" xfId="0" applyFont="1" applyFill="1" applyBorder="1" applyAlignment="1">
      <alignment wrapText="1"/>
    </xf>
    <xf numFmtId="4" fontId="7" fillId="10" borderId="1" xfId="0" applyNumberFormat="1" applyFont="1" applyFill="1" applyBorder="1"/>
    <xf numFmtId="0" fontId="7" fillId="8" borderId="1" xfId="0" applyFont="1" applyFill="1" applyBorder="1" applyAlignment="1">
      <alignment wrapText="1"/>
    </xf>
    <xf numFmtId="0" fontId="7" fillId="10" borderId="1" xfId="0" applyFont="1" applyFill="1" applyBorder="1"/>
    <xf numFmtId="0" fontId="10" fillId="0" borderId="3" xfId="0" applyNumberFormat="1" applyFont="1" applyFill="1" applyBorder="1"/>
    <xf numFmtId="14" fontId="15" fillId="0" borderId="3" xfId="0" applyNumberFormat="1" applyFont="1" applyFill="1" applyBorder="1"/>
    <xf numFmtId="0" fontId="10" fillId="5" borderId="3" xfId="0" applyFont="1" applyFill="1" applyBorder="1"/>
    <xf numFmtId="0" fontId="7" fillId="9" borderId="1" xfId="0" applyFont="1" applyFill="1" applyBorder="1" applyAlignment="1">
      <alignment wrapText="1"/>
    </xf>
    <xf numFmtId="4" fontId="7" fillId="9" borderId="1" xfId="0" applyNumberFormat="1" applyFont="1" applyFill="1" applyBorder="1"/>
    <xf numFmtId="4" fontId="2" fillId="0" borderId="0" xfId="0" applyNumberFormat="1" applyFont="1" applyFill="1"/>
    <xf numFmtId="0" fontId="10" fillId="11" borderId="3" xfId="0" applyFont="1" applyFill="1" applyBorder="1"/>
    <xf numFmtId="0" fontId="11" fillId="11" borderId="1" xfId="0" applyFont="1" applyFill="1" applyBorder="1"/>
    <xf numFmtId="0" fontId="11" fillId="11" borderId="1" xfId="0" applyFont="1" applyFill="1" applyBorder="1" applyAlignment="1">
      <alignment horizontal="center"/>
    </xf>
    <xf numFmtId="4" fontId="11" fillId="11" borderId="1" xfId="0" applyNumberFormat="1" applyFont="1" applyFill="1" applyBorder="1"/>
    <xf numFmtId="0" fontId="11" fillId="0" borderId="1" xfId="0" applyFont="1" applyFill="1" applyBorder="1"/>
    <xf numFmtId="0" fontId="14" fillId="12" borderId="1" xfId="0" applyFont="1" applyFill="1" applyBorder="1" applyAlignment="1">
      <alignment vertical="center"/>
    </xf>
    <xf numFmtId="4" fontId="14" fillId="12" borderId="1" xfId="0" applyNumberFormat="1" applyFont="1" applyFill="1" applyBorder="1" applyAlignment="1">
      <alignment vertical="center"/>
    </xf>
    <xf numFmtId="0" fontId="13" fillId="7" borderId="1" xfId="0" applyFont="1" applyFill="1" applyBorder="1" applyAlignment="1">
      <alignment vertical="center"/>
    </xf>
    <xf numFmtId="4" fontId="14" fillId="7" borderId="1" xfId="0" applyNumberFormat="1" applyFont="1" applyFill="1" applyBorder="1" applyAlignment="1">
      <alignment vertical="center"/>
    </xf>
    <xf numFmtId="0" fontId="21" fillId="7" borderId="1" xfId="0" applyFont="1" applyFill="1" applyBorder="1"/>
    <xf numFmtId="0" fontId="21" fillId="2" borderId="1" xfId="0" applyFont="1" applyFill="1" applyBorder="1" applyAlignment="1">
      <alignment wrapText="1"/>
    </xf>
    <xf numFmtId="0" fontId="22" fillId="2" borderId="1" xfId="10" applyFont="1" applyFill="1" applyBorder="1" applyAlignment="1">
      <alignment horizontal="left" wrapText="1"/>
    </xf>
    <xf numFmtId="0" fontId="23" fillId="0" borderId="1" xfId="0" applyFont="1" applyFill="1" applyBorder="1" applyAlignment="1">
      <alignment wrapText="1"/>
    </xf>
    <xf numFmtId="4" fontId="4" fillId="7" borderId="1" xfId="0" applyNumberFormat="1" applyFont="1" applyFill="1" applyBorder="1"/>
    <xf numFmtId="4" fontId="14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wrapText="1"/>
    </xf>
    <xf numFmtId="4" fontId="24" fillId="2" borderId="1" xfId="0" applyNumberFormat="1" applyFont="1" applyFill="1" applyBorder="1" applyAlignment="1">
      <alignment vertical="center"/>
    </xf>
    <xf numFmtId="0" fontId="25" fillId="7" borderId="1" xfId="0" applyFont="1" applyFill="1" applyBorder="1"/>
    <xf numFmtId="0" fontId="10" fillId="10" borderId="1" xfId="0" applyFont="1" applyFill="1" applyBorder="1"/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27" fillId="8" borderId="1" xfId="0" applyFont="1" applyFill="1" applyBorder="1" applyAlignment="1">
      <alignment horizontal="center"/>
    </xf>
    <xf numFmtId="0" fontId="28" fillId="7" borderId="1" xfId="0" applyFont="1" applyFill="1" applyBorder="1" applyAlignment="1">
      <alignment horizontal="center"/>
    </xf>
    <xf numFmtId="0" fontId="28" fillId="10" borderId="1" xfId="0" applyFont="1" applyFill="1" applyBorder="1" applyAlignment="1">
      <alignment horizontal="center"/>
    </xf>
    <xf numFmtId="0" fontId="27" fillId="10" borderId="1" xfId="0" applyFont="1" applyFill="1" applyBorder="1" applyAlignment="1">
      <alignment horizontal="center"/>
    </xf>
    <xf numFmtId="0" fontId="28" fillId="9" borderId="1" xfId="0" applyFont="1" applyFill="1" applyBorder="1" applyAlignment="1">
      <alignment horizontal="center"/>
    </xf>
    <xf numFmtId="0" fontId="27" fillId="7" borderId="1" xfId="0" applyFont="1" applyFill="1" applyBorder="1" applyAlignment="1">
      <alignment horizontal="center"/>
    </xf>
    <xf numFmtId="0" fontId="27" fillId="2" borderId="1" xfId="0" applyFont="1" applyFill="1" applyBorder="1" applyAlignment="1">
      <alignment horizontal="center"/>
    </xf>
    <xf numFmtId="0" fontId="28" fillId="2" borderId="1" xfId="0" applyFont="1" applyFill="1" applyBorder="1" applyAlignment="1">
      <alignment horizontal="right"/>
    </xf>
    <xf numFmtId="0" fontId="8" fillId="0" borderId="1" xfId="0" applyFont="1" applyFill="1" applyBorder="1" applyAlignment="1">
      <alignment vertical="center" wrapText="1"/>
    </xf>
    <xf numFmtId="0" fontId="8" fillId="0" borderId="1" xfId="11" applyFont="1" applyFill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4" fontId="2" fillId="10" borderId="1" xfId="0" applyNumberFormat="1" applyFont="1" applyFill="1" applyBorder="1"/>
    <xf numFmtId="0" fontId="2" fillId="0" borderId="1" xfId="1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" fontId="12" fillId="10" borderId="1" xfId="0" applyNumberFormat="1" applyFont="1" applyFill="1" applyBorder="1"/>
    <xf numFmtId="0" fontId="7" fillId="6" borderId="1" xfId="0" applyFont="1" applyFill="1" applyBorder="1" applyAlignment="1">
      <alignment wrapText="1"/>
    </xf>
    <xf numFmtId="0" fontId="27" fillId="6" borderId="1" xfId="0" applyFont="1" applyFill="1" applyBorder="1" applyAlignment="1">
      <alignment horizontal="center"/>
    </xf>
    <xf numFmtId="4" fontId="7" fillId="6" borderId="1" xfId="0" applyNumberFormat="1" applyFont="1" applyFill="1" applyBorder="1"/>
    <xf numFmtId="4" fontId="11" fillId="6" borderId="1" xfId="0" applyNumberFormat="1" applyFont="1" applyFill="1" applyBorder="1"/>
    <xf numFmtId="0" fontId="7" fillId="6" borderId="1" xfId="0" applyFont="1" applyFill="1" applyBorder="1"/>
    <xf numFmtId="0" fontId="28" fillId="6" borderId="1" xfId="0" applyFont="1" applyFill="1" applyBorder="1" applyAlignment="1">
      <alignment horizontal="center"/>
    </xf>
    <xf numFmtId="4" fontId="12" fillId="6" borderId="1" xfId="0" applyNumberFormat="1" applyFont="1" applyFill="1" applyBorder="1"/>
    <xf numFmtId="0" fontId="8" fillId="7" borderId="1" xfId="0" applyFont="1" applyFill="1" applyBorder="1"/>
    <xf numFmtId="4" fontId="12" fillId="7" borderId="1" xfId="0" applyNumberFormat="1" applyFont="1" applyFill="1" applyBorder="1"/>
    <xf numFmtId="0" fontId="7" fillId="7" borderId="1" xfId="0" applyFont="1" applyFill="1" applyBorder="1" applyAlignment="1">
      <alignment vertical="center" wrapText="1"/>
    </xf>
    <xf numFmtId="0" fontId="7" fillId="7" borderId="1" xfId="11" applyFont="1" applyFill="1" applyBorder="1" applyAlignment="1">
      <alignment horizontal="left" vertical="center"/>
    </xf>
    <xf numFmtId="49" fontId="29" fillId="6" borderId="1" xfId="0" applyNumberFormat="1" applyFont="1" applyFill="1" applyBorder="1" applyAlignment="1">
      <alignment horizontal="left" vertical="center" wrapText="1"/>
    </xf>
    <xf numFmtId="0" fontId="30" fillId="6" borderId="1" xfId="11" applyFont="1" applyFill="1" applyBorder="1" applyAlignment="1">
      <alignment horizontal="left" vertical="center"/>
    </xf>
    <xf numFmtId="4" fontId="33" fillId="6" borderId="1" xfId="0" applyNumberFormat="1" applyFont="1" applyFill="1" applyBorder="1"/>
    <xf numFmtId="0" fontId="31" fillId="2" borderId="1" xfId="0" applyFont="1" applyFill="1" applyBorder="1" applyAlignment="1">
      <alignment horizontal="left" vertical="center" wrapText="1"/>
    </xf>
    <xf numFmtId="0" fontId="32" fillId="2" borderId="1" xfId="11" applyFont="1" applyFill="1" applyBorder="1" applyAlignment="1">
      <alignment horizontal="left" vertical="center"/>
    </xf>
    <xf numFmtId="0" fontId="31" fillId="2" borderId="1" xfId="0" applyFont="1" applyFill="1" applyBorder="1" applyAlignment="1">
      <alignment vertical="center" wrapText="1"/>
    </xf>
    <xf numFmtId="0" fontId="31" fillId="2" borderId="1" xfId="0" applyFont="1" applyFill="1" applyBorder="1" applyAlignment="1">
      <alignment vertical="center"/>
    </xf>
    <xf numFmtId="0" fontId="7" fillId="2" borderId="1" xfId="0" applyFont="1" applyFill="1" applyBorder="1"/>
    <xf numFmtId="0" fontId="8" fillId="2" borderId="1" xfId="0" applyFont="1" applyFill="1" applyBorder="1"/>
    <xf numFmtId="0" fontId="7" fillId="9" borderId="1" xfId="0" applyFont="1" applyFill="1" applyBorder="1"/>
    <xf numFmtId="0" fontId="7" fillId="14" borderId="1" xfId="0" applyFont="1" applyFill="1" applyBorder="1"/>
    <xf numFmtId="0" fontId="27" fillId="14" borderId="1" xfId="0" applyFont="1" applyFill="1" applyBorder="1" applyAlignment="1">
      <alignment horizontal="center"/>
    </xf>
    <xf numFmtId="4" fontId="7" fillId="14" borderId="1" xfId="0" applyNumberFormat="1" applyFont="1" applyFill="1" applyBorder="1"/>
    <xf numFmtId="0" fontId="7" fillId="14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wrapText="1"/>
    </xf>
    <xf numFmtId="4" fontId="25" fillId="7" borderId="1" xfId="0" applyNumberFormat="1" applyFont="1" applyFill="1" applyBorder="1" applyAlignment="1">
      <alignment horizontal="right"/>
    </xf>
    <xf numFmtId="4" fontId="22" fillId="0" borderId="1" xfId="0" applyNumberFormat="1" applyFont="1" applyFill="1" applyBorder="1" applyAlignment="1">
      <alignment horizontal="right"/>
    </xf>
    <xf numFmtId="4" fontId="34" fillId="0" borderId="1" xfId="0" applyNumberFormat="1" applyFont="1" applyFill="1" applyBorder="1"/>
    <xf numFmtId="0" fontId="29" fillId="0" borderId="1" xfId="0" applyFont="1" applyBorder="1" applyAlignment="1">
      <alignment wrapText="1"/>
    </xf>
    <xf numFmtId="2" fontId="8" fillId="0" borderId="1" xfId="0" applyNumberFormat="1" applyFont="1" applyFill="1" applyBorder="1" applyAlignment="1">
      <alignment wrapText="1"/>
    </xf>
    <xf numFmtId="4" fontId="35" fillId="0" borderId="1" xfId="0" applyNumberFormat="1" applyFont="1" applyFill="1" applyBorder="1"/>
    <xf numFmtId="4" fontId="12" fillId="4" borderId="1" xfId="0" applyNumberFormat="1" applyFont="1" applyFill="1" applyBorder="1"/>
    <xf numFmtId="0" fontId="28" fillId="2" borderId="1" xfId="0" applyFont="1" applyFill="1" applyBorder="1" applyAlignment="1">
      <alignment horizontal="center"/>
    </xf>
    <xf numFmtId="4" fontId="2" fillId="2" borderId="1" xfId="0" applyNumberFormat="1" applyFont="1" applyFill="1" applyBorder="1"/>
    <xf numFmtId="0" fontId="31" fillId="0" borderId="1" xfId="0" applyFont="1" applyBorder="1"/>
    <xf numFmtId="0" fontId="23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3" fillId="0" borderId="1" xfId="0" applyNumberFormat="1" applyFont="1" applyBorder="1" applyAlignment="1">
      <alignment wrapText="1"/>
    </xf>
    <xf numFmtId="0" fontId="11" fillId="7" borderId="1" xfId="0" applyFont="1" applyFill="1" applyBorder="1" applyAlignment="1">
      <alignment vertical="center"/>
    </xf>
    <xf numFmtId="0" fontId="36" fillId="0" borderId="1" xfId="0" applyFont="1" applyFill="1" applyBorder="1" applyAlignment="1">
      <alignment horizontal="center" wrapText="1"/>
    </xf>
    <xf numFmtId="0" fontId="0" fillId="0" borderId="0" xfId="0" applyFill="1"/>
    <xf numFmtId="0" fontId="8" fillId="0" borderId="3" xfId="0" applyFont="1" applyFill="1" applyBorder="1" applyAlignment="1">
      <alignment wrapText="1"/>
    </xf>
    <xf numFmtId="0" fontId="29" fillId="10" borderId="1" xfId="0" applyFont="1" applyFill="1" applyBorder="1" applyAlignment="1">
      <alignment wrapText="1"/>
    </xf>
    <xf numFmtId="0" fontId="12" fillId="10" borderId="1" xfId="0" applyFont="1" applyFill="1" applyBorder="1" applyAlignment="1">
      <alignment wrapText="1"/>
    </xf>
    <xf numFmtId="4" fontId="11" fillId="6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wrapText="1"/>
    </xf>
    <xf numFmtId="4" fontId="11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12" fillId="7" borderId="1" xfId="0" applyNumberFormat="1" applyFont="1" applyFill="1" applyBorder="1" applyAlignment="1">
      <alignment wrapText="1"/>
    </xf>
    <xf numFmtId="4" fontId="4" fillId="7" borderId="1" xfId="0" applyNumberFormat="1" applyFont="1" applyFill="1" applyBorder="1" applyAlignment="1">
      <alignment wrapText="1"/>
    </xf>
    <xf numFmtId="4" fontId="33" fillId="6" borderId="1" xfId="0" applyNumberFormat="1" applyFont="1" applyFill="1" applyBorder="1" applyAlignment="1">
      <alignment wrapText="1"/>
    </xf>
    <xf numFmtId="4" fontId="35" fillId="0" borderId="1" xfId="0" applyNumberFormat="1" applyFont="1" applyFill="1" applyBorder="1" applyAlignment="1">
      <alignment wrapText="1"/>
    </xf>
    <xf numFmtId="4" fontId="7" fillId="14" borderId="1" xfId="0" applyNumberFormat="1" applyFont="1" applyFill="1" applyBorder="1" applyAlignment="1">
      <alignment wrapText="1"/>
    </xf>
    <xf numFmtId="4" fontId="7" fillId="8" borderId="1" xfId="0" applyNumberFormat="1" applyFont="1" applyFill="1" applyBorder="1" applyAlignment="1">
      <alignment wrapText="1"/>
    </xf>
    <xf numFmtId="4" fontId="7" fillId="9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 applyAlignment="1">
      <alignment wrapText="1"/>
    </xf>
    <xf numFmtId="4" fontId="12" fillId="10" borderId="1" xfId="0" applyNumberFormat="1" applyFont="1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2" fillId="10" borderId="1" xfId="0" applyNumberFormat="1" applyFont="1" applyFill="1" applyBorder="1" applyAlignment="1">
      <alignment wrapText="1"/>
    </xf>
    <xf numFmtId="4" fontId="7" fillId="10" borderId="1" xfId="0" applyNumberFormat="1" applyFont="1" applyFill="1" applyBorder="1" applyAlignment="1">
      <alignment wrapText="1"/>
    </xf>
    <xf numFmtId="4" fontId="7" fillId="5" borderId="1" xfId="0" applyNumberFormat="1" applyFont="1" applyFill="1" applyBorder="1" applyAlignment="1">
      <alignment wrapText="1"/>
    </xf>
    <xf numFmtId="4" fontId="8" fillId="5" borderId="1" xfId="0" applyNumberFormat="1" applyFont="1" applyFill="1" applyBorder="1" applyAlignment="1">
      <alignment wrapText="1"/>
    </xf>
    <xf numFmtId="4" fontId="11" fillId="11" borderId="1" xfId="0" applyNumberFormat="1" applyFont="1" applyFill="1" applyBorder="1" applyAlignment="1">
      <alignment wrapText="1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</cellXfs>
  <cellStyles count="12">
    <cellStyle name="Good" xfId="10" builtinId="26"/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3"/>
  <sheetViews>
    <sheetView tabSelected="1" zoomScale="98" zoomScaleNormal="98" workbookViewId="0">
      <pane xSplit="3" ySplit="9" topLeftCell="D10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I2" sqref="I2"/>
    </sheetView>
  </sheetViews>
  <sheetFormatPr defaultRowHeight="12.75"/>
  <cols>
    <col min="1" max="1" width="4.7109375" style="7" hidden="1" customWidth="1"/>
    <col min="2" max="2" width="41.28515625" style="7" customWidth="1"/>
    <col min="3" max="3" width="8.85546875" style="6" customWidth="1"/>
    <col min="4" max="4" width="10" style="7" customWidth="1"/>
    <col min="5" max="5" width="10.7109375" style="7" customWidth="1"/>
    <col min="6" max="6" width="9.5703125" style="7" customWidth="1"/>
    <col min="7" max="7" width="0.28515625" style="7" hidden="1" customWidth="1"/>
    <col min="8" max="8" width="4.85546875" style="7" hidden="1" customWidth="1"/>
    <col min="9" max="9" width="10.28515625" style="7" customWidth="1"/>
    <col min="10" max="10" width="9.140625" style="7" customWidth="1"/>
    <col min="11" max="11" width="9.28515625" style="7" bestFit="1" customWidth="1"/>
    <col min="12" max="16384" width="9.140625" style="7"/>
  </cols>
  <sheetData>
    <row r="1" spans="1:11" s="4" customFormat="1" ht="15.75">
      <c r="A1" s="1" t="s">
        <v>0</v>
      </c>
      <c r="B1" s="2" t="s">
        <v>0</v>
      </c>
      <c r="C1" s="3"/>
      <c r="I1" s="4" t="s">
        <v>164</v>
      </c>
    </row>
    <row r="2" spans="1:11" ht="15.75">
      <c r="A2" s="5" t="s">
        <v>1</v>
      </c>
      <c r="B2" s="3" t="s">
        <v>1</v>
      </c>
      <c r="I2" s="132" t="s">
        <v>167</v>
      </c>
    </row>
    <row r="3" spans="1:11" ht="18" customHeight="1">
      <c r="A3" s="8"/>
      <c r="B3" s="2" t="s">
        <v>2</v>
      </c>
      <c r="C3" s="9"/>
    </row>
    <row r="4" spans="1:11" ht="18" customHeight="1">
      <c r="A4" s="8"/>
      <c r="B4" s="155" t="s">
        <v>162</v>
      </c>
      <c r="C4" s="156"/>
      <c r="D4" s="156"/>
      <c r="E4" s="156"/>
      <c r="F4" s="156"/>
      <c r="G4" s="156"/>
      <c r="H4" s="156"/>
    </row>
    <row r="5" spans="1:11" ht="18" customHeight="1">
      <c r="A5" s="8"/>
      <c r="B5" s="155" t="s">
        <v>163</v>
      </c>
      <c r="C5" s="156"/>
      <c r="D5" s="156"/>
      <c r="E5" s="156"/>
      <c r="F5" s="156"/>
      <c r="G5" s="156"/>
      <c r="H5" s="156"/>
    </row>
    <row r="6" spans="1:11" ht="18" customHeight="1">
      <c r="A6" s="8"/>
      <c r="B6" s="10"/>
      <c r="C6" s="11"/>
      <c r="D6" s="12"/>
      <c r="E6" s="12"/>
      <c r="F6" s="12"/>
      <c r="G6" s="12"/>
      <c r="H6" s="12"/>
    </row>
    <row r="7" spans="1:11" ht="11.25" customHeight="1">
      <c r="A7" s="13"/>
      <c r="B7" s="14"/>
      <c r="C7" s="15"/>
    </row>
    <row r="8" spans="1:11" ht="63.75" customHeight="1">
      <c r="A8" s="133"/>
      <c r="B8" s="17" t="s">
        <v>3</v>
      </c>
      <c r="C8" s="18" t="s">
        <v>4</v>
      </c>
      <c r="D8" s="131" t="s">
        <v>5</v>
      </c>
      <c r="E8" s="131" t="s">
        <v>6</v>
      </c>
      <c r="F8" s="131" t="s">
        <v>7</v>
      </c>
      <c r="G8" s="19"/>
      <c r="H8" s="19"/>
      <c r="I8" s="116" t="s">
        <v>143</v>
      </c>
      <c r="J8" s="116" t="s">
        <v>144</v>
      </c>
      <c r="K8" s="116" t="s">
        <v>145</v>
      </c>
    </row>
    <row r="9" spans="1:11" ht="22.5" customHeight="1">
      <c r="A9" s="20"/>
      <c r="B9" s="112" t="s">
        <v>8</v>
      </c>
      <c r="C9" s="115"/>
      <c r="D9" s="114">
        <f>E9+F9</f>
        <v>18498</v>
      </c>
      <c r="E9" s="114">
        <f>E10+E15+E24+E31</f>
        <v>23856</v>
      </c>
      <c r="F9" s="114">
        <f t="shared" ref="F9:K9" si="0">F10+F15+F24+F31</f>
        <v>-5358</v>
      </c>
      <c r="G9" s="114" t="e">
        <f t="shared" si="0"/>
        <v>#REF!</v>
      </c>
      <c r="H9" s="114" t="e">
        <f t="shared" si="0"/>
        <v>#REF!</v>
      </c>
      <c r="I9" s="114">
        <f t="shared" si="0"/>
        <v>106813</v>
      </c>
      <c r="J9" s="114">
        <f t="shared" si="0"/>
        <v>89165</v>
      </c>
      <c r="K9" s="114">
        <f t="shared" si="0"/>
        <v>89165</v>
      </c>
    </row>
    <row r="10" spans="1:11" ht="27" customHeight="1">
      <c r="A10" s="22" t="s">
        <v>9</v>
      </c>
      <c r="B10" s="91" t="s">
        <v>10</v>
      </c>
      <c r="C10" s="92" t="s">
        <v>166</v>
      </c>
      <c r="D10" s="93">
        <f t="shared" ref="D10:D85" si="1">E10+F10</f>
        <v>0</v>
      </c>
      <c r="E10" s="94">
        <f>E11</f>
        <v>358</v>
      </c>
      <c r="F10" s="94">
        <f t="shared" ref="F10:K10" si="2">F11</f>
        <v>-358</v>
      </c>
      <c r="G10" s="94">
        <f t="shared" si="2"/>
        <v>0</v>
      </c>
      <c r="H10" s="94">
        <f t="shared" si="2"/>
        <v>0</v>
      </c>
      <c r="I10" s="136">
        <f t="shared" si="2"/>
        <v>0</v>
      </c>
      <c r="J10" s="136">
        <f t="shared" si="2"/>
        <v>0</v>
      </c>
      <c r="K10" s="136">
        <f t="shared" si="2"/>
        <v>0</v>
      </c>
    </row>
    <row r="11" spans="1:11" ht="25.5" customHeight="1">
      <c r="A11" s="22"/>
      <c r="B11" s="28" t="s">
        <v>11</v>
      </c>
      <c r="C11" s="75" t="s">
        <v>12</v>
      </c>
      <c r="D11" s="21">
        <f t="shared" si="1"/>
        <v>0</v>
      </c>
      <c r="E11" s="25">
        <f>E12+E13+E14</f>
        <v>358</v>
      </c>
      <c r="F11" s="25">
        <f t="shared" ref="F11:K11" si="3">F12+F13+F14</f>
        <v>-358</v>
      </c>
      <c r="G11" s="25">
        <f t="shared" si="3"/>
        <v>0</v>
      </c>
      <c r="H11" s="25">
        <f t="shared" si="3"/>
        <v>0</v>
      </c>
      <c r="I11" s="137">
        <f t="shared" si="3"/>
        <v>0</v>
      </c>
      <c r="J11" s="137">
        <f t="shared" si="3"/>
        <v>0</v>
      </c>
      <c r="K11" s="137">
        <f t="shared" si="3"/>
        <v>0</v>
      </c>
    </row>
    <row r="12" spans="1:11" ht="29.25" hidden="1" customHeight="1">
      <c r="A12" s="22"/>
      <c r="B12" s="121" t="s">
        <v>157</v>
      </c>
      <c r="C12" s="75"/>
      <c r="D12" s="21">
        <f t="shared" si="1"/>
        <v>0</v>
      </c>
      <c r="E12" s="25">
        <v>358</v>
      </c>
      <c r="F12" s="25">
        <v>-358</v>
      </c>
      <c r="G12" s="21"/>
      <c r="H12" s="21"/>
      <c r="I12" s="137">
        <v>0</v>
      </c>
      <c r="J12" s="137">
        <v>0</v>
      </c>
      <c r="K12" s="137">
        <v>0</v>
      </c>
    </row>
    <row r="13" spans="1:11" ht="19.5" hidden="1" customHeight="1">
      <c r="A13" s="22"/>
      <c r="B13" s="28" t="s">
        <v>112</v>
      </c>
      <c r="C13" s="75"/>
      <c r="D13" s="21">
        <f t="shared" si="1"/>
        <v>0</v>
      </c>
      <c r="E13" s="25"/>
      <c r="F13" s="25"/>
      <c r="G13" s="21"/>
      <c r="H13" s="21"/>
      <c r="I13" s="137"/>
      <c r="J13" s="137"/>
      <c r="K13" s="137"/>
    </row>
    <row r="14" spans="1:11" ht="19.5" hidden="1" customHeight="1">
      <c r="A14" s="22"/>
      <c r="B14" s="28" t="s">
        <v>113</v>
      </c>
      <c r="C14" s="75"/>
      <c r="D14" s="21">
        <f t="shared" si="1"/>
        <v>0</v>
      </c>
      <c r="E14" s="25"/>
      <c r="F14" s="25"/>
      <c r="G14" s="21"/>
      <c r="H14" s="21"/>
      <c r="I14" s="137"/>
      <c r="J14" s="137"/>
      <c r="K14" s="137"/>
    </row>
    <row r="15" spans="1:11" ht="14.25">
      <c r="A15" s="22" t="s">
        <v>13</v>
      </c>
      <c r="B15" s="95" t="s">
        <v>14</v>
      </c>
      <c r="C15" s="96" t="s">
        <v>15</v>
      </c>
      <c r="D15" s="21">
        <f t="shared" si="1"/>
        <v>0</v>
      </c>
      <c r="E15" s="27">
        <f>E16+E23</f>
        <v>5000</v>
      </c>
      <c r="F15" s="27">
        <f t="shared" ref="F15:K15" si="4">F16+F23</f>
        <v>-5000</v>
      </c>
      <c r="G15" s="27" t="e">
        <f t="shared" si="4"/>
        <v>#REF!</v>
      </c>
      <c r="H15" s="27" t="e">
        <f t="shared" si="4"/>
        <v>#REF!</v>
      </c>
      <c r="I15" s="138">
        <f t="shared" si="4"/>
        <v>0</v>
      </c>
      <c r="J15" s="138">
        <f t="shared" si="4"/>
        <v>0</v>
      </c>
      <c r="K15" s="138">
        <f t="shared" si="4"/>
        <v>0</v>
      </c>
    </row>
    <row r="16" spans="1:11" ht="27" customHeight="1">
      <c r="A16" s="29">
        <v>1</v>
      </c>
      <c r="B16" s="26" t="s">
        <v>16</v>
      </c>
      <c r="C16" s="75" t="s">
        <v>17</v>
      </c>
      <c r="D16" s="21">
        <f t="shared" si="1"/>
        <v>0</v>
      </c>
      <c r="E16" s="21">
        <f>E17+E18+E19</f>
        <v>4000</v>
      </c>
      <c r="F16" s="21">
        <f t="shared" ref="F16:K16" si="5">F17+F18+F19</f>
        <v>-4000</v>
      </c>
      <c r="G16" s="21" t="e">
        <f t="shared" si="5"/>
        <v>#REF!</v>
      </c>
      <c r="H16" s="21" t="e">
        <f t="shared" si="5"/>
        <v>#REF!</v>
      </c>
      <c r="I16" s="139">
        <f t="shared" si="5"/>
        <v>0</v>
      </c>
      <c r="J16" s="139">
        <f t="shared" si="5"/>
        <v>0</v>
      </c>
      <c r="K16" s="139">
        <f t="shared" si="5"/>
        <v>0</v>
      </c>
    </row>
    <row r="17" spans="1:11" ht="15.75" customHeight="1">
      <c r="A17" s="29"/>
      <c r="B17" s="16" t="s">
        <v>18</v>
      </c>
      <c r="C17" s="75" t="s">
        <v>17</v>
      </c>
      <c r="D17" s="21">
        <f t="shared" si="1"/>
        <v>0</v>
      </c>
      <c r="E17" s="25">
        <v>1125</v>
      </c>
      <c r="F17" s="25">
        <v>-1125</v>
      </c>
      <c r="G17" s="21" t="e">
        <f>#REF!+E17+#REF!+F17</f>
        <v>#REF!</v>
      </c>
      <c r="H17" s="21" t="e">
        <f t="shared" ref="H17:H42" si="6">D17-G17</f>
        <v>#REF!</v>
      </c>
      <c r="I17" s="137">
        <v>0</v>
      </c>
      <c r="J17" s="137">
        <v>0</v>
      </c>
      <c r="K17" s="137">
        <v>0</v>
      </c>
    </row>
    <row r="18" spans="1:11" ht="17.25" customHeight="1">
      <c r="A18" s="29"/>
      <c r="B18" s="24" t="s">
        <v>19</v>
      </c>
      <c r="C18" s="75" t="s">
        <v>17</v>
      </c>
      <c r="D18" s="21">
        <f t="shared" si="1"/>
        <v>0</v>
      </c>
      <c r="E18" s="25">
        <v>1000</v>
      </c>
      <c r="F18" s="25">
        <v>-1000</v>
      </c>
      <c r="G18" s="21" t="e">
        <f>#REF!+E18+#REF!+F18</f>
        <v>#REF!</v>
      </c>
      <c r="H18" s="21" t="e">
        <f t="shared" si="6"/>
        <v>#REF!</v>
      </c>
      <c r="I18" s="137">
        <v>0</v>
      </c>
      <c r="J18" s="137">
        <v>0</v>
      </c>
      <c r="K18" s="137">
        <v>0</v>
      </c>
    </row>
    <row r="19" spans="1:11" ht="20.25" customHeight="1">
      <c r="A19" s="29"/>
      <c r="B19" s="24" t="s">
        <v>20</v>
      </c>
      <c r="C19" s="75" t="s">
        <v>17</v>
      </c>
      <c r="D19" s="21">
        <f t="shared" si="1"/>
        <v>0</v>
      </c>
      <c r="E19" s="25">
        <v>1875</v>
      </c>
      <c r="F19" s="25">
        <v>-1875</v>
      </c>
      <c r="G19" s="21" t="e">
        <f>#REF!+E19+#REF!+F19</f>
        <v>#REF!</v>
      </c>
      <c r="H19" s="21" t="e">
        <f t="shared" si="6"/>
        <v>#REF!</v>
      </c>
      <c r="I19" s="137">
        <v>0</v>
      </c>
      <c r="J19" s="137">
        <v>0</v>
      </c>
      <c r="K19" s="137">
        <v>0</v>
      </c>
    </row>
    <row r="20" spans="1:11" ht="5.25" hidden="1" customHeight="1">
      <c r="A20" s="29"/>
      <c r="B20" s="24" t="s">
        <v>21</v>
      </c>
      <c r="C20" s="75" t="s">
        <v>17</v>
      </c>
      <c r="D20" s="21">
        <f t="shared" si="1"/>
        <v>0</v>
      </c>
      <c r="E20" s="25"/>
      <c r="F20" s="25"/>
      <c r="G20" s="21" t="e">
        <f>#REF!+E20+#REF!+F20</f>
        <v>#REF!</v>
      </c>
      <c r="H20" s="21" t="e">
        <f t="shared" si="6"/>
        <v>#REF!</v>
      </c>
      <c r="I20" s="137">
        <v>0</v>
      </c>
      <c r="J20" s="137">
        <v>0</v>
      </c>
      <c r="K20" s="137">
        <v>0</v>
      </c>
    </row>
    <row r="21" spans="1:11" ht="26.25" hidden="1" customHeight="1">
      <c r="A21" s="29"/>
      <c r="B21" s="24" t="s">
        <v>22</v>
      </c>
      <c r="C21" s="75" t="s">
        <v>17</v>
      </c>
      <c r="D21" s="21">
        <f t="shared" si="1"/>
        <v>0</v>
      </c>
      <c r="E21" s="25"/>
      <c r="F21" s="25"/>
      <c r="G21" s="21" t="e">
        <f>#REF!+E21+#REF!+F21</f>
        <v>#REF!</v>
      </c>
      <c r="H21" s="21" t="e">
        <f t="shared" si="6"/>
        <v>#REF!</v>
      </c>
      <c r="I21" s="137">
        <v>0</v>
      </c>
      <c r="J21" s="137">
        <v>0</v>
      </c>
      <c r="K21" s="137">
        <v>0</v>
      </c>
    </row>
    <row r="22" spans="1:11" ht="26.25" hidden="1" customHeight="1">
      <c r="A22" s="29"/>
      <c r="B22" s="16" t="s">
        <v>23</v>
      </c>
      <c r="C22" s="75"/>
      <c r="D22" s="21">
        <f t="shared" si="1"/>
        <v>0</v>
      </c>
      <c r="E22" s="25"/>
      <c r="F22" s="25"/>
      <c r="G22" s="21" t="e">
        <f>#REF!+E22+#REF!+F22</f>
        <v>#REF!</v>
      </c>
      <c r="H22" s="21" t="e">
        <f t="shared" si="6"/>
        <v>#REF!</v>
      </c>
      <c r="I22" s="137">
        <v>0</v>
      </c>
      <c r="J22" s="137">
        <v>0</v>
      </c>
      <c r="K22" s="137">
        <v>0</v>
      </c>
    </row>
    <row r="23" spans="1:11" ht="18.75" customHeight="1">
      <c r="A23" s="32">
        <v>3</v>
      </c>
      <c r="B23" s="26" t="s">
        <v>24</v>
      </c>
      <c r="C23" s="75" t="s">
        <v>25</v>
      </c>
      <c r="D23" s="21">
        <f t="shared" si="1"/>
        <v>0</v>
      </c>
      <c r="E23" s="25">
        <v>1000</v>
      </c>
      <c r="F23" s="25">
        <v>-1000</v>
      </c>
      <c r="G23" s="21" t="e">
        <f>#REF!+E23+#REF!+F23</f>
        <v>#REF!</v>
      </c>
      <c r="H23" s="21" t="e">
        <f t="shared" si="6"/>
        <v>#REF!</v>
      </c>
      <c r="I23" s="137">
        <v>0</v>
      </c>
      <c r="J23" s="137">
        <v>0</v>
      </c>
      <c r="K23" s="137">
        <v>0</v>
      </c>
    </row>
    <row r="24" spans="1:11" ht="12.75" customHeight="1">
      <c r="A24" s="22" t="s">
        <v>26</v>
      </c>
      <c r="B24" s="95" t="s">
        <v>27</v>
      </c>
      <c r="C24" s="96" t="s">
        <v>28</v>
      </c>
      <c r="D24" s="21">
        <f t="shared" si="1"/>
        <v>9024</v>
      </c>
      <c r="E24" s="27">
        <f>E25+E29</f>
        <v>9024</v>
      </c>
      <c r="F24" s="27">
        <f t="shared" ref="F24:K24" si="7">F25+F29</f>
        <v>0</v>
      </c>
      <c r="G24" s="27" t="e">
        <f t="shared" si="7"/>
        <v>#REF!</v>
      </c>
      <c r="H24" s="27" t="e">
        <f t="shared" si="7"/>
        <v>#REF!</v>
      </c>
      <c r="I24" s="138">
        <f t="shared" si="7"/>
        <v>31023</v>
      </c>
      <c r="J24" s="138">
        <f t="shared" si="7"/>
        <v>13375</v>
      </c>
      <c r="K24" s="138">
        <f t="shared" si="7"/>
        <v>13375</v>
      </c>
    </row>
    <row r="25" spans="1:11" ht="15" customHeight="1">
      <c r="A25" s="32"/>
      <c r="B25" s="98" t="s">
        <v>29</v>
      </c>
      <c r="C25" s="77">
        <v>42.02</v>
      </c>
      <c r="D25" s="36">
        <f t="shared" si="1"/>
        <v>1672</v>
      </c>
      <c r="E25" s="99">
        <f>E26+E27</f>
        <v>1672</v>
      </c>
      <c r="F25" s="99">
        <f t="shared" ref="F25:K25" si="8">F26+F27</f>
        <v>0</v>
      </c>
      <c r="G25" s="99" t="e">
        <f t="shared" si="8"/>
        <v>#REF!</v>
      </c>
      <c r="H25" s="99" t="e">
        <f t="shared" si="8"/>
        <v>#REF!</v>
      </c>
      <c r="I25" s="140">
        <f t="shared" si="8"/>
        <v>13375</v>
      </c>
      <c r="J25" s="140">
        <f t="shared" si="8"/>
        <v>13375</v>
      </c>
      <c r="K25" s="140">
        <f t="shared" si="8"/>
        <v>13375</v>
      </c>
    </row>
    <row r="26" spans="1:11" ht="12" hidden="1" customHeight="1">
      <c r="A26" s="32"/>
      <c r="B26" s="24" t="s">
        <v>30</v>
      </c>
      <c r="C26" s="75" t="s">
        <v>31</v>
      </c>
      <c r="D26" s="21">
        <f t="shared" si="1"/>
        <v>0</v>
      </c>
      <c r="E26" s="25"/>
      <c r="F26" s="25"/>
      <c r="G26" s="21" t="e">
        <f>#REF!+E26+#REF!+F26</f>
        <v>#REF!</v>
      </c>
      <c r="H26" s="21" t="e">
        <f t="shared" si="6"/>
        <v>#REF!</v>
      </c>
      <c r="I26" s="137"/>
      <c r="J26" s="137"/>
      <c r="K26" s="137"/>
    </row>
    <row r="27" spans="1:11" ht="74.25" customHeight="1">
      <c r="A27" s="32"/>
      <c r="B27" s="84" t="s">
        <v>146</v>
      </c>
      <c r="C27" s="85" t="s">
        <v>147</v>
      </c>
      <c r="D27" s="21">
        <f t="shared" si="1"/>
        <v>1672</v>
      </c>
      <c r="E27" s="25">
        <f>E28</f>
        <v>1672</v>
      </c>
      <c r="F27" s="25">
        <f t="shared" ref="F27:K27" si="9">F28</f>
        <v>0</v>
      </c>
      <c r="G27" s="25">
        <f t="shared" si="9"/>
        <v>0</v>
      </c>
      <c r="H27" s="25">
        <f t="shared" si="9"/>
        <v>0</v>
      </c>
      <c r="I27" s="137">
        <f t="shared" si="9"/>
        <v>13375</v>
      </c>
      <c r="J27" s="137">
        <f t="shared" si="9"/>
        <v>13375</v>
      </c>
      <c r="K27" s="137">
        <f t="shared" si="9"/>
        <v>13375</v>
      </c>
    </row>
    <row r="28" spans="1:11" ht="60.75" customHeight="1">
      <c r="A28" s="32"/>
      <c r="B28" s="86" t="s">
        <v>148</v>
      </c>
      <c r="C28" s="85" t="s">
        <v>149</v>
      </c>
      <c r="D28" s="21">
        <f t="shared" si="1"/>
        <v>1672</v>
      </c>
      <c r="E28" s="25">
        <v>1672</v>
      </c>
      <c r="F28" s="25">
        <v>0</v>
      </c>
      <c r="G28" s="21"/>
      <c r="H28" s="21"/>
      <c r="I28" s="137">
        <v>13375</v>
      </c>
      <c r="J28" s="137">
        <v>13375</v>
      </c>
      <c r="K28" s="137">
        <v>13375</v>
      </c>
    </row>
    <row r="29" spans="1:11" ht="27.75" customHeight="1">
      <c r="A29" s="32"/>
      <c r="B29" s="100" t="s">
        <v>150</v>
      </c>
      <c r="C29" s="101" t="s">
        <v>165</v>
      </c>
      <c r="D29" s="36">
        <f t="shared" si="1"/>
        <v>7352</v>
      </c>
      <c r="E29" s="66">
        <f>E30</f>
        <v>7352</v>
      </c>
      <c r="F29" s="66">
        <f t="shared" ref="F29:K29" si="10">F30</f>
        <v>0</v>
      </c>
      <c r="G29" s="66">
        <f t="shared" si="10"/>
        <v>0</v>
      </c>
      <c r="H29" s="66">
        <f t="shared" si="10"/>
        <v>0</v>
      </c>
      <c r="I29" s="141">
        <f t="shared" si="10"/>
        <v>17648</v>
      </c>
      <c r="J29" s="141">
        <f t="shared" si="10"/>
        <v>0</v>
      </c>
      <c r="K29" s="141">
        <f t="shared" si="10"/>
        <v>0</v>
      </c>
    </row>
    <row r="30" spans="1:11" ht="60.75" customHeight="1">
      <c r="A30" s="32"/>
      <c r="B30" s="89" t="s">
        <v>151</v>
      </c>
      <c r="C30" s="88" t="s">
        <v>152</v>
      </c>
      <c r="D30" s="21">
        <f t="shared" si="1"/>
        <v>7352</v>
      </c>
      <c r="E30" s="25">
        <v>7352</v>
      </c>
      <c r="F30" s="25">
        <v>0</v>
      </c>
      <c r="G30" s="21"/>
      <c r="H30" s="21"/>
      <c r="I30" s="137">
        <v>17648</v>
      </c>
      <c r="J30" s="137">
        <v>0</v>
      </c>
      <c r="K30" s="137">
        <v>0</v>
      </c>
    </row>
    <row r="31" spans="1:11" ht="37.5" customHeight="1">
      <c r="A31" s="32"/>
      <c r="B31" s="102" t="s">
        <v>128</v>
      </c>
      <c r="C31" s="103" t="s">
        <v>127</v>
      </c>
      <c r="D31" s="97">
        <f t="shared" si="1"/>
        <v>9474</v>
      </c>
      <c r="E31" s="104">
        <f>E32</f>
        <v>9474</v>
      </c>
      <c r="F31" s="104">
        <f t="shared" ref="F31:K31" si="11">F32</f>
        <v>0</v>
      </c>
      <c r="G31" s="104">
        <f t="shared" si="11"/>
        <v>0</v>
      </c>
      <c r="H31" s="104">
        <f t="shared" si="11"/>
        <v>0</v>
      </c>
      <c r="I31" s="142">
        <f t="shared" si="11"/>
        <v>75790</v>
      </c>
      <c r="J31" s="142">
        <f t="shared" si="11"/>
        <v>75790</v>
      </c>
      <c r="K31" s="142">
        <f t="shared" si="11"/>
        <v>75790</v>
      </c>
    </row>
    <row r="32" spans="1:11" ht="33.75" customHeight="1">
      <c r="A32" s="32"/>
      <c r="B32" s="105" t="s">
        <v>142</v>
      </c>
      <c r="C32" s="106" t="s">
        <v>129</v>
      </c>
      <c r="D32" s="21">
        <f t="shared" si="1"/>
        <v>9474</v>
      </c>
      <c r="E32" s="122">
        <f>E33+E34</f>
        <v>9474</v>
      </c>
      <c r="F32" s="122">
        <f t="shared" ref="F32:K32" si="12">F33+F34</f>
        <v>0</v>
      </c>
      <c r="G32" s="122">
        <f t="shared" si="12"/>
        <v>0</v>
      </c>
      <c r="H32" s="122">
        <f t="shared" si="12"/>
        <v>0</v>
      </c>
      <c r="I32" s="143">
        <f t="shared" si="12"/>
        <v>75790</v>
      </c>
      <c r="J32" s="143">
        <f t="shared" si="12"/>
        <v>75790</v>
      </c>
      <c r="K32" s="143">
        <f t="shared" si="12"/>
        <v>75790</v>
      </c>
    </row>
    <row r="33" spans="1:11" ht="40.5" hidden="1" customHeight="1">
      <c r="A33" s="32"/>
      <c r="B33" s="107" t="s">
        <v>130</v>
      </c>
      <c r="C33" s="106" t="s">
        <v>131</v>
      </c>
      <c r="D33" s="21">
        <f t="shared" si="1"/>
        <v>0</v>
      </c>
      <c r="E33" s="122"/>
      <c r="F33" s="122"/>
      <c r="G33" s="123"/>
      <c r="H33" s="123"/>
      <c r="I33" s="143"/>
      <c r="J33" s="143"/>
      <c r="K33" s="143"/>
    </row>
    <row r="34" spans="1:11" ht="18.75" customHeight="1">
      <c r="A34" s="32"/>
      <c r="B34" s="108" t="s">
        <v>132</v>
      </c>
      <c r="C34" s="106" t="s">
        <v>133</v>
      </c>
      <c r="D34" s="21">
        <f t="shared" si="1"/>
        <v>9474</v>
      </c>
      <c r="E34" s="122">
        <v>9474</v>
      </c>
      <c r="F34" s="122">
        <v>0</v>
      </c>
      <c r="G34" s="123"/>
      <c r="H34" s="123"/>
      <c r="I34" s="143">
        <v>75790</v>
      </c>
      <c r="J34" s="143">
        <v>75790</v>
      </c>
      <c r="K34" s="143">
        <v>75790</v>
      </c>
    </row>
    <row r="35" spans="1:11" ht="22.5" customHeight="1">
      <c r="A35" s="38"/>
      <c r="B35" s="112" t="s">
        <v>32</v>
      </c>
      <c r="C35" s="113"/>
      <c r="D35" s="114">
        <f t="shared" si="1"/>
        <v>21108</v>
      </c>
      <c r="E35" s="114">
        <f>E36+E43+E104+E108+E177</f>
        <v>26466</v>
      </c>
      <c r="F35" s="114">
        <f t="shared" ref="F35:K35" si="13">F36+F43+F104+F108+F177</f>
        <v>-5358</v>
      </c>
      <c r="G35" s="114" t="e">
        <f t="shared" si="13"/>
        <v>#REF!</v>
      </c>
      <c r="H35" s="114" t="e">
        <f t="shared" si="13"/>
        <v>#REF!</v>
      </c>
      <c r="I35" s="144">
        <f t="shared" si="13"/>
        <v>106813</v>
      </c>
      <c r="J35" s="144">
        <f t="shared" si="13"/>
        <v>89165</v>
      </c>
      <c r="K35" s="144">
        <f t="shared" si="13"/>
        <v>89165</v>
      </c>
    </row>
    <row r="36" spans="1:11" ht="22.5" customHeight="1">
      <c r="A36" s="35">
        <v>1</v>
      </c>
      <c r="B36" s="41" t="s">
        <v>42</v>
      </c>
      <c r="C36" s="76" t="s">
        <v>43</v>
      </c>
      <c r="D36" s="21">
        <f t="shared" si="1"/>
        <v>7356</v>
      </c>
      <c r="E36" s="42">
        <f>E40+E37</f>
        <v>7356</v>
      </c>
      <c r="F36" s="42">
        <f t="shared" ref="F36:K36" si="14">F40</f>
        <v>0</v>
      </c>
      <c r="G36" s="42" t="e">
        <f t="shared" si="14"/>
        <v>#REF!</v>
      </c>
      <c r="H36" s="42" t="e">
        <f t="shared" si="14"/>
        <v>#REF!</v>
      </c>
      <c r="I36" s="145">
        <f t="shared" si="14"/>
        <v>17648</v>
      </c>
      <c r="J36" s="145">
        <f t="shared" si="14"/>
        <v>0</v>
      </c>
      <c r="K36" s="145">
        <f t="shared" si="14"/>
        <v>0</v>
      </c>
    </row>
    <row r="37" spans="1:11" ht="22.5" customHeight="1">
      <c r="A37" s="35"/>
      <c r="B37" s="111" t="s">
        <v>42</v>
      </c>
      <c r="C37" s="76" t="s">
        <v>43</v>
      </c>
      <c r="D37" s="21">
        <f t="shared" si="1"/>
        <v>4</v>
      </c>
      <c r="E37" s="51">
        <f>E38</f>
        <v>4</v>
      </c>
      <c r="F37" s="51">
        <f t="shared" ref="F37:K38" si="15">F38</f>
        <v>0</v>
      </c>
      <c r="G37" s="51">
        <f t="shared" si="15"/>
        <v>0</v>
      </c>
      <c r="H37" s="51">
        <f t="shared" si="15"/>
        <v>0</v>
      </c>
      <c r="I37" s="146">
        <f t="shared" si="15"/>
        <v>0</v>
      </c>
      <c r="J37" s="146">
        <f t="shared" si="15"/>
        <v>0</v>
      </c>
      <c r="K37" s="146">
        <f t="shared" si="15"/>
        <v>0</v>
      </c>
    </row>
    <row r="38" spans="1:11" ht="22.5" customHeight="1">
      <c r="A38" s="35"/>
      <c r="B38" s="109" t="s">
        <v>38</v>
      </c>
      <c r="C38" s="82"/>
      <c r="D38" s="21">
        <f t="shared" si="1"/>
        <v>4</v>
      </c>
      <c r="E38" s="31">
        <f>E39</f>
        <v>4</v>
      </c>
      <c r="F38" s="31">
        <f t="shared" si="15"/>
        <v>0</v>
      </c>
      <c r="G38" s="31">
        <f t="shared" si="15"/>
        <v>0</v>
      </c>
      <c r="H38" s="31">
        <f t="shared" si="15"/>
        <v>0</v>
      </c>
      <c r="I38" s="147">
        <f t="shared" si="15"/>
        <v>0</v>
      </c>
      <c r="J38" s="147">
        <f t="shared" si="15"/>
        <v>0</v>
      </c>
      <c r="K38" s="147">
        <f t="shared" si="15"/>
        <v>0</v>
      </c>
    </row>
    <row r="39" spans="1:11" ht="22.5" customHeight="1">
      <c r="A39" s="35"/>
      <c r="B39" s="110" t="s">
        <v>44</v>
      </c>
      <c r="C39" s="82">
        <v>70</v>
      </c>
      <c r="D39" s="21">
        <f t="shared" si="1"/>
        <v>4</v>
      </c>
      <c r="E39" s="31">
        <v>4</v>
      </c>
      <c r="F39" s="31">
        <v>0</v>
      </c>
      <c r="G39" s="31"/>
      <c r="H39" s="31"/>
      <c r="I39" s="147">
        <v>0</v>
      </c>
      <c r="J39" s="147">
        <v>0</v>
      </c>
      <c r="K39" s="147">
        <v>0</v>
      </c>
    </row>
    <row r="40" spans="1:11" ht="57.75" customHeight="1">
      <c r="A40" s="35"/>
      <c r="B40" s="134" t="s">
        <v>153</v>
      </c>
      <c r="C40" s="76" t="s">
        <v>43</v>
      </c>
      <c r="D40" s="21">
        <f t="shared" si="1"/>
        <v>7352</v>
      </c>
      <c r="E40" s="90">
        <f>E41</f>
        <v>7352</v>
      </c>
      <c r="F40" s="90">
        <f t="shared" ref="F40:K40" si="16">F41</f>
        <v>0</v>
      </c>
      <c r="G40" s="90" t="e">
        <f t="shared" si="16"/>
        <v>#REF!</v>
      </c>
      <c r="H40" s="90" t="e">
        <f t="shared" si="16"/>
        <v>#REF!</v>
      </c>
      <c r="I40" s="148">
        <f t="shared" si="16"/>
        <v>17648</v>
      </c>
      <c r="J40" s="148">
        <f t="shared" si="16"/>
        <v>0</v>
      </c>
      <c r="K40" s="148">
        <f t="shared" si="16"/>
        <v>0</v>
      </c>
    </row>
    <row r="41" spans="1:11" ht="22.5" customHeight="1">
      <c r="A41" s="32"/>
      <c r="B41" s="109" t="s">
        <v>38</v>
      </c>
      <c r="C41" s="124"/>
      <c r="D41" s="31">
        <f t="shared" si="1"/>
        <v>7352</v>
      </c>
      <c r="E41" s="31">
        <f>E42</f>
        <v>7352</v>
      </c>
      <c r="F41" s="31">
        <f t="shared" ref="F41:K41" si="17">F42</f>
        <v>0</v>
      </c>
      <c r="G41" s="31" t="e">
        <f t="shared" si="17"/>
        <v>#REF!</v>
      </c>
      <c r="H41" s="31" t="e">
        <f t="shared" si="17"/>
        <v>#REF!</v>
      </c>
      <c r="I41" s="147">
        <f t="shared" si="17"/>
        <v>17648</v>
      </c>
      <c r="J41" s="147">
        <f t="shared" si="17"/>
        <v>0</v>
      </c>
      <c r="K41" s="147">
        <f t="shared" si="17"/>
        <v>0</v>
      </c>
    </row>
    <row r="42" spans="1:11" ht="22.5" customHeight="1">
      <c r="A42" s="32"/>
      <c r="B42" s="110" t="s">
        <v>155</v>
      </c>
      <c r="C42" s="124">
        <v>70</v>
      </c>
      <c r="D42" s="31">
        <f t="shared" si="1"/>
        <v>7352</v>
      </c>
      <c r="E42" s="125">
        <v>7352</v>
      </c>
      <c r="F42" s="125"/>
      <c r="G42" s="31" t="e">
        <f>#REF!+E42+#REF!+F42</f>
        <v>#REF!</v>
      </c>
      <c r="H42" s="31" t="e">
        <f t="shared" si="6"/>
        <v>#REF!</v>
      </c>
      <c r="I42" s="149">
        <v>17648</v>
      </c>
      <c r="J42" s="149">
        <v>0</v>
      </c>
      <c r="K42" s="149">
        <v>0</v>
      </c>
    </row>
    <row r="43" spans="1:11" ht="22.5" customHeight="1">
      <c r="A43" s="38">
        <v>2</v>
      </c>
      <c r="B43" s="41" t="s">
        <v>48</v>
      </c>
      <c r="C43" s="76">
        <v>66.02</v>
      </c>
      <c r="D43" s="21">
        <f t="shared" si="1"/>
        <v>416</v>
      </c>
      <c r="E43" s="42">
        <f>E44</f>
        <v>416</v>
      </c>
      <c r="F43" s="42">
        <f t="shared" ref="F43:K43" si="18">F48</f>
        <v>0</v>
      </c>
      <c r="G43" s="42" t="e">
        <f t="shared" si="18"/>
        <v>#REF!</v>
      </c>
      <c r="H43" s="42" t="e">
        <f t="shared" si="18"/>
        <v>#REF!</v>
      </c>
      <c r="I43" s="145">
        <f t="shared" si="18"/>
        <v>0</v>
      </c>
      <c r="J43" s="145">
        <f t="shared" si="18"/>
        <v>0</v>
      </c>
      <c r="K43" s="145">
        <f t="shared" si="18"/>
        <v>0</v>
      </c>
    </row>
    <row r="44" spans="1:11" ht="22.5" customHeight="1">
      <c r="A44" s="32"/>
      <c r="B44" s="71" t="s">
        <v>123</v>
      </c>
      <c r="C44" s="78" t="s">
        <v>124</v>
      </c>
      <c r="D44" s="21">
        <f t="shared" si="1"/>
        <v>416</v>
      </c>
      <c r="E44" s="25">
        <f>E45</f>
        <v>416</v>
      </c>
      <c r="F44" s="25">
        <f>F45</f>
        <v>0</v>
      </c>
      <c r="G44" s="21" t="e">
        <f>#REF!+E44+#REF!+F44</f>
        <v>#REF!</v>
      </c>
      <c r="H44" s="21" t="e">
        <f t="shared" ref="H44:H75" si="19">D44-G44</f>
        <v>#REF!</v>
      </c>
      <c r="I44" s="137">
        <v>0</v>
      </c>
      <c r="J44" s="137">
        <v>0</v>
      </c>
      <c r="K44" s="137">
        <v>0</v>
      </c>
    </row>
    <row r="45" spans="1:11" ht="37.5" customHeight="1">
      <c r="A45" s="32"/>
      <c r="B45" s="68" t="s">
        <v>159</v>
      </c>
      <c r="C45" s="78" t="s">
        <v>124</v>
      </c>
      <c r="D45" s="44">
        <f t="shared" si="1"/>
        <v>416</v>
      </c>
      <c r="E45" s="87">
        <f>E46</f>
        <v>416</v>
      </c>
      <c r="F45" s="87">
        <f>F46</f>
        <v>0</v>
      </c>
      <c r="G45" s="87" t="e">
        <f t="shared" ref="G45:K46" si="20">G46</f>
        <v>#REF!</v>
      </c>
      <c r="H45" s="87" t="e">
        <f t="shared" si="20"/>
        <v>#REF!</v>
      </c>
      <c r="I45" s="150">
        <f t="shared" si="20"/>
        <v>0</v>
      </c>
      <c r="J45" s="150">
        <f t="shared" si="20"/>
        <v>0</v>
      </c>
      <c r="K45" s="150">
        <f t="shared" si="20"/>
        <v>0</v>
      </c>
    </row>
    <row r="46" spans="1:11" ht="20.25" customHeight="1">
      <c r="A46" s="32"/>
      <c r="B46" s="23" t="s">
        <v>38</v>
      </c>
      <c r="C46" s="75"/>
      <c r="D46" s="21">
        <f t="shared" si="1"/>
        <v>416</v>
      </c>
      <c r="E46" s="25">
        <f>E47</f>
        <v>416</v>
      </c>
      <c r="F46" s="25">
        <f>F47</f>
        <v>0</v>
      </c>
      <c r="G46" s="25" t="e">
        <f t="shared" si="20"/>
        <v>#REF!</v>
      </c>
      <c r="H46" s="25" t="e">
        <f t="shared" si="20"/>
        <v>#REF!</v>
      </c>
      <c r="I46" s="137">
        <f t="shared" si="20"/>
        <v>0</v>
      </c>
      <c r="J46" s="137">
        <f t="shared" si="20"/>
        <v>0</v>
      </c>
      <c r="K46" s="137">
        <f t="shared" si="20"/>
        <v>0</v>
      </c>
    </row>
    <row r="47" spans="1:11" ht="22.5" customHeight="1">
      <c r="A47" s="32"/>
      <c r="B47" s="24" t="s">
        <v>125</v>
      </c>
      <c r="C47" s="75" t="s">
        <v>126</v>
      </c>
      <c r="D47" s="21">
        <f t="shared" si="1"/>
        <v>416</v>
      </c>
      <c r="E47" s="25">
        <v>416</v>
      </c>
      <c r="F47" s="25">
        <v>0</v>
      </c>
      <c r="G47" s="21" t="e">
        <f>#REF!+E47+#REF!+F47</f>
        <v>#REF!</v>
      </c>
      <c r="H47" s="21" t="e">
        <f t="shared" si="19"/>
        <v>#REF!</v>
      </c>
      <c r="I47" s="137">
        <v>0</v>
      </c>
      <c r="J47" s="137">
        <v>0</v>
      </c>
      <c r="K47" s="137">
        <v>0</v>
      </c>
    </row>
    <row r="48" spans="1:11" ht="25.5" hidden="1" customHeight="1">
      <c r="A48" s="32" t="s">
        <v>49</v>
      </c>
      <c r="B48" s="26" t="s">
        <v>50</v>
      </c>
      <c r="C48" s="75" t="s">
        <v>51</v>
      </c>
      <c r="D48" s="21">
        <f t="shared" si="1"/>
        <v>0</v>
      </c>
      <c r="E48" s="39">
        <f t="shared" ref="E48:F51" si="21">E53+E60+E66+E73+E79</f>
        <v>0</v>
      </c>
      <c r="F48" s="39">
        <f t="shared" si="21"/>
        <v>0</v>
      </c>
      <c r="G48" s="21" t="e">
        <f>#REF!+E48+#REF!+F48</f>
        <v>#REF!</v>
      </c>
      <c r="H48" s="21" t="e">
        <f t="shared" si="19"/>
        <v>#REF!</v>
      </c>
      <c r="I48" s="137"/>
      <c r="J48" s="137"/>
      <c r="K48" s="137"/>
    </row>
    <row r="49" spans="1:11" ht="14.25" hidden="1">
      <c r="A49" s="32"/>
      <c r="B49" s="23" t="s">
        <v>33</v>
      </c>
      <c r="C49" s="75"/>
      <c r="D49" s="21">
        <f t="shared" si="1"/>
        <v>0</v>
      </c>
      <c r="E49" s="39">
        <f t="shared" si="21"/>
        <v>0</v>
      </c>
      <c r="F49" s="39">
        <f t="shared" si="21"/>
        <v>0</v>
      </c>
      <c r="G49" s="21" t="e">
        <f>#REF!+E49+#REF!+F49</f>
        <v>#REF!</v>
      </c>
      <c r="H49" s="21" t="e">
        <f t="shared" si="19"/>
        <v>#REF!</v>
      </c>
      <c r="I49" s="137"/>
      <c r="J49" s="137"/>
      <c r="K49" s="137"/>
    </row>
    <row r="50" spans="1:11" ht="14.25" hidden="1">
      <c r="A50" s="32"/>
      <c r="B50" s="24" t="s">
        <v>34</v>
      </c>
      <c r="C50" s="75"/>
      <c r="D50" s="21">
        <f t="shared" si="1"/>
        <v>0</v>
      </c>
      <c r="E50" s="30">
        <f t="shared" si="21"/>
        <v>0</v>
      </c>
      <c r="F50" s="30">
        <f t="shared" si="21"/>
        <v>0</v>
      </c>
      <c r="G50" s="21" t="e">
        <f>#REF!+E50+#REF!+F50</f>
        <v>#REF!</v>
      </c>
      <c r="H50" s="21" t="e">
        <f t="shared" si="19"/>
        <v>#REF!</v>
      </c>
      <c r="I50" s="137"/>
      <c r="J50" s="137"/>
      <c r="K50" s="137"/>
    </row>
    <row r="51" spans="1:11" ht="14.25" hidden="1">
      <c r="A51" s="32"/>
      <c r="B51" s="24" t="s">
        <v>52</v>
      </c>
      <c r="C51" s="75" t="s">
        <v>53</v>
      </c>
      <c r="D51" s="21">
        <f t="shared" si="1"/>
        <v>0</v>
      </c>
      <c r="E51" s="30">
        <f t="shared" si="21"/>
        <v>0</v>
      </c>
      <c r="F51" s="30">
        <f t="shared" si="21"/>
        <v>0</v>
      </c>
      <c r="G51" s="21" t="e">
        <f>#REF!+E51+#REF!+F51</f>
        <v>#REF!</v>
      </c>
      <c r="H51" s="21" t="e">
        <f t="shared" si="19"/>
        <v>#REF!</v>
      </c>
      <c r="I51" s="137"/>
      <c r="J51" s="137"/>
      <c r="K51" s="137"/>
    </row>
    <row r="52" spans="1:11" ht="19.5" hidden="1" customHeight="1">
      <c r="A52" s="32"/>
      <c r="B52" s="24" t="s">
        <v>37</v>
      </c>
      <c r="C52" s="75" t="s">
        <v>45</v>
      </c>
      <c r="D52" s="21">
        <f t="shared" si="1"/>
        <v>0</v>
      </c>
      <c r="E52" s="30">
        <f t="shared" ref="E52:F52" si="22">E59+E72</f>
        <v>0</v>
      </c>
      <c r="F52" s="30">
        <f t="shared" si="22"/>
        <v>0</v>
      </c>
      <c r="G52" s="21" t="e">
        <f>#REF!+E52+#REF!+F52</f>
        <v>#REF!</v>
      </c>
      <c r="H52" s="21" t="e">
        <f t="shared" si="19"/>
        <v>#REF!</v>
      </c>
      <c r="I52" s="137"/>
      <c r="J52" s="137"/>
      <c r="K52" s="137"/>
    </row>
    <row r="53" spans="1:11" ht="28.5" hidden="1" customHeight="1">
      <c r="A53" s="32" t="s">
        <v>54</v>
      </c>
      <c r="B53" s="43" t="s">
        <v>55</v>
      </c>
      <c r="C53" s="78" t="s">
        <v>51</v>
      </c>
      <c r="D53" s="21">
        <f t="shared" si="1"/>
        <v>0</v>
      </c>
      <c r="E53" s="44">
        <f t="shared" ref="E53:F55" si="23">E54</f>
        <v>0</v>
      </c>
      <c r="F53" s="44">
        <f t="shared" si="23"/>
        <v>0</v>
      </c>
      <c r="G53" s="21" t="e">
        <f>#REF!+E53+#REF!+F53</f>
        <v>#REF!</v>
      </c>
      <c r="H53" s="21" t="e">
        <f t="shared" si="19"/>
        <v>#REF!</v>
      </c>
      <c r="I53" s="137"/>
      <c r="J53" s="137"/>
      <c r="K53" s="137"/>
    </row>
    <row r="54" spans="1:11" ht="14.25" hidden="1">
      <c r="A54" s="32"/>
      <c r="B54" s="23" t="s">
        <v>33</v>
      </c>
      <c r="C54" s="75"/>
      <c r="D54" s="21">
        <f t="shared" si="1"/>
        <v>0</v>
      </c>
      <c r="E54" s="39">
        <f t="shared" ref="E54:F54" si="24">E55+E59</f>
        <v>0</v>
      </c>
      <c r="F54" s="39">
        <f t="shared" si="24"/>
        <v>0</v>
      </c>
      <c r="G54" s="21" t="e">
        <f>#REF!+E54+#REF!+F54</f>
        <v>#REF!</v>
      </c>
      <c r="H54" s="21" t="e">
        <f t="shared" si="19"/>
        <v>#REF!</v>
      </c>
      <c r="I54" s="137"/>
      <c r="J54" s="137"/>
      <c r="K54" s="137"/>
    </row>
    <row r="55" spans="1:11" ht="14.25" hidden="1">
      <c r="A55" s="32"/>
      <c r="B55" s="24" t="s">
        <v>34</v>
      </c>
      <c r="C55" s="75">
        <v>0.1</v>
      </c>
      <c r="D55" s="21">
        <f t="shared" si="1"/>
        <v>0</v>
      </c>
      <c r="E55" s="30">
        <f t="shared" si="23"/>
        <v>0</v>
      </c>
      <c r="F55" s="30">
        <f t="shared" si="23"/>
        <v>0</v>
      </c>
      <c r="G55" s="21" t="e">
        <f>#REF!+E55+#REF!+F55</f>
        <v>#REF!</v>
      </c>
      <c r="H55" s="21" t="e">
        <f t="shared" si="19"/>
        <v>#REF!</v>
      </c>
      <c r="I55" s="137"/>
      <c r="J55" s="137"/>
      <c r="K55" s="137"/>
    </row>
    <row r="56" spans="1:11" ht="14.25" hidden="1">
      <c r="A56" s="32"/>
      <c r="B56" s="24" t="s">
        <v>52</v>
      </c>
      <c r="C56" s="75" t="s">
        <v>53</v>
      </c>
      <c r="D56" s="21">
        <f t="shared" si="1"/>
        <v>0</v>
      </c>
      <c r="E56" s="30">
        <f t="shared" ref="E56:F56" si="25">E57+E58</f>
        <v>0</v>
      </c>
      <c r="F56" s="30">
        <f t="shared" si="25"/>
        <v>0</v>
      </c>
      <c r="G56" s="21" t="e">
        <f>#REF!+E56+#REF!+F56</f>
        <v>#REF!</v>
      </c>
      <c r="H56" s="21" t="e">
        <f t="shared" si="19"/>
        <v>#REF!</v>
      </c>
      <c r="I56" s="137"/>
      <c r="J56" s="137"/>
      <c r="K56" s="137"/>
    </row>
    <row r="57" spans="1:11" ht="14.25" hidden="1">
      <c r="A57" s="32"/>
      <c r="B57" s="24" t="s">
        <v>35</v>
      </c>
      <c r="C57" s="75">
        <v>10</v>
      </c>
      <c r="D57" s="21">
        <f t="shared" si="1"/>
        <v>0</v>
      </c>
      <c r="E57" s="25"/>
      <c r="F57" s="25"/>
      <c r="G57" s="21" t="e">
        <f>#REF!+E57+#REF!+F57</f>
        <v>#REF!</v>
      </c>
      <c r="H57" s="21" t="e">
        <f t="shared" si="19"/>
        <v>#REF!</v>
      </c>
      <c r="I57" s="137"/>
      <c r="J57" s="137"/>
      <c r="K57" s="137"/>
    </row>
    <row r="58" spans="1:11" ht="11.25" hidden="1" customHeight="1">
      <c r="A58" s="32"/>
      <c r="B58" s="24" t="s">
        <v>36</v>
      </c>
      <c r="C58" s="75">
        <v>20</v>
      </c>
      <c r="D58" s="21">
        <f t="shared" si="1"/>
        <v>0</v>
      </c>
      <c r="E58" s="25"/>
      <c r="F58" s="25"/>
      <c r="G58" s="21" t="e">
        <f>#REF!+E58+#REF!+F58</f>
        <v>#REF!</v>
      </c>
      <c r="H58" s="21" t="e">
        <f t="shared" si="19"/>
        <v>#REF!</v>
      </c>
      <c r="I58" s="137"/>
      <c r="J58" s="137"/>
      <c r="K58" s="137"/>
    </row>
    <row r="59" spans="1:11" ht="26.25" hidden="1" customHeight="1">
      <c r="A59" s="32"/>
      <c r="B59" s="34" t="s">
        <v>37</v>
      </c>
      <c r="C59" s="75" t="s">
        <v>45</v>
      </c>
      <c r="D59" s="21">
        <f t="shared" si="1"/>
        <v>0</v>
      </c>
      <c r="E59" s="25"/>
      <c r="F59" s="25"/>
      <c r="G59" s="21" t="e">
        <f>#REF!+E59+#REF!+F59</f>
        <v>#REF!</v>
      </c>
      <c r="H59" s="21" t="e">
        <f t="shared" si="19"/>
        <v>#REF!</v>
      </c>
      <c r="I59" s="137"/>
      <c r="J59" s="137"/>
      <c r="K59" s="137"/>
    </row>
    <row r="60" spans="1:11" ht="27" hidden="1" customHeight="1">
      <c r="A60" s="32" t="s">
        <v>56</v>
      </c>
      <c r="B60" s="43" t="s">
        <v>57</v>
      </c>
      <c r="C60" s="78" t="s">
        <v>51</v>
      </c>
      <c r="D60" s="21">
        <f t="shared" si="1"/>
        <v>0</v>
      </c>
      <c r="E60" s="44">
        <f t="shared" ref="E60:F62" si="26">E61</f>
        <v>0</v>
      </c>
      <c r="F60" s="44">
        <f t="shared" si="26"/>
        <v>0</v>
      </c>
      <c r="G60" s="21" t="e">
        <f>#REF!+E60+#REF!+F60</f>
        <v>#REF!</v>
      </c>
      <c r="H60" s="21" t="e">
        <f t="shared" si="19"/>
        <v>#REF!</v>
      </c>
      <c r="I60" s="137"/>
      <c r="J60" s="137"/>
      <c r="K60" s="137"/>
    </row>
    <row r="61" spans="1:11" ht="14.25" hidden="1">
      <c r="A61" s="32"/>
      <c r="B61" s="23" t="s">
        <v>33</v>
      </c>
      <c r="C61" s="75"/>
      <c r="D61" s="21">
        <f t="shared" si="1"/>
        <v>0</v>
      </c>
      <c r="E61" s="30">
        <f t="shared" si="26"/>
        <v>0</v>
      </c>
      <c r="F61" s="30">
        <f t="shared" si="26"/>
        <v>0</v>
      </c>
      <c r="G61" s="21" t="e">
        <f>#REF!+E61+#REF!+F61</f>
        <v>#REF!</v>
      </c>
      <c r="H61" s="21" t="e">
        <f t="shared" si="19"/>
        <v>#REF!</v>
      </c>
      <c r="I61" s="137"/>
      <c r="J61" s="137"/>
      <c r="K61" s="137"/>
    </row>
    <row r="62" spans="1:11" ht="14.25" hidden="1">
      <c r="A62" s="32"/>
      <c r="B62" s="24" t="s">
        <v>34</v>
      </c>
      <c r="C62" s="75"/>
      <c r="D62" s="21">
        <f t="shared" si="1"/>
        <v>0</v>
      </c>
      <c r="E62" s="30">
        <f t="shared" si="26"/>
        <v>0</v>
      </c>
      <c r="F62" s="30">
        <f t="shared" si="26"/>
        <v>0</v>
      </c>
      <c r="G62" s="21" t="e">
        <f>#REF!+E62+#REF!+F62</f>
        <v>#REF!</v>
      </c>
      <c r="H62" s="21" t="e">
        <f t="shared" si="19"/>
        <v>#REF!</v>
      </c>
      <c r="I62" s="137"/>
      <c r="J62" s="137"/>
      <c r="K62" s="137"/>
    </row>
    <row r="63" spans="1:11" ht="14.25" hidden="1">
      <c r="A63" s="32"/>
      <c r="B63" s="24" t="s">
        <v>52</v>
      </c>
      <c r="C63" s="75" t="s">
        <v>53</v>
      </c>
      <c r="D63" s="21">
        <f t="shared" si="1"/>
        <v>0</v>
      </c>
      <c r="E63" s="30">
        <f t="shared" ref="E63:F63" si="27">E64+E65</f>
        <v>0</v>
      </c>
      <c r="F63" s="30">
        <f t="shared" si="27"/>
        <v>0</v>
      </c>
      <c r="G63" s="21" t="e">
        <f>#REF!+E63+#REF!+F63</f>
        <v>#REF!</v>
      </c>
      <c r="H63" s="21" t="e">
        <f t="shared" si="19"/>
        <v>#REF!</v>
      </c>
      <c r="I63" s="137"/>
      <c r="J63" s="137"/>
      <c r="K63" s="137"/>
    </row>
    <row r="64" spans="1:11" ht="14.25" hidden="1">
      <c r="A64" s="32"/>
      <c r="B64" s="24" t="s">
        <v>35</v>
      </c>
      <c r="C64" s="75">
        <v>10</v>
      </c>
      <c r="D64" s="21">
        <f t="shared" si="1"/>
        <v>0</v>
      </c>
      <c r="E64" s="25"/>
      <c r="F64" s="25"/>
      <c r="G64" s="21" t="e">
        <f>#REF!+E64+#REF!+F64</f>
        <v>#REF!</v>
      </c>
      <c r="H64" s="21" t="e">
        <f t="shared" si="19"/>
        <v>#REF!</v>
      </c>
      <c r="I64" s="137"/>
      <c r="J64" s="137"/>
      <c r="K64" s="137"/>
    </row>
    <row r="65" spans="1:11" ht="14.25" hidden="1">
      <c r="A65" s="32"/>
      <c r="B65" s="24" t="s">
        <v>36</v>
      </c>
      <c r="C65" s="75">
        <v>20</v>
      </c>
      <c r="D65" s="21">
        <f t="shared" si="1"/>
        <v>0</v>
      </c>
      <c r="E65" s="25"/>
      <c r="F65" s="25"/>
      <c r="G65" s="21" t="e">
        <f>#REF!+E65+#REF!+F65</f>
        <v>#REF!</v>
      </c>
      <c r="H65" s="21" t="e">
        <f t="shared" si="19"/>
        <v>#REF!</v>
      </c>
      <c r="I65" s="137"/>
      <c r="J65" s="137"/>
      <c r="K65" s="137"/>
    </row>
    <row r="66" spans="1:11" ht="26.25" hidden="1" customHeight="1">
      <c r="A66" s="32" t="s">
        <v>58</v>
      </c>
      <c r="B66" s="43" t="s">
        <v>59</v>
      </c>
      <c r="C66" s="78" t="s">
        <v>51</v>
      </c>
      <c r="D66" s="21">
        <f t="shared" si="1"/>
        <v>0</v>
      </c>
      <c r="E66" s="44">
        <f t="shared" ref="E66:F68" si="28">E67</f>
        <v>0</v>
      </c>
      <c r="F66" s="44">
        <f t="shared" si="28"/>
        <v>0</v>
      </c>
      <c r="G66" s="21" t="e">
        <f>#REF!+E66+#REF!+F66</f>
        <v>#REF!</v>
      </c>
      <c r="H66" s="21" t="e">
        <f t="shared" si="19"/>
        <v>#REF!</v>
      </c>
      <c r="I66" s="137"/>
      <c r="J66" s="137"/>
      <c r="K66" s="137"/>
    </row>
    <row r="67" spans="1:11" ht="14.25" hidden="1">
      <c r="A67" s="32"/>
      <c r="B67" s="23" t="s">
        <v>33</v>
      </c>
      <c r="C67" s="75"/>
      <c r="D67" s="21">
        <f t="shared" si="1"/>
        <v>0</v>
      </c>
      <c r="E67" s="39">
        <f t="shared" si="28"/>
        <v>0</v>
      </c>
      <c r="F67" s="39">
        <f t="shared" si="28"/>
        <v>0</v>
      </c>
      <c r="G67" s="21" t="e">
        <f>#REF!+E67+#REF!+F67</f>
        <v>#REF!</v>
      </c>
      <c r="H67" s="21" t="e">
        <f t="shared" si="19"/>
        <v>#REF!</v>
      </c>
      <c r="I67" s="137"/>
      <c r="J67" s="137"/>
      <c r="K67" s="137"/>
    </row>
    <row r="68" spans="1:11" ht="14.25" hidden="1">
      <c r="A68" s="32"/>
      <c r="B68" s="24" t="s">
        <v>34</v>
      </c>
      <c r="C68" s="75">
        <v>1</v>
      </c>
      <c r="D68" s="21">
        <f t="shared" si="1"/>
        <v>0</v>
      </c>
      <c r="E68" s="30">
        <f t="shared" si="28"/>
        <v>0</v>
      </c>
      <c r="F68" s="30">
        <f t="shared" si="28"/>
        <v>0</v>
      </c>
      <c r="G68" s="21" t="e">
        <f>#REF!+E68+#REF!+F68</f>
        <v>#REF!</v>
      </c>
      <c r="H68" s="21" t="e">
        <f t="shared" si="19"/>
        <v>#REF!</v>
      </c>
      <c r="I68" s="137"/>
      <c r="J68" s="137"/>
      <c r="K68" s="137"/>
    </row>
    <row r="69" spans="1:11" ht="14.25" hidden="1">
      <c r="A69" s="32"/>
      <c r="B69" s="24" t="s">
        <v>52</v>
      </c>
      <c r="C69" s="75" t="s">
        <v>53</v>
      </c>
      <c r="D69" s="21">
        <f t="shared" si="1"/>
        <v>0</v>
      </c>
      <c r="E69" s="30">
        <f t="shared" ref="E69:F69" si="29">E70+E71</f>
        <v>0</v>
      </c>
      <c r="F69" s="30">
        <f t="shared" si="29"/>
        <v>0</v>
      </c>
      <c r="G69" s="21" t="e">
        <f>#REF!+E69+#REF!+F69</f>
        <v>#REF!</v>
      </c>
      <c r="H69" s="21" t="e">
        <f t="shared" si="19"/>
        <v>#REF!</v>
      </c>
      <c r="I69" s="137"/>
      <c r="J69" s="137"/>
      <c r="K69" s="137"/>
    </row>
    <row r="70" spans="1:11" ht="14.25" hidden="1">
      <c r="A70" s="32"/>
      <c r="B70" s="24" t="s">
        <v>35</v>
      </c>
      <c r="C70" s="75">
        <v>10</v>
      </c>
      <c r="D70" s="21">
        <f t="shared" si="1"/>
        <v>0</v>
      </c>
      <c r="E70" s="25"/>
      <c r="F70" s="25"/>
      <c r="G70" s="21" t="e">
        <f>#REF!+E70+#REF!+F70</f>
        <v>#REF!</v>
      </c>
      <c r="H70" s="21" t="e">
        <f t="shared" si="19"/>
        <v>#REF!</v>
      </c>
      <c r="I70" s="137"/>
      <c r="J70" s="137"/>
      <c r="K70" s="137"/>
    </row>
    <row r="71" spans="1:11" ht="14.25" hidden="1">
      <c r="A71" s="32"/>
      <c r="B71" s="24" t="s">
        <v>36</v>
      </c>
      <c r="C71" s="75">
        <v>20</v>
      </c>
      <c r="D71" s="21">
        <f t="shared" si="1"/>
        <v>0</v>
      </c>
      <c r="E71" s="25"/>
      <c r="F71" s="25"/>
      <c r="G71" s="21" t="e">
        <f>#REF!+E71+#REF!+F71</f>
        <v>#REF!</v>
      </c>
      <c r="H71" s="21" t="e">
        <f t="shared" si="19"/>
        <v>#REF!</v>
      </c>
      <c r="I71" s="137"/>
      <c r="J71" s="137"/>
      <c r="K71" s="137"/>
    </row>
    <row r="72" spans="1:11" ht="21" hidden="1" customHeight="1">
      <c r="A72" s="32"/>
      <c r="B72" s="24" t="s">
        <v>37</v>
      </c>
      <c r="C72" s="75" t="s">
        <v>45</v>
      </c>
      <c r="D72" s="21">
        <f t="shared" si="1"/>
        <v>0</v>
      </c>
      <c r="E72" s="25"/>
      <c r="F72" s="25"/>
      <c r="G72" s="21" t="e">
        <f>#REF!+E72+#REF!+F72</f>
        <v>#REF!</v>
      </c>
      <c r="H72" s="21" t="e">
        <f t="shared" si="19"/>
        <v>#REF!</v>
      </c>
      <c r="I72" s="137"/>
      <c r="J72" s="137"/>
      <c r="K72" s="137"/>
    </row>
    <row r="73" spans="1:11" ht="21" hidden="1" customHeight="1">
      <c r="A73" s="32" t="s">
        <v>60</v>
      </c>
      <c r="B73" s="43" t="s">
        <v>61</v>
      </c>
      <c r="C73" s="78" t="s">
        <v>51</v>
      </c>
      <c r="D73" s="21">
        <f t="shared" si="1"/>
        <v>0</v>
      </c>
      <c r="E73" s="44">
        <f t="shared" ref="E73:F75" si="30">E74</f>
        <v>0</v>
      </c>
      <c r="F73" s="44">
        <f t="shared" si="30"/>
        <v>0</v>
      </c>
      <c r="G73" s="21" t="e">
        <f>#REF!+E73+#REF!+F73</f>
        <v>#REF!</v>
      </c>
      <c r="H73" s="21" t="e">
        <f t="shared" si="19"/>
        <v>#REF!</v>
      </c>
      <c r="I73" s="137"/>
      <c r="J73" s="137"/>
      <c r="K73" s="137"/>
    </row>
    <row r="74" spans="1:11" ht="14.25" hidden="1">
      <c r="A74" s="32"/>
      <c r="B74" s="23" t="s">
        <v>33</v>
      </c>
      <c r="C74" s="75"/>
      <c r="D74" s="21">
        <f t="shared" si="1"/>
        <v>0</v>
      </c>
      <c r="E74" s="39">
        <f t="shared" si="30"/>
        <v>0</v>
      </c>
      <c r="F74" s="39">
        <f t="shared" si="30"/>
        <v>0</v>
      </c>
      <c r="G74" s="21" t="e">
        <f>#REF!+E74+#REF!+F74</f>
        <v>#REF!</v>
      </c>
      <c r="H74" s="21" t="e">
        <f t="shared" si="19"/>
        <v>#REF!</v>
      </c>
      <c r="I74" s="137"/>
      <c r="J74" s="137"/>
      <c r="K74" s="137"/>
    </row>
    <row r="75" spans="1:11" ht="14.25" hidden="1">
      <c r="A75" s="32"/>
      <c r="B75" s="24" t="s">
        <v>34</v>
      </c>
      <c r="C75" s="75">
        <v>1</v>
      </c>
      <c r="D75" s="21">
        <f t="shared" si="1"/>
        <v>0</v>
      </c>
      <c r="E75" s="30">
        <f t="shared" si="30"/>
        <v>0</v>
      </c>
      <c r="F75" s="30">
        <f t="shared" si="30"/>
        <v>0</v>
      </c>
      <c r="G75" s="21" t="e">
        <f>#REF!+E75+#REF!+F75</f>
        <v>#REF!</v>
      </c>
      <c r="H75" s="21" t="e">
        <f t="shared" si="19"/>
        <v>#REF!</v>
      </c>
      <c r="I75" s="137"/>
      <c r="J75" s="137"/>
      <c r="K75" s="137"/>
    </row>
    <row r="76" spans="1:11" ht="14.25" hidden="1">
      <c r="A76" s="32"/>
      <c r="B76" s="24" t="s">
        <v>52</v>
      </c>
      <c r="C76" s="75" t="s">
        <v>53</v>
      </c>
      <c r="D76" s="21">
        <f t="shared" si="1"/>
        <v>0</v>
      </c>
      <c r="E76" s="30">
        <f t="shared" ref="E76:F76" si="31">E77+E78</f>
        <v>0</v>
      </c>
      <c r="F76" s="30">
        <f t="shared" si="31"/>
        <v>0</v>
      </c>
      <c r="G76" s="21" t="e">
        <f>#REF!+E76+#REF!+F76</f>
        <v>#REF!</v>
      </c>
      <c r="H76" s="21" t="e">
        <f t="shared" ref="H76:H103" si="32">D76-G76</f>
        <v>#REF!</v>
      </c>
      <c r="I76" s="137"/>
      <c r="J76" s="137"/>
      <c r="K76" s="137"/>
    </row>
    <row r="77" spans="1:11" ht="14.25" hidden="1">
      <c r="A77" s="32"/>
      <c r="B77" s="24" t="s">
        <v>35</v>
      </c>
      <c r="C77" s="75">
        <v>10</v>
      </c>
      <c r="D77" s="21">
        <f t="shared" si="1"/>
        <v>0</v>
      </c>
      <c r="E77" s="25"/>
      <c r="F77" s="25"/>
      <c r="G77" s="21" t="e">
        <f>#REF!+E77+#REF!+F77</f>
        <v>#REF!</v>
      </c>
      <c r="H77" s="21" t="e">
        <f t="shared" si="32"/>
        <v>#REF!</v>
      </c>
      <c r="I77" s="137"/>
      <c r="J77" s="137"/>
      <c r="K77" s="137"/>
    </row>
    <row r="78" spans="1:11" ht="14.25" hidden="1">
      <c r="A78" s="32"/>
      <c r="B78" s="24" t="s">
        <v>36</v>
      </c>
      <c r="C78" s="75">
        <v>20</v>
      </c>
      <c r="D78" s="21">
        <f t="shared" si="1"/>
        <v>0</v>
      </c>
      <c r="E78" s="25"/>
      <c r="F78" s="25"/>
      <c r="G78" s="21" t="e">
        <f>#REF!+E78+#REF!+F78</f>
        <v>#REF!</v>
      </c>
      <c r="H78" s="21" t="e">
        <f t="shared" si="32"/>
        <v>#REF!</v>
      </c>
      <c r="I78" s="137"/>
      <c r="J78" s="137"/>
      <c r="K78" s="137"/>
    </row>
    <row r="79" spans="1:11" ht="28.5" hidden="1" customHeight="1">
      <c r="A79" s="32" t="s">
        <v>62</v>
      </c>
      <c r="B79" s="43" t="s">
        <v>63</v>
      </c>
      <c r="C79" s="78" t="s">
        <v>51</v>
      </c>
      <c r="D79" s="21">
        <f t="shared" si="1"/>
        <v>0</v>
      </c>
      <c r="E79" s="44">
        <f t="shared" ref="E79:F81" si="33">E80</f>
        <v>0</v>
      </c>
      <c r="F79" s="44">
        <f t="shared" si="33"/>
        <v>0</v>
      </c>
      <c r="G79" s="21" t="e">
        <f>#REF!+E79+#REF!+F79</f>
        <v>#REF!</v>
      </c>
      <c r="H79" s="21" t="e">
        <f t="shared" si="32"/>
        <v>#REF!</v>
      </c>
      <c r="I79" s="137"/>
      <c r="J79" s="137"/>
      <c r="K79" s="137"/>
    </row>
    <row r="80" spans="1:11" ht="14.25" hidden="1">
      <c r="A80" s="32"/>
      <c r="B80" s="23" t="s">
        <v>33</v>
      </c>
      <c r="C80" s="75"/>
      <c r="D80" s="21">
        <f t="shared" si="1"/>
        <v>0</v>
      </c>
      <c r="E80" s="39">
        <f t="shared" si="33"/>
        <v>0</v>
      </c>
      <c r="F80" s="39">
        <f t="shared" si="33"/>
        <v>0</v>
      </c>
      <c r="G80" s="21" t="e">
        <f>#REF!+E80+#REF!+F80</f>
        <v>#REF!</v>
      </c>
      <c r="H80" s="21" t="e">
        <f t="shared" si="32"/>
        <v>#REF!</v>
      </c>
      <c r="I80" s="137"/>
      <c r="J80" s="137"/>
      <c r="K80" s="137"/>
    </row>
    <row r="81" spans="1:11" ht="14.25" hidden="1">
      <c r="A81" s="32"/>
      <c r="B81" s="24" t="s">
        <v>34</v>
      </c>
      <c r="C81" s="75">
        <v>1</v>
      </c>
      <c r="D81" s="21">
        <f t="shared" si="1"/>
        <v>0</v>
      </c>
      <c r="E81" s="30">
        <f t="shared" si="33"/>
        <v>0</v>
      </c>
      <c r="F81" s="30">
        <f t="shared" si="33"/>
        <v>0</v>
      </c>
      <c r="G81" s="21" t="e">
        <f>#REF!+E81+#REF!+F81</f>
        <v>#REF!</v>
      </c>
      <c r="H81" s="21" t="e">
        <f t="shared" si="32"/>
        <v>#REF!</v>
      </c>
      <c r="I81" s="137"/>
      <c r="J81" s="137"/>
      <c r="K81" s="137"/>
    </row>
    <row r="82" spans="1:11" ht="14.25" hidden="1">
      <c r="A82" s="32"/>
      <c r="B82" s="24" t="s">
        <v>52</v>
      </c>
      <c r="C82" s="75" t="s">
        <v>53</v>
      </c>
      <c r="D82" s="21">
        <f t="shared" si="1"/>
        <v>0</v>
      </c>
      <c r="E82" s="30">
        <f t="shared" ref="E82:F82" si="34">E83+E84</f>
        <v>0</v>
      </c>
      <c r="F82" s="30">
        <f t="shared" si="34"/>
        <v>0</v>
      </c>
      <c r="G82" s="21" t="e">
        <f>#REF!+E82+#REF!+F82</f>
        <v>#REF!</v>
      </c>
      <c r="H82" s="21" t="e">
        <f t="shared" si="32"/>
        <v>#REF!</v>
      </c>
      <c r="I82" s="137"/>
      <c r="J82" s="137"/>
      <c r="K82" s="137"/>
    </row>
    <row r="83" spans="1:11" ht="14.25" hidden="1">
      <c r="A83" s="32"/>
      <c r="B83" s="24" t="s">
        <v>35</v>
      </c>
      <c r="C83" s="75">
        <v>10</v>
      </c>
      <c r="D83" s="21">
        <f t="shared" si="1"/>
        <v>0</v>
      </c>
      <c r="E83" s="25"/>
      <c r="F83" s="25"/>
      <c r="G83" s="21" t="e">
        <f>#REF!+E83+#REF!+F83</f>
        <v>#REF!</v>
      </c>
      <c r="H83" s="21" t="e">
        <f t="shared" si="32"/>
        <v>#REF!</v>
      </c>
      <c r="I83" s="137"/>
      <c r="J83" s="137"/>
      <c r="K83" s="137"/>
    </row>
    <row r="84" spans="1:11" ht="13.5" hidden="1" customHeight="1">
      <c r="A84" s="32"/>
      <c r="B84" s="24" t="s">
        <v>36</v>
      </c>
      <c r="C84" s="75">
        <v>20</v>
      </c>
      <c r="D84" s="21">
        <f t="shared" si="1"/>
        <v>0</v>
      </c>
      <c r="E84" s="25"/>
      <c r="F84" s="25"/>
      <c r="G84" s="21" t="e">
        <f>#REF!+E84+#REF!+F84</f>
        <v>#REF!</v>
      </c>
      <c r="H84" s="21" t="e">
        <f t="shared" si="32"/>
        <v>#REF!</v>
      </c>
      <c r="I84" s="137"/>
      <c r="J84" s="137"/>
      <c r="K84" s="137"/>
    </row>
    <row r="85" spans="1:11" ht="14.25" hidden="1" customHeight="1">
      <c r="A85" s="47">
        <v>2.2999999999999998</v>
      </c>
      <c r="B85" s="46" t="s">
        <v>64</v>
      </c>
      <c r="C85" s="79" t="s">
        <v>65</v>
      </c>
      <c r="D85" s="21">
        <f t="shared" si="1"/>
        <v>0</v>
      </c>
      <c r="E85" s="44">
        <f t="shared" ref="E85:F85" si="35">E86+E89+E92+E95+E98+E101</f>
        <v>0</v>
      </c>
      <c r="F85" s="44">
        <f t="shared" si="35"/>
        <v>0</v>
      </c>
      <c r="G85" s="21" t="e">
        <f>#REF!+E85+#REF!+F85</f>
        <v>#REF!</v>
      </c>
      <c r="H85" s="21" t="e">
        <f t="shared" si="32"/>
        <v>#REF!</v>
      </c>
      <c r="I85" s="137"/>
      <c r="J85" s="137"/>
      <c r="K85" s="137"/>
    </row>
    <row r="86" spans="1:11" ht="14.25" hidden="1" customHeight="1">
      <c r="A86" s="32" t="s">
        <v>66</v>
      </c>
      <c r="B86" s="23" t="s">
        <v>67</v>
      </c>
      <c r="C86" s="74" t="s">
        <v>65</v>
      </c>
      <c r="D86" s="21">
        <f t="shared" ref="D86:D149" si="36">E86+F86</f>
        <v>0</v>
      </c>
      <c r="E86" s="31">
        <f t="shared" ref="E86:F87" si="37">E87</f>
        <v>0</v>
      </c>
      <c r="F86" s="31">
        <f t="shared" si="37"/>
        <v>0</v>
      </c>
      <c r="G86" s="21" t="e">
        <f>#REF!+E86+#REF!+F86</f>
        <v>#REF!</v>
      </c>
      <c r="H86" s="21" t="e">
        <f t="shared" si="32"/>
        <v>#REF!</v>
      </c>
      <c r="I86" s="137"/>
      <c r="J86" s="137"/>
      <c r="K86" s="137"/>
    </row>
    <row r="87" spans="1:11" ht="10.5" hidden="1" customHeight="1">
      <c r="A87" s="32"/>
      <c r="B87" s="24" t="s">
        <v>38</v>
      </c>
      <c r="C87" s="75"/>
      <c r="D87" s="21">
        <f t="shared" si="36"/>
        <v>0</v>
      </c>
      <c r="E87" s="33">
        <f t="shared" si="37"/>
        <v>0</v>
      </c>
      <c r="F87" s="33">
        <f t="shared" si="37"/>
        <v>0</v>
      </c>
      <c r="G87" s="21" t="e">
        <f>#REF!+E87+#REF!+F87</f>
        <v>#REF!</v>
      </c>
      <c r="H87" s="21" t="e">
        <f t="shared" si="32"/>
        <v>#REF!</v>
      </c>
      <c r="I87" s="137"/>
      <c r="J87" s="137"/>
      <c r="K87" s="137"/>
    </row>
    <row r="88" spans="1:11" ht="30" hidden="1" customHeight="1">
      <c r="A88" s="32"/>
      <c r="B88" s="16" t="s">
        <v>68</v>
      </c>
      <c r="C88" s="75" t="s">
        <v>39</v>
      </c>
      <c r="D88" s="21">
        <f t="shared" si="36"/>
        <v>0</v>
      </c>
      <c r="E88" s="25"/>
      <c r="F88" s="25"/>
      <c r="G88" s="21" t="e">
        <f>#REF!+E88+#REF!+F88</f>
        <v>#REF!</v>
      </c>
      <c r="H88" s="21" t="e">
        <f t="shared" si="32"/>
        <v>#REF!</v>
      </c>
      <c r="I88" s="137"/>
      <c r="J88" s="137"/>
      <c r="K88" s="137"/>
    </row>
    <row r="89" spans="1:11" ht="14.25" hidden="1" customHeight="1">
      <c r="A89" s="32" t="s">
        <v>69</v>
      </c>
      <c r="B89" s="26" t="s">
        <v>70</v>
      </c>
      <c r="C89" s="74" t="s">
        <v>65</v>
      </c>
      <c r="D89" s="21">
        <f t="shared" si="36"/>
        <v>0</v>
      </c>
      <c r="E89" s="31">
        <f t="shared" ref="E89:F90" si="38">E90</f>
        <v>0</v>
      </c>
      <c r="F89" s="31">
        <f t="shared" si="38"/>
        <v>0</v>
      </c>
      <c r="G89" s="21" t="e">
        <f>#REF!+E89+#REF!+F89</f>
        <v>#REF!</v>
      </c>
      <c r="H89" s="21" t="e">
        <f t="shared" si="32"/>
        <v>#REF!</v>
      </c>
      <c r="I89" s="137"/>
      <c r="J89" s="137"/>
      <c r="K89" s="137"/>
    </row>
    <row r="90" spans="1:11" ht="15" hidden="1" customHeight="1">
      <c r="A90" s="32"/>
      <c r="B90" s="24" t="s">
        <v>38</v>
      </c>
      <c r="C90" s="75"/>
      <c r="D90" s="21">
        <f t="shared" si="36"/>
        <v>0</v>
      </c>
      <c r="E90" s="33">
        <f t="shared" si="38"/>
        <v>0</v>
      </c>
      <c r="F90" s="33">
        <f t="shared" si="38"/>
        <v>0</v>
      </c>
      <c r="G90" s="21" t="e">
        <f>#REF!+E90+#REF!+F90</f>
        <v>#REF!</v>
      </c>
      <c r="H90" s="21" t="e">
        <f t="shared" si="32"/>
        <v>#REF!</v>
      </c>
      <c r="I90" s="137"/>
      <c r="J90" s="137"/>
      <c r="K90" s="137"/>
    </row>
    <row r="91" spans="1:11" ht="30" hidden="1" customHeight="1">
      <c r="A91" s="32"/>
      <c r="B91" s="16" t="s">
        <v>68</v>
      </c>
      <c r="C91" s="75" t="s">
        <v>39</v>
      </c>
      <c r="D91" s="21">
        <f t="shared" si="36"/>
        <v>0</v>
      </c>
      <c r="E91" s="25"/>
      <c r="F91" s="25"/>
      <c r="G91" s="21" t="e">
        <f>#REF!+E91+#REF!+F91</f>
        <v>#REF!</v>
      </c>
      <c r="H91" s="21" t="e">
        <f t="shared" si="32"/>
        <v>#REF!</v>
      </c>
      <c r="I91" s="137"/>
      <c r="J91" s="137"/>
      <c r="K91" s="137"/>
    </row>
    <row r="92" spans="1:11" ht="17.25" hidden="1" customHeight="1">
      <c r="A92" s="32" t="s">
        <v>69</v>
      </c>
      <c r="B92" s="26" t="s">
        <v>71</v>
      </c>
      <c r="C92" s="74" t="s">
        <v>65</v>
      </c>
      <c r="D92" s="21">
        <f t="shared" si="36"/>
        <v>0</v>
      </c>
      <c r="E92" s="31">
        <f t="shared" ref="E92:F93" si="39">E93</f>
        <v>0</v>
      </c>
      <c r="F92" s="31">
        <f t="shared" si="39"/>
        <v>0</v>
      </c>
      <c r="G92" s="21" t="e">
        <f>#REF!+E92+#REF!+F92</f>
        <v>#REF!</v>
      </c>
      <c r="H92" s="21" t="e">
        <f t="shared" si="32"/>
        <v>#REF!</v>
      </c>
      <c r="I92" s="137"/>
      <c r="J92" s="137"/>
      <c r="K92" s="137"/>
    </row>
    <row r="93" spans="1:11" ht="15" hidden="1" customHeight="1">
      <c r="A93" s="32"/>
      <c r="B93" s="24" t="s">
        <v>38</v>
      </c>
      <c r="C93" s="75"/>
      <c r="D93" s="21">
        <f t="shared" si="36"/>
        <v>0</v>
      </c>
      <c r="E93" s="33">
        <f t="shared" si="39"/>
        <v>0</v>
      </c>
      <c r="F93" s="33">
        <f t="shared" si="39"/>
        <v>0</v>
      </c>
      <c r="G93" s="21" t="e">
        <f>#REF!+E93+#REF!+F93</f>
        <v>#REF!</v>
      </c>
      <c r="H93" s="21" t="e">
        <f t="shared" si="32"/>
        <v>#REF!</v>
      </c>
      <c r="I93" s="137"/>
      <c r="J93" s="137"/>
      <c r="K93" s="137"/>
    </row>
    <row r="94" spans="1:11" ht="30" hidden="1" customHeight="1">
      <c r="A94" s="32"/>
      <c r="B94" s="16" t="s">
        <v>68</v>
      </c>
      <c r="C94" s="75" t="s">
        <v>39</v>
      </c>
      <c r="D94" s="21">
        <f t="shared" si="36"/>
        <v>0</v>
      </c>
      <c r="E94" s="25"/>
      <c r="F94" s="25"/>
      <c r="G94" s="21" t="e">
        <f>#REF!+E94+#REF!+F94</f>
        <v>#REF!</v>
      </c>
      <c r="H94" s="21" t="e">
        <f t="shared" si="32"/>
        <v>#REF!</v>
      </c>
      <c r="I94" s="137"/>
      <c r="J94" s="137"/>
      <c r="K94" s="137"/>
    </row>
    <row r="95" spans="1:11" ht="14.25" hidden="1" customHeight="1">
      <c r="A95" s="32" t="s">
        <v>69</v>
      </c>
      <c r="B95" s="26" t="s">
        <v>72</v>
      </c>
      <c r="C95" s="74" t="s">
        <v>65</v>
      </c>
      <c r="D95" s="21">
        <f t="shared" si="36"/>
        <v>0</v>
      </c>
      <c r="E95" s="31">
        <f t="shared" ref="E95:F96" si="40">E96</f>
        <v>0</v>
      </c>
      <c r="F95" s="31">
        <f t="shared" si="40"/>
        <v>0</v>
      </c>
      <c r="G95" s="21" t="e">
        <f>#REF!+E95+#REF!+F95</f>
        <v>#REF!</v>
      </c>
      <c r="H95" s="21" t="e">
        <f t="shared" si="32"/>
        <v>#REF!</v>
      </c>
      <c r="I95" s="137"/>
      <c r="J95" s="137"/>
      <c r="K95" s="137"/>
    </row>
    <row r="96" spans="1:11" ht="10.5" hidden="1" customHeight="1">
      <c r="A96" s="32"/>
      <c r="B96" s="24" t="s">
        <v>38</v>
      </c>
      <c r="C96" s="75"/>
      <c r="D96" s="21">
        <f t="shared" si="36"/>
        <v>0</v>
      </c>
      <c r="E96" s="33">
        <f t="shared" si="40"/>
        <v>0</v>
      </c>
      <c r="F96" s="33">
        <f t="shared" si="40"/>
        <v>0</v>
      </c>
      <c r="G96" s="21" t="e">
        <f>#REF!+E96+#REF!+F96</f>
        <v>#REF!</v>
      </c>
      <c r="H96" s="21" t="e">
        <f t="shared" si="32"/>
        <v>#REF!</v>
      </c>
      <c r="I96" s="137"/>
      <c r="J96" s="137"/>
      <c r="K96" s="137"/>
    </row>
    <row r="97" spans="1:11" ht="14.25" hidden="1" customHeight="1">
      <c r="A97" s="32"/>
      <c r="B97" s="16" t="s">
        <v>68</v>
      </c>
      <c r="C97" s="75" t="s">
        <v>39</v>
      </c>
      <c r="D97" s="21">
        <f t="shared" si="36"/>
        <v>0</v>
      </c>
      <c r="E97" s="25"/>
      <c r="F97" s="25"/>
      <c r="G97" s="21" t="e">
        <f>#REF!+E97+#REF!+F97</f>
        <v>#REF!</v>
      </c>
      <c r="H97" s="21" t="e">
        <f t="shared" si="32"/>
        <v>#REF!</v>
      </c>
      <c r="I97" s="137"/>
      <c r="J97" s="137"/>
      <c r="K97" s="137"/>
    </row>
    <row r="98" spans="1:11" ht="13.5" hidden="1" customHeight="1">
      <c r="A98" s="32" t="s">
        <v>69</v>
      </c>
      <c r="B98" s="26" t="s">
        <v>73</v>
      </c>
      <c r="C98" s="74" t="s">
        <v>65</v>
      </c>
      <c r="D98" s="21">
        <f t="shared" si="36"/>
        <v>0</v>
      </c>
      <c r="E98" s="31">
        <f t="shared" ref="E98:F99" si="41">E99</f>
        <v>0</v>
      </c>
      <c r="F98" s="31">
        <f t="shared" si="41"/>
        <v>0</v>
      </c>
      <c r="G98" s="21" t="e">
        <f>#REF!+E98+#REF!+F98</f>
        <v>#REF!</v>
      </c>
      <c r="H98" s="21" t="e">
        <f t="shared" si="32"/>
        <v>#REF!</v>
      </c>
      <c r="I98" s="137"/>
      <c r="J98" s="137"/>
      <c r="K98" s="137"/>
    </row>
    <row r="99" spans="1:11" ht="15" hidden="1" customHeight="1">
      <c r="A99" s="32"/>
      <c r="B99" s="24" t="s">
        <v>38</v>
      </c>
      <c r="C99" s="75"/>
      <c r="D99" s="21">
        <f t="shared" si="36"/>
        <v>0</v>
      </c>
      <c r="E99" s="33">
        <f t="shared" si="41"/>
        <v>0</v>
      </c>
      <c r="F99" s="33">
        <f t="shared" si="41"/>
        <v>0</v>
      </c>
      <c r="G99" s="21" t="e">
        <f>#REF!+E99+#REF!+F99</f>
        <v>#REF!</v>
      </c>
      <c r="H99" s="21" t="e">
        <f t="shared" si="32"/>
        <v>#REF!</v>
      </c>
      <c r="I99" s="137"/>
      <c r="J99" s="137"/>
      <c r="K99" s="137"/>
    </row>
    <row r="100" spans="1:11" ht="30" hidden="1" customHeight="1">
      <c r="A100" s="32"/>
      <c r="B100" s="16" t="s">
        <v>68</v>
      </c>
      <c r="C100" s="75" t="s">
        <v>39</v>
      </c>
      <c r="D100" s="21">
        <f t="shared" si="36"/>
        <v>0</v>
      </c>
      <c r="E100" s="25"/>
      <c r="F100" s="25"/>
      <c r="G100" s="21" t="e">
        <f>#REF!+E100+#REF!+F100</f>
        <v>#REF!</v>
      </c>
      <c r="H100" s="21" t="e">
        <f t="shared" si="32"/>
        <v>#REF!</v>
      </c>
      <c r="I100" s="137"/>
      <c r="J100" s="137"/>
      <c r="K100" s="137"/>
    </row>
    <row r="101" spans="1:11" ht="14.25" hidden="1" customHeight="1">
      <c r="A101" s="32" t="s">
        <v>69</v>
      </c>
      <c r="B101" s="26" t="s">
        <v>74</v>
      </c>
      <c r="C101" s="74" t="s">
        <v>65</v>
      </c>
      <c r="D101" s="21">
        <f t="shared" si="36"/>
        <v>0</v>
      </c>
      <c r="E101" s="31">
        <f t="shared" ref="E101:F102" si="42">E102</f>
        <v>0</v>
      </c>
      <c r="F101" s="31">
        <f t="shared" si="42"/>
        <v>0</v>
      </c>
      <c r="G101" s="21" t="e">
        <f>#REF!+E101+#REF!+F101</f>
        <v>#REF!</v>
      </c>
      <c r="H101" s="21" t="e">
        <f t="shared" si="32"/>
        <v>#REF!</v>
      </c>
      <c r="I101" s="137"/>
      <c r="J101" s="137"/>
      <c r="K101" s="137"/>
    </row>
    <row r="102" spans="1:11" ht="15" hidden="1" customHeight="1">
      <c r="A102" s="32"/>
      <c r="B102" s="24" t="s">
        <v>38</v>
      </c>
      <c r="C102" s="75"/>
      <c r="D102" s="21">
        <f t="shared" si="36"/>
        <v>0</v>
      </c>
      <c r="E102" s="33">
        <f t="shared" si="42"/>
        <v>0</v>
      </c>
      <c r="F102" s="33">
        <f t="shared" si="42"/>
        <v>0</v>
      </c>
      <c r="G102" s="21" t="e">
        <f>#REF!+E102+#REF!+F102</f>
        <v>#REF!</v>
      </c>
      <c r="H102" s="21" t="e">
        <f t="shared" si="32"/>
        <v>#REF!</v>
      </c>
      <c r="I102" s="137"/>
      <c r="J102" s="137"/>
      <c r="K102" s="137"/>
    </row>
    <row r="103" spans="1:11" ht="12.75" hidden="1" customHeight="1">
      <c r="A103" s="32"/>
      <c r="B103" s="16" t="s">
        <v>68</v>
      </c>
      <c r="C103" s="75" t="s">
        <v>39</v>
      </c>
      <c r="D103" s="21">
        <f t="shared" si="36"/>
        <v>0</v>
      </c>
      <c r="E103" s="25"/>
      <c r="F103" s="25"/>
      <c r="G103" s="21" t="e">
        <f>#REF!+E103+#REF!+F103</f>
        <v>#REF!</v>
      </c>
      <c r="H103" s="21" t="e">
        <f t="shared" si="32"/>
        <v>#REF!</v>
      </c>
      <c r="I103" s="137"/>
      <c r="J103" s="137"/>
      <c r="K103" s="137"/>
    </row>
    <row r="104" spans="1:11" ht="19.5" customHeight="1">
      <c r="A104" s="38">
        <v>3</v>
      </c>
      <c r="B104" s="45" t="s">
        <v>75</v>
      </c>
      <c r="C104" s="76" t="s">
        <v>76</v>
      </c>
      <c r="D104" s="21">
        <f t="shared" si="36"/>
        <v>0</v>
      </c>
      <c r="E104" s="42">
        <f t="shared" ref="E104:K104" si="43">E105</f>
        <v>2233</v>
      </c>
      <c r="F104" s="42">
        <f t="shared" si="43"/>
        <v>-2233</v>
      </c>
      <c r="G104" s="42" t="e">
        <f t="shared" si="43"/>
        <v>#REF!</v>
      </c>
      <c r="H104" s="42" t="e">
        <f t="shared" si="43"/>
        <v>#REF!</v>
      </c>
      <c r="I104" s="145">
        <f t="shared" si="43"/>
        <v>0</v>
      </c>
      <c r="J104" s="145">
        <f t="shared" si="43"/>
        <v>0</v>
      </c>
      <c r="K104" s="145">
        <f t="shared" si="43"/>
        <v>0</v>
      </c>
    </row>
    <row r="105" spans="1:11" ht="20.25" customHeight="1">
      <c r="A105" s="32" t="s">
        <v>78</v>
      </c>
      <c r="B105" s="46" t="s">
        <v>79</v>
      </c>
      <c r="C105" s="78" t="s">
        <v>80</v>
      </c>
      <c r="D105" s="21">
        <f t="shared" si="36"/>
        <v>0</v>
      </c>
      <c r="E105" s="44">
        <f t="shared" ref="E105:K106" si="44">E106</f>
        <v>2233</v>
      </c>
      <c r="F105" s="44">
        <f t="shared" si="44"/>
        <v>-2233</v>
      </c>
      <c r="G105" s="44" t="e">
        <f t="shared" si="44"/>
        <v>#REF!</v>
      </c>
      <c r="H105" s="44" t="e">
        <f t="shared" si="44"/>
        <v>#REF!</v>
      </c>
      <c r="I105" s="151">
        <f t="shared" si="44"/>
        <v>0</v>
      </c>
      <c r="J105" s="151">
        <f t="shared" si="44"/>
        <v>0</v>
      </c>
      <c r="K105" s="151">
        <f t="shared" si="44"/>
        <v>0</v>
      </c>
    </row>
    <row r="106" spans="1:11" ht="20.25" customHeight="1">
      <c r="A106" s="32"/>
      <c r="B106" s="23" t="s">
        <v>33</v>
      </c>
      <c r="C106" s="75"/>
      <c r="D106" s="21">
        <f t="shared" si="36"/>
        <v>0</v>
      </c>
      <c r="E106" s="39">
        <f t="shared" si="44"/>
        <v>2233</v>
      </c>
      <c r="F106" s="39">
        <f t="shared" si="44"/>
        <v>-2233</v>
      </c>
      <c r="G106" s="39" t="e">
        <f t="shared" si="44"/>
        <v>#REF!</v>
      </c>
      <c r="H106" s="39" t="e">
        <f t="shared" si="44"/>
        <v>#REF!</v>
      </c>
      <c r="I106" s="152">
        <f t="shared" si="44"/>
        <v>0</v>
      </c>
      <c r="J106" s="152">
        <f t="shared" si="44"/>
        <v>0</v>
      </c>
      <c r="K106" s="152">
        <f t="shared" si="44"/>
        <v>0</v>
      </c>
    </row>
    <row r="107" spans="1:11" ht="18.75" customHeight="1">
      <c r="A107" s="32"/>
      <c r="B107" s="24" t="s">
        <v>81</v>
      </c>
      <c r="C107" s="75">
        <v>59.15</v>
      </c>
      <c r="D107" s="21">
        <f t="shared" si="36"/>
        <v>0</v>
      </c>
      <c r="E107" s="25">
        <f>1875+358</f>
        <v>2233</v>
      </c>
      <c r="F107" s="25">
        <f>-1875-358</f>
        <v>-2233</v>
      </c>
      <c r="G107" s="21" t="e">
        <f>#REF!+E107+#REF!+F107</f>
        <v>#REF!</v>
      </c>
      <c r="H107" s="21" t="e">
        <f t="shared" ref="H107:H131" si="45">D107-G107</f>
        <v>#REF!</v>
      </c>
      <c r="I107" s="137">
        <v>0</v>
      </c>
      <c r="J107" s="137">
        <v>0</v>
      </c>
      <c r="K107" s="137">
        <v>0</v>
      </c>
    </row>
    <row r="108" spans="1:11" ht="18" customHeight="1">
      <c r="A108" s="38">
        <v>4</v>
      </c>
      <c r="B108" s="41" t="s">
        <v>82</v>
      </c>
      <c r="C108" s="76">
        <v>68.02</v>
      </c>
      <c r="D108" s="21">
        <f t="shared" si="36"/>
        <v>0</v>
      </c>
      <c r="E108" s="42">
        <f>E109+E113+E125</f>
        <v>3125</v>
      </c>
      <c r="F108" s="42">
        <f t="shared" ref="F108:K108" si="46">F109+F113+F125</f>
        <v>-3125</v>
      </c>
      <c r="G108" s="42" t="e">
        <f t="shared" si="46"/>
        <v>#REF!</v>
      </c>
      <c r="H108" s="42" t="e">
        <f t="shared" si="46"/>
        <v>#REF!</v>
      </c>
      <c r="I108" s="145">
        <f t="shared" si="46"/>
        <v>0</v>
      </c>
      <c r="J108" s="145">
        <f t="shared" si="46"/>
        <v>0</v>
      </c>
      <c r="K108" s="145">
        <f t="shared" si="46"/>
        <v>0</v>
      </c>
    </row>
    <row r="109" spans="1:11" ht="27.75" customHeight="1">
      <c r="A109" s="48" t="s">
        <v>83</v>
      </c>
      <c r="B109" s="43" t="s">
        <v>84</v>
      </c>
      <c r="C109" s="79" t="s">
        <v>85</v>
      </c>
      <c r="D109" s="21">
        <f t="shared" si="36"/>
        <v>0</v>
      </c>
      <c r="E109" s="44">
        <f>E110</f>
        <v>1125</v>
      </c>
      <c r="F109" s="44">
        <f>F110</f>
        <v>-1125</v>
      </c>
      <c r="G109" s="44" t="e">
        <f t="shared" ref="G109:K110" si="47">G110</f>
        <v>#REF!</v>
      </c>
      <c r="H109" s="44" t="e">
        <f t="shared" si="47"/>
        <v>#REF!</v>
      </c>
      <c r="I109" s="151">
        <f t="shared" si="47"/>
        <v>0</v>
      </c>
      <c r="J109" s="151">
        <f t="shared" si="47"/>
        <v>0</v>
      </c>
      <c r="K109" s="151">
        <f t="shared" si="47"/>
        <v>0</v>
      </c>
    </row>
    <row r="110" spans="1:11" ht="23.25" customHeight="1">
      <c r="A110" s="32"/>
      <c r="B110" s="23" t="s">
        <v>33</v>
      </c>
      <c r="C110" s="74"/>
      <c r="D110" s="21">
        <f t="shared" si="36"/>
        <v>0</v>
      </c>
      <c r="E110" s="39">
        <f>E111</f>
        <v>1125</v>
      </c>
      <c r="F110" s="39">
        <f>F111</f>
        <v>-1125</v>
      </c>
      <c r="G110" s="39" t="e">
        <f t="shared" si="47"/>
        <v>#REF!</v>
      </c>
      <c r="H110" s="39" t="e">
        <f t="shared" si="47"/>
        <v>#REF!</v>
      </c>
      <c r="I110" s="152">
        <f t="shared" si="47"/>
        <v>0</v>
      </c>
      <c r="J110" s="152">
        <f t="shared" si="47"/>
        <v>0</v>
      </c>
      <c r="K110" s="152">
        <f t="shared" si="47"/>
        <v>0</v>
      </c>
    </row>
    <row r="111" spans="1:11" ht="15.75" customHeight="1">
      <c r="A111" s="32"/>
      <c r="B111" s="24" t="s">
        <v>35</v>
      </c>
      <c r="C111" s="75">
        <v>10</v>
      </c>
      <c r="D111" s="21">
        <f t="shared" si="36"/>
        <v>0</v>
      </c>
      <c r="E111" s="25">
        <v>1125</v>
      </c>
      <c r="F111" s="25">
        <v>-1125</v>
      </c>
      <c r="G111" s="21" t="e">
        <f>#REF!+E111+#REF!+F111</f>
        <v>#REF!</v>
      </c>
      <c r="H111" s="21" t="e">
        <f t="shared" si="45"/>
        <v>#REF!</v>
      </c>
      <c r="I111" s="137">
        <v>0</v>
      </c>
      <c r="J111" s="137">
        <v>0</v>
      </c>
      <c r="K111" s="137">
        <v>0</v>
      </c>
    </row>
    <row r="112" spans="1:11" ht="0.75" customHeight="1">
      <c r="A112" s="32"/>
      <c r="B112" s="24" t="s">
        <v>36</v>
      </c>
      <c r="C112" s="75">
        <v>20</v>
      </c>
      <c r="D112" s="21">
        <f t="shared" si="36"/>
        <v>0</v>
      </c>
      <c r="E112" s="25"/>
      <c r="F112" s="25"/>
      <c r="G112" s="21" t="e">
        <f>#REF!+E112+#REF!+F112</f>
        <v>#REF!</v>
      </c>
      <c r="H112" s="21" t="e">
        <f t="shared" si="45"/>
        <v>#REF!</v>
      </c>
      <c r="I112" s="137"/>
      <c r="J112" s="137"/>
      <c r="K112" s="137"/>
    </row>
    <row r="113" spans="1:11" ht="22.5" customHeight="1">
      <c r="A113" s="49" t="s">
        <v>86</v>
      </c>
      <c r="B113" s="50" t="s">
        <v>87</v>
      </c>
      <c r="C113" s="80" t="s">
        <v>88</v>
      </c>
      <c r="D113" s="21">
        <f t="shared" si="36"/>
        <v>0</v>
      </c>
      <c r="E113" s="51">
        <f t="shared" ref="E113:K115" si="48">E114</f>
        <v>1000</v>
      </c>
      <c r="F113" s="51">
        <f t="shared" si="48"/>
        <v>-1000</v>
      </c>
      <c r="G113" s="51" t="e">
        <f t="shared" si="48"/>
        <v>#REF!</v>
      </c>
      <c r="H113" s="51" t="e">
        <f t="shared" si="48"/>
        <v>#REF!</v>
      </c>
      <c r="I113" s="146">
        <f t="shared" si="48"/>
        <v>0</v>
      </c>
      <c r="J113" s="146">
        <f t="shared" si="48"/>
        <v>0</v>
      </c>
      <c r="K113" s="146">
        <f t="shared" si="48"/>
        <v>0</v>
      </c>
    </row>
    <row r="114" spans="1:11" ht="40.5" customHeight="1">
      <c r="A114" s="32" t="s">
        <v>89</v>
      </c>
      <c r="B114" s="43" t="s">
        <v>90</v>
      </c>
      <c r="C114" s="79" t="s">
        <v>91</v>
      </c>
      <c r="D114" s="21">
        <f t="shared" si="36"/>
        <v>0</v>
      </c>
      <c r="E114" s="44">
        <f t="shared" si="48"/>
        <v>1000</v>
      </c>
      <c r="F114" s="44">
        <f t="shared" si="48"/>
        <v>-1000</v>
      </c>
      <c r="G114" s="44" t="e">
        <f t="shared" si="48"/>
        <v>#REF!</v>
      </c>
      <c r="H114" s="44" t="e">
        <f t="shared" si="48"/>
        <v>#REF!</v>
      </c>
      <c r="I114" s="151">
        <f t="shared" si="48"/>
        <v>0</v>
      </c>
      <c r="J114" s="151">
        <f t="shared" si="48"/>
        <v>0</v>
      </c>
      <c r="K114" s="151">
        <f t="shared" si="48"/>
        <v>0</v>
      </c>
    </row>
    <row r="115" spans="1:11" ht="27" customHeight="1">
      <c r="A115" s="32"/>
      <c r="B115" s="23" t="s">
        <v>33</v>
      </c>
      <c r="C115" s="75"/>
      <c r="D115" s="21">
        <f t="shared" si="36"/>
        <v>0</v>
      </c>
      <c r="E115" s="39">
        <f t="shared" si="48"/>
        <v>1000</v>
      </c>
      <c r="F115" s="39">
        <f t="shared" si="48"/>
        <v>-1000</v>
      </c>
      <c r="G115" s="39" t="e">
        <f t="shared" si="48"/>
        <v>#REF!</v>
      </c>
      <c r="H115" s="39" t="e">
        <f t="shared" si="48"/>
        <v>#REF!</v>
      </c>
      <c r="I115" s="152">
        <f t="shared" si="48"/>
        <v>0</v>
      </c>
      <c r="J115" s="152">
        <f t="shared" si="48"/>
        <v>0</v>
      </c>
      <c r="K115" s="152">
        <f t="shared" si="48"/>
        <v>0</v>
      </c>
    </row>
    <row r="116" spans="1:11" ht="18" customHeight="1">
      <c r="A116" s="32"/>
      <c r="B116" s="24" t="s">
        <v>35</v>
      </c>
      <c r="C116" s="75">
        <v>10</v>
      </c>
      <c r="D116" s="21">
        <f t="shared" si="36"/>
        <v>0</v>
      </c>
      <c r="E116" s="25">
        <v>1000</v>
      </c>
      <c r="F116" s="25">
        <v>-1000</v>
      </c>
      <c r="G116" s="21" t="e">
        <f>#REF!+E116+#REF!+F116</f>
        <v>#REF!</v>
      </c>
      <c r="H116" s="21" t="e">
        <f t="shared" si="45"/>
        <v>#REF!</v>
      </c>
      <c r="I116" s="137">
        <v>0</v>
      </c>
      <c r="J116" s="137">
        <v>0</v>
      </c>
      <c r="K116" s="137">
        <v>0</v>
      </c>
    </row>
    <row r="117" spans="1:11" ht="42" hidden="1" customHeight="1">
      <c r="A117" s="32" t="s">
        <v>93</v>
      </c>
      <c r="B117" s="43" t="s">
        <v>114</v>
      </c>
      <c r="C117" s="79" t="s">
        <v>92</v>
      </c>
      <c r="D117" s="21">
        <f t="shared" si="36"/>
        <v>0</v>
      </c>
      <c r="E117" s="44">
        <f t="shared" ref="E117:F117" si="49">E118+E123</f>
        <v>0</v>
      </c>
      <c r="F117" s="44">
        <f t="shared" si="49"/>
        <v>0</v>
      </c>
      <c r="G117" s="21" t="e">
        <f>#REF!+E117+#REF!+F117</f>
        <v>#REF!</v>
      </c>
      <c r="H117" s="21" t="e">
        <f t="shared" si="45"/>
        <v>#REF!</v>
      </c>
      <c r="I117" s="137"/>
      <c r="J117" s="137"/>
      <c r="K117" s="137"/>
    </row>
    <row r="118" spans="1:11" ht="12" hidden="1" customHeight="1">
      <c r="A118" s="32"/>
      <c r="B118" s="23" t="s">
        <v>33</v>
      </c>
      <c r="C118" s="75"/>
      <c r="D118" s="21">
        <f t="shared" si="36"/>
        <v>0</v>
      </c>
      <c r="E118" s="39">
        <f t="shared" ref="E118:F118" si="50">E119+E122</f>
        <v>0</v>
      </c>
      <c r="F118" s="39">
        <f t="shared" si="50"/>
        <v>0</v>
      </c>
      <c r="G118" s="21" t="e">
        <f>#REF!+E118+#REF!+F118</f>
        <v>#REF!</v>
      </c>
      <c r="H118" s="21" t="e">
        <f t="shared" si="45"/>
        <v>#REF!</v>
      </c>
      <c r="I118" s="137"/>
      <c r="J118" s="137"/>
      <c r="K118" s="137"/>
    </row>
    <row r="119" spans="1:11" ht="12" hidden="1" customHeight="1">
      <c r="A119" s="32"/>
      <c r="B119" s="24" t="s">
        <v>34</v>
      </c>
      <c r="C119" s="75">
        <v>1</v>
      </c>
      <c r="D119" s="21">
        <f t="shared" si="36"/>
        <v>0</v>
      </c>
      <c r="E119" s="30">
        <f t="shared" ref="E119:F119" si="51">E120+E121</f>
        <v>0</v>
      </c>
      <c r="F119" s="30">
        <f t="shared" si="51"/>
        <v>0</v>
      </c>
      <c r="G119" s="21" t="e">
        <f>#REF!+E119+#REF!+F119</f>
        <v>#REF!</v>
      </c>
      <c r="H119" s="21" t="e">
        <f t="shared" si="45"/>
        <v>#REF!</v>
      </c>
      <c r="I119" s="137"/>
      <c r="J119" s="137"/>
      <c r="K119" s="137"/>
    </row>
    <row r="120" spans="1:11" ht="12" hidden="1" customHeight="1">
      <c r="A120" s="32"/>
      <c r="B120" s="24" t="s">
        <v>35</v>
      </c>
      <c r="C120" s="75">
        <v>10</v>
      </c>
      <c r="D120" s="21">
        <f t="shared" si="36"/>
        <v>0</v>
      </c>
      <c r="E120" s="25"/>
      <c r="F120" s="25"/>
      <c r="G120" s="21" t="e">
        <f>#REF!+E120+#REF!+F120</f>
        <v>#REF!</v>
      </c>
      <c r="H120" s="21" t="e">
        <f t="shared" si="45"/>
        <v>#REF!</v>
      </c>
      <c r="I120" s="137"/>
      <c r="J120" s="137"/>
      <c r="K120" s="137"/>
    </row>
    <row r="121" spans="1:11" ht="12" hidden="1" customHeight="1">
      <c r="A121" s="32"/>
      <c r="B121" s="24" t="s">
        <v>36</v>
      </c>
      <c r="C121" s="75">
        <v>20</v>
      </c>
      <c r="D121" s="21">
        <f t="shared" si="36"/>
        <v>0</v>
      </c>
      <c r="E121" s="25"/>
      <c r="F121" s="25"/>
      <c r="G121" s="21" t="e">
        <f>#REF!+E121+#REF!+F121</f>
        <v>#REF!</v>
      </c>
      <c r="H121" s="21" t="e">
        <f t="shared" si="45"/>
        <v>#REF!</v>
      </c>
      <c r="I121" s="137"/>
      <c r="J121" s="137"/>
      <c r="K121" s="137"/>
    </row>
    <row r="122" spans="1:11" ht="12" hidden="1" customHeight="1">
      <c r="A122" s="32"/>
      <c r="B122" s="16" t="s">
        <v>37</v>
      </c>
      <c r="C122" s="75" t="s">
        <v>45</v>
      </c>
      <c r="D122" s="21">
        <f t="shared" si="36"/>
        <v>0</v>
      </c>
      <c r="E122" s="25"/>
      <c r="F122" s="25"/>
      <c r="G122" s="21" t="e">
        <f>#REF!+E122+#REF!+F122</f>
        <v>#REF!</v>
      </c>
      <c r="H122" s="21" t="e">
        <f t="shared" si="45"/>
        <v>#REF!</v>
      </c>
      <c r="I122" s="137"/>
      <c r="J122" s="137"/>
      <c r="K122" s="137"/>
    </row>
    <row r="123" spans="1:11" ht="12" hidden="1" customHeight="1">
      <c r="A123" s="32"/>
      <c r="B123" s="23" t="s">
        <v>38</v>
      </c>
      <c r="C123" s="75"/>
      <c r="D123" s="21">
        <f t="shared" si="36"/>
        <v>0</v>
      </c>
      <c r="E123" s="30">
        <f t="shared" ref="E123:F123" si="52">E124</f>
        <v>0</v>
      </c>
      <c r="F123" s="30">
        <f t="shared" si="52"/>
        <v>0</v>
      </c>
      <c r="G123" s="21" t="e">
        <f>#REF!+E123+#REF!+F123</f>
        <v>#REF!</v>
      </c>
      <c r="H123" s="21" t="e">
        <f t="shared" si="45"/>
        <v>#REF!</v>
      </c>
      <c r="I123" s="137"/>
      <c r="J123" s="137"/>
      <c r="K123" s="137"/>
    </row>
    <row r="124" spans="1:11" ht="12" hidden="1" customHeight="1">
      <c r="A124" s="32"/>
      <c r="B124" s="24" t="s">
        <v>44</v>
      </c>
      <c r="C124" s="75">
        <v>70</v>
      </c>
      <c r="D124" s="21">
        <f t="shared" si="36"/>
        <v>0</v>
      </c>
      <c r="E124" s="25"/>
      <c r="F124" s="25"/>
      <c r="G124" s="21" t="e">
        <f>#REF!+E124+#REF!+F124</f>
        <v>#REF!</v>
      </c>
      <c r="H124" s="21" t="e">
        <f t="shared" si="45"/>
        <v>#REF!</v>
      </c>
      <c r="I124" s="137"/>
      <c r="J124" s="137"/>
      <c r="K124" s="137"/>
    </row>
    <row r="125" spans="1:11" ht="21.75" customHeight="1">
      <c r="A125" s="32" t="s">
        <v>94</v>
      </c>
      <c r="B125" s="43" t="s">
        <v>95</v>
      </c>
      <c r="C125" s="78" t="s">
        <v>96</v>
      </c>
      <c r="D125" s="21">
        <f t="shared" si="36"/>
        <v>0</v>
      </c>
      <c r="E125" s="44">
        <f t="shared" ref="E125:K128" si="53">E132+E141+E150+E160+E169</f>
        <v>1000</v>
      </c>
      <c r="F125" s="44">
        <f t="shared" si="53"/>
        <v>-1000</v>
      </c>
      <c r="G125" s="44" t="e">
        <f t="shared" si="53"/>
        <v>#REF!</v>
      </c>
      <c r="H125" s="44" t="e">
        <f t="shared" si="53"/>
        <v>#REF!</v>
      </c>
      <c r="I125" s="151">
        <f t="shared" si="53"/>
        <v>0</v>
      </c>
      <c r="J125" s="151">
        <f t="shared" si="53"/>
        <v>0</v>
      </c>
      <c r="K125" s="151">
        <f t="shared" si="53"/>
        <v>0</v>
      </c>
    </row>
    <row r="126" spans="1:11" ht="16.5" customHeight="1">
      <c r="A126" s="32"/>
      <c r="B126" s="23" t="s">
        <v>33</v>
      </c>
      <c r="C126" s="75"/>
      <c r="D126" s="21">
        <f t="shared" si="36"/>
        <v>0</v>
      </c>
      <c r="E126" s="39">
        <f t="shared" si="53"/>
        <v>1000</v>
      </c>
      <c r="F126" s="39">
        <f t="shared" si="53"/>
        <v>-1000</v>
      </c>
      <c r="G126" s="39" t="e">
        <f t="shared" si="53"/>
        <v>#REF!</v>
      </c>
      <c r="H126" s="39" t="e">
        <f t="shared" si="53"/>
        <v>#REF!</v>
      </c>
      <c r="I126" s="152">
        <f t="shared" si="53"/>
        <v>0</v>
      </c>
      <c r="J126" s="152">
        <f t="shared" si="53"/>
        <v>0</v>
      </c>
      <c r="K126" s="152">
        <f t="shared" si="53"/>
        <v>0</v>
      </c>
    </row>
    <row r="127" spans="1:11" ht="12" hidden="1" customHeight="1">
      <c r="A127" s="32"/>
      <c r="B127" s="23" t="s">
        <v>34</v>
      </c>
      <c r="C127" s="74">
        <v>1</v>
      </c>
      <c r="D127" s="21">
        <f t="shared" si="36"/>
        <v>0</v>
      </c>
      <c r="E127" s="39">
        <f t="shared" si="53"/>
        <v>1000</v>
      </c>
      <c r="F127" s="39">
        <f t="shared" si="53"/>
        <v>-1000</v>
      </c>
      <c r="G127" s="21" t="e">
        <f>#REF!+E127+#REF!+F127</f>
        <v>#REF!</v>
      </c>
      <c r="H127" s="21" t="e">
        <f t="shared" si="45"/>
        <v>#REF!</v>
      </c>
      <c r="I127" s="137"/>
      <c r="J127" s="137"/>
      <c r="K127" s="137"/>
    </row>
    <row r="128" spans="1:11" ht="19.5" customHeight="1">
      <c r="A128" s="32"/>
      <c r="B128" s="23" t="s">
        <v>47</v>
      </c>
      <c r="C128" s="74" t="s">
        <v>53</v>
      </c>
      <c r="D128" s="21">
        <f t="shared" si="36"/>
        <v>0</v>
      </c>
      <c r="E128" s="39">
        <f t="shared" si="53"/>
        <v>1000</v>
      </c>
      <c r="F128" s="39">
        <f t="shared" si="53"/>
        <v>-1000</v>
      </c>
      <c r="G128" s="39" t="e">
        <f t="shared" si="53"/>
        <v>#REF!</v>
      </c>
      <c r="H128" s="39" t="e">
        <f t="shared" si="53"/>
        <v>#REF!</v>
      </c>
      <c r="I128" s="152">
        <f t="shared" si="53"/>
        <v>0</v>
      </c>
      <c r="J128" s="152">
        <f t="shared" si="53"/>
        <v>0</v>
      </c>
      <c r="K128" s="152">
        <f t="shared" si="53"/>
        <v>0</v>
      </c>
    </row>
    <row r="129" spans="1:11" ht="19.5" hidden="1" customHeight="1">
      <c r="A129" s="32"/>
      <c r="B129" s="23" t="s">
        <v>97</v>
      </c>
      <c r="C129" s="74">
        <v>85.01</v>
      </c>
      <c r="D129" s="21">
        <f t="shared" si="36"/>
        <v>0</v>
      </c>
      <c r="E129" s="39">
        <f t="shared" ref="E129:F129" si="54">E147+E138+E157</f>
        <v>0</v>
      </c>
      <c r="F129" s="39">
        <f t="shared" si="54"/>
        <v>0</v>
      </c>
      <c r="G129" s="21" t="e">
        <f>#REF!+E129+#REF!+F129</f>
        <v>#REF!</v>
      </c>
      <c r="H129" s="21" t="e">
        <f t="shared" si="45"/>
        <v>#REF!</v>
      </c>
      <c r="I129" s="137"/>
      <c r="J129" s="137"/>
      <c r="K129" s="137"/>
    </row>
    <row r="130" spans="1:11" ht="20.25" hidden="1" customHeight="1">
      <c r="A130" s="32"/>
      <c r="B130" s="23" t="s">
        <v>38</v>
      </c>
      <c r="C130" s="75"/>
      <c r="D130" s="21">
        <f t="shared" si="36"/>
        <v>0</v>
      </c>
      <c r="E130" s="39">
        <f t="shared" ref="E130:F130" si="55">E139+E148+E158+E167+E175</f>
        <v>0</v>
      </c>
      <c r="F130" s="39">
        <f t="shared" si="55"/>
        <v>0</v>
      </c>
      <c r="G130" s="21" t="e">
        <f>#REF!+E130+#REF!+F130</f>
        <v>#REF!</v>
      </c>
      <c r="H130" s="21" t="e">
        <f t="shared" si="45"/>
        <v>#REF!</v>
      </c>
      <c r="I130" s="137"/>
      <c r="J130" s="137"/>
      <c r="K130" s="137"/>
    </row>
    <row r="131" spans="1:11" ht="18" hidden="1" customHeight="1">
      <c r="A131" s="32"/>
      <c r="B131" s="26" t="s">
        <v>40</v>
      </c>
      <c r="C131" s="74">
        <v>51</v>
      </c>
      <c r="D131" s="21">
        <f t="shared" si="36"/>
        <v>0</v>
      </c>
      <c r="E131" s="30">
        <f t="shared" ref="E131:F131" si="56">E140+E149+E159+E167+E175</f>
        <v>0</v>
      </c>
      <c r="F131" s="30">
        <f t="shared" si="56"/>
        <v>0</v>
      </c>
      <c r="G131" s="21" t="e">
        <f>#REF!+E131+#REF!+F131</f>
        <v>#REF!</v>
      </c>
      <c r="H131" s="21" t="e">
        <f t="shared" si="45"/>
        <v>#REF!</v>
      </c>
      <c r="I131" s="137"/>
      <c r="J131" s="137"/>
      <c r="K131" s="137"/>
    </row>
    <row r="132" spans="1:11" ht="30.75" customHeight="1">
      <c r="A132" s="32" t="s">
        <v>98</v>
      </c>
      <c r="B132" s="43" t="s">
        <v>55</v>
      </c>
      <c r="C132" s="78" t="s">
        <v>99</v>
      </c>
      <c r="D132" s="21">
        <f t="shared" si="36"/>
        <v>0</v>
      </c>
      <c r="E132" s="44">
        <f t="shared" ref="E132:K132" si="57">E133+E139</f>
        <v>80</v>
      </c>
      <c r="F132" s="44">
        <f t="shared" si="57"/>
        <v>-80</v>
      </c>
      <c r="G132" s="44" t="e">
        <f t="shared" si="57"/>
        <v>#REF!</v>
      </c>
      <c r="H132" s="44" t="e">
        <f t="shared" si="57"/>
        <v>#REF!</v>
      </c>
      <c r="I132" s="151">
        <f t="shared" si="57"/>
        <v>0</v>
      </c>
      <c r="J132" s="151">
        <f t="shared" si="57"/>
        <v>0</v>
      </c>
      <c r="K132" s="151">
        <f t="shared" si="57"/>
        <v>0</v>
      </c>
    </row>
    <row r="133" spans="1:11" ht="21.75" customHeight="1">
      <c r="A133" s="32"/>
      <c r="B133" s="23" t="s">
        <v>33</v>
      </c>
      <c r="C133" s="75"/>
      <c r="D133" s="21">
        <f t="shared" si="36"/>
        <v>0</v>
      </c>
      <c r="E133" s="39">
        <f t="shared" ref="E133:K133" si="58">E134+E138</f>
        <v>80</v>
      </c>
      <c r="F133" s="39">
        <f t="shared" si="58"/>
        <v>-80</v>
      </c>
      <c r="G133" s="39" t="e">
        <f t="shared" si="58"/>
        <v>#REF!</v>
      </c>
      <c r="H133" s="39" t="e">
        <f t="shared" si="58"/>
        <v>#REF!</v>
      </c>
      <c r="I133" s="152">
        <f t="shared" si="58"/>
        <v>0</v>
      </c>
      <c r="J133" s="152">
        <f t="shared" si="58"/>
        <v>0</v>
      </c>
      <c r="K133" s="152">
        <f t="shared" si="58"/>
        <v>0</v>
      </c>
    </row>
    <row r="134" spans="1:11" ht="19.5" customHeight="1">
      <c r="A134" s="32"/>
      <c r="B134" s="24" t="s">
        <v>34</v>
      </c>
      <c r="C134" s="75">
        <v>1</v>
      </c>
      <c r="D134" s="21">
        <f t="shared" si="36"/>
        <v>0</v>
      </c>
      <c r="E134" s="30">
        <f t="shared" ref="E134:K134" si="59">E135</f>
        <v>80</v>
      </c>
      <c r="F134" s="30">
        <f t="shared" si="59"/>
        <v>-80</v>
      </c>
      <c r="G134" s="30" t="e">
        <f t="shared" si="59"/>
        <v>#REF!</v>
      </c>
      <c r="H134" s="30" t="e">
        <f t="shared" si="59"/>
        <v>#REF!</v>
      </c>
      <c r="I134" s="153">
        <f t="shared" si="59"/>
        <v>0</v>
      </c>
      <c r="J134" s="153">
        <f t="shared" si="59"/>
        <v>0</v>
      </c>
      <c r="K134" s="153">
        <f t="shared" si="59"/>
        <v>0</v>
      </c>
    </row>
    <row r="135" spans="1:11" ht="18" customHeight="1">
      <c r="A135" s="32"/>
      <c r="B135" s="24" t="s">
        <v>47</v>
      </c>
      <c r="C135" s="75" t="s">
        <v>53</v>
      </c>
      <c r="D135" s="21">
        <f t="shared" si="36"/>
        <v>0</v>
      </c>
      <c r="E135" s="30">
        <f t="shared" ref="E135:K135" si="60">E136+E137</f>
        <v>80</v>
      </c>
      <c r="F135" s="30">
        <f t="shared" si="60"/>
        <v>-80</v>
      </c>
      <c r="G135" s="30" t="e">
        <f t="shared" si="60"/>
        <v>#REF!</v>
      </c>
      <c r="H135" s="30" t="e">
        <f t="shared" si="60"/>
        <v>#REF!</v>
      </c>
      <c r="I135" s="153">
        <f t="shared" si="60"/>
        <v>0</v>
      </c>
      <c r="J135" s="153">
        <f t="shared" si="60"/>
        <v>0</v>
      </c>
      <c r="K135" s="153">
        <f t="shared" si="60"/>
        <v>0</v>
      </c>
    </row>
    <row r="136" spans="1:11" ht="17.25" customHeight="1">
      <c r="A136" s="32"/>
      <c r="B136" s="24" t="s">
        <v>35</v>
      </c>
      <c r="C136" s="75">
        <v>10</v>
      </c>
      <c r="D136" s="21">
        <f t="shared" si="36"/>
        <v>0</v>
      </c>
      <c r="E136" s="25">
        <v>80</v>
      </c>
      <c r="F136" s="25">
        <v>-80</v>
      </c>
      <c r="G136" s="25">
        <v>-80</v>
      </c>
      <c r="H136" s="25">
        <v>-80</v>
      </c>
      <c r="I136" s="137">
        <v>0</v>
      </c>
      <c r="J136" s="137">
        <v>0</v>
      </c>
      <c r="K136" s="137">
        <v>0</v>
      </c>
    </row>
    <row r="137" spans="1:11" ht="14.25" hidden="1" customHeight="1">
      <c r="A137" s="32"/>
      <c r="B137" s="24" t="s">
        <v>36</v>
      </c>
      <c r="C137" s="75">
        <v>20</v>
      </c>
      <c r="D137" s="21">
        <f t="shared" si="36"/>
        <v>0</v>
      </c>
      <c r="E137" s="25"/>
      <c r="F137" s="25"/>
      <c r="G137" s="21" t="e">
        <f>#REF!+E137+#REF!+F137</f>
        <v>#REF!</v>
      </c>
      <c r="H137" s="21" t="e">
        <f t="shared" ref="H137:H168" si="61">D137-G137</f>
        <v>#REF!</v>
      </c>
      <c r="I137" s="137"/>
      <c r="J137" s="137"/>
      <c r="K137" s="137"/>
    </row>
    <row r="138" spans="1:11" ht="14.25" hidden="1" customHeight="1">
      <c r="A138" s="32"/>
      <c r="B138" s="23" t="s">
        <v>97</v>
      </c>
      <c r="C138" s="74">
        <v>85.01</v>
      </c>
      <c r="D138" s="21">
        <f t="shared" si="36"/>
        <v>0</v>
      </c>
      <c r="E138" s="25"/>
      <c r="F138" s="25"/>
      <c r="G138" s="21" t="e">
        <f>#REF!+E138+#REF!+F138</f>
        <v>#REF!</v>
      </c>
      <c r="H138" s="21" t="e">
        <f t="shared" si="61"/>
        <v>#REF!</v>
      </c>
      <c r="I138" s="137"/>
      <c r="J138" s="137"/>
      <c r="K138" s="137"/>
    </row>
    <row r="139" spans="1:11" ht="17.25" hidden="1" customHeight="1">
      <c r="A139" s="32"/>
      <c r="B139" s="23" t="s">
        <v>38</v>
      </c>
      <c r="C139" s="75"/>
      <c r="D139" s="21">
        <f t="shared" si="36"/>
        <v>0</v>
      </c>
      <c r="E139" s="30">
        <f t="shared" ref="E139:F139" si="62">E140</f>
        <v>0</v>
      </c>
      <c r="F139" s="30">
        <f t="shared" si="62"/>
        <v>0</v>
      </c>
      <c r="G139" s="21" t="e">
        <f>#REF!+E139+#REF!+F139</f>
        <v>#REF!</v>
      </c>
      <c r="H139" s="21" t="e">
        <f t="shared" si="61"/>
        <v>#REF!</v>
      </c>
      <c r="I139" s="137"/>
      <c r="J139" s="137"/>
      <c r="K139" s="137"/>
    </row>
    <row r="140" spans="1:11" ht="23.25" hidden="1" customHeight="1">
      <c r="A140" s="32"/>
      <c r="B140" s="24" t="s">
        <v>40</v>
      </c>
      <c r="C140" s="75" t="s">
        <v>41</v>
      </c>
      <c r="D140" s="21">
        <f t="shared" si="36"/>
        <v>0</v>
      </c>
      <c r="E140" s="25">
        <v>0</v>
      </c>
      <c r="F140" s="25">
        <v>0</v>
      </c>
      <c r="G140" s="21" t="e">
        <f>#REF!+E140+#REF!+F140</f>
        <v>#REF!</v>
      </c>
      <c r="H140" s="21" t="e">
        <f t="shared" si="61"/>
        <v>#REF!</v>
      </c>
      <c r="I140" s="137"/>
      <c r="J140" s="137"/>
      <c r="K140" s="137"/>
    </row>
    <row r="141" spans="1:11" ht="27" customHeight="1">
      <c r="A141" s="32" t="s">
        <v>100</v>
      </c>
      <c r="B141" s="43" t="s">
        <v>57</v>
      </c>
      <c r="C141" s="78" t="s">
        <v>101</v>
      </c>
      <c r="D141" s="21">
        <f t="shared" si="36"/>
        <v>0</v>
      </c>
      <c r="E141" s="44">
        <f t="shared" ref="E141:K141" si="63">E142+E148</f>
        <v>170</v>
      </c>
      <c r="F141" s="44">
        <f t="shared" si="63"/>
        <v>-170</v>
      </c>
      <c r="G141" s="44" t="e">
        <f t="shared" si="63"/>
        <v>#REF!</v>
      </c>
      <c r="H141" s="44" t="e">
        <f t="shared" si="63"/>
        <v>#REF!</v>
      </c>
      <c r="I141" s="151">
        <f t="shared" si="63"/>
        <v>0</v>
      </c>
      <c r="J141" s="151">
        <f t="shared" si="63"/>
        <v>0</v>
      </c>
      <c r="K141" s="151">
        <f t="shared" si="63"/>
        <v>0</v>
      </c>
    </row>
    <row r="142" spans="1:11" ht="14.25">
      <c r="A142" s="32"/>
      <c r="B142" s="23" t="s">
        <v>33</v>
      </c>
      <c r="C142" s="75"/>
      <c r="D142" s="21">
        <f t="shared" si="36"/>
        <v>0</v>
      </c>
      <c r="E142" s="39">
        <f t="shared" ref="E142:K142" si="64">E143</f>
        <v>170</v>
      </c>
      <c r="F142" s="39">
        <f t="shared" si="64"/>
        <v>-170</v>
      </c>
      <c r="G142" s="39" t="e">
        <f t="shared" si="64"/>
        <v>#REF!</v>
      </c>
      <c r="H142" s="39" t="e">
        <f t="shared" si="64"/>
        <v>#REF!</v>
      </c>
      <c r="I142" s="152">
        <f t="shared" si="64"/>
        <v>0</v>
      </c>
      <c r="J142" s="152">
        <f t="shared" si="64"/>
        <v>0</v>
      </c>
      <c r="K142" s="152">
        <f t="shared" si="64"/>
        <v>0</v>
      </c>
    </row>
    <row r="143" spans="1:11" ht="15.75" customHeight="1">
      <c r="A143" s="32"/>
      <c r="B143" s="24" t="s">
        <v>34</v>
      </c>
      <c r="C143" s="75">
        <v>1</v>
      </c>
      <c r="D143" s="21">
        <f t="shared" si="36"/>
        <v>0</v>
      </c>
      <c r="E143" s="30">
        <f t="shared" ref="E143:K143" si="65">E144+E147</f>
        <v>170</v>
      </c>
      <c r="F143" s="30">
        <f t="shared" si="65"/>
        <v>-170</v>
      </c>
      <c r="G143" s="30" t="e">
        <f t="shared" si="65"/>
        <v>#REF!</v>
      </c>
      <c r="H143" s="30" t="e">
        <f t="shared" si="65"/>
        <v>#REF!</v>
      </c>
      <c r="I143" s="153">
        <f t="shared" si="65"/>
        <v>0</v>
      </c>
      <c r="J143" s="153">
        <f t="shared" si="65"/>
        <v>0</v>
      </c>
      <c r="K143" s="153">
        <f t="shared" si="65"/>
        <v>0</v>
      </c>
    </row>
    <row r="144" spans="1:11" ht="15" customHeight="1">
      <c r="A144" s="32"/>
      <c r="B144" s="24" t="s">
        <v>47</v>
      </c>
      <c r="C144" s="75" t="s">
        <v>53</v>
      </c>
      <c r="D144" s="21">
        <f t="shared" si="36"/>
        <v>0</v>
      </c>
      <c r="E144" s="30">
        <f t="shared" ref="E144:K144" si="66">E145+E146</f>
        <v>170</v>
      </c>
      <c r="F144" s="30">
        <f t="shared" si="66"/>
        <v>-170</v>
      </c>
      <c r="G144" s="30" t="e">
        <f t="shared" si="66"/>
        <v>#REF!</v>
      </c>
      <c r="H144" s="30" t="e">
        <f t="shared" si="66"/>
        <v>#REF!</v>
      </c>
      <c r="I144" s="153">
        <f t="shared" si="66"/>
        <v>0</v>
      </c>
      <c r="J144" s="153">
        <f t="shared" si="66"/>
        <v>0</v>
      </c>
      <c r="K144" s="153">
        <f t="shared" si="66"/>
        <v>0</v>
      </c>
    </row>
    <row r="145" spans="1:11" ht="14.25" customHeight="1">
      <c r="A145" s="32"/>
      <c r="B145" s="24" t="s">
        <v>35</v>
      </c>
      <c r="C145" s="75">
        <v>10</v>
      </c>
      <c r="D145" s="21">
        <f t="shared" si="36"/>
        <v>0</v>
      </c>
      <c r="E145" s="25">
        <v>170</v>
      </c>
      <c r="F145" s="25">
        <v>-170</v>
      </c>
      <c r="G145" s="21" t="e">
        <f>#REF!+E145+#REF!+F145</f>
        <v>#REF!</v>
      </c>
      <c r="H145" s="21" t="e">
        <f t="shared" si="61"/>
        <v>#REF!</v>
      </c>
      <c r="I145" s="137">
        <v>0</v>
      </c>
      <c r="J145" s="137">
        <v>0</v>
      </c>
      <c r="K145" s="137">
        <v>0</v>
      </c>
    </row>
    <row r="146" spans="1:11" ht="16.5" hidden="1" customHeight="1">
      <c r="A146" s="32"/>
      <c r="B146" s="24" t="s">
        <v>36</v>
      </c>
      <c r="C146" s="75">
        <v>20</v>
      </c>
      <c r="D146" s="21">
        <f t="shared" si="36"/>
        <v>0</v>
      </c>
      <c r="E146" s="25"/>
      <c r="F146" s="25"/>
      <c r="G146" s="21" t="e">
        <f>#REF!+E146+#REF!+F146</f>
        <v>#REF!</v>
      </c>
      <c r="H146" s="21" t="e">
        <f t="shared" si="61"/>
        <v>#REF!</v>
      </c>
      <c r="I146" s="137"/>
      <c r="J146" s="137"/>
      <c r="K146" s="137"/>
    </row>
    <row r="147" spans="1:11" ht="12.75" hidden="1" customHeight="1">
      <c r="A147" s="32"/>
      <c r="B147" s="23" t="s">
        <v>97</v>
      </c>
      <c r="C147" s="74">
        <v>85.01</v>
      </c>
      <c r="D147" s="21">
        <f t="shared" si="36"/>
        <v>0</v>
      </c>
      <c r="E147" s="25"/>
      <c r="F147" s="25"/>
      <c r="G147" s="21" t="e">
        <f>#REF!+E147+#REF!+F147</f>
        <v>#REF!</v>
      </c>
      <c r="H147" s="21" t="e">
        <f t="shared" si="61"/>
        <v>#REF!</v>
      </c>
      <c r="I147" s="137"/>
      <c r="J147" s="137"/>
      <c r="K147" s="137"/>
    </row>
    <row r="148" spans="1:11" ht="15.75" hidden="1" customHeight="1">
      <c r="A148" s="32"/>
      <c r="B148" s="23" t="s">
        <v>38</v>
      </c>
      <c r="C148" s="75"/>
      <c r="D148" s="21">
        <f t="shared" si="36"/>
        <v>0</v>
      </c>
      <c r="E148" s="39">
        <f t="shared" ref="E148:F148" si="67">E149</f>
        <v>0</v>
      </c>
      <c r="F148" s="39">
        <f t="shared" si="67"/>
        <v>0</v>
      </c>
      <c r="G148" s="21" t="e">
        <f>#REF!+E148+#REF!+F148</f>
        <v>#REF!</v>
      </c>
      <c r="H148" s="21" t="e">
        <f t="shared" si="61"/>
        <v>#REF!</v>
      </c>
      <c r="I148" s="137"/>
      <c r="J148" s="137"/>
      <c r="K148" s="137"/>
    </row>
    <row r="149" spans="1:11" ht="14.25" hidden="1">
      <c r="A149" s="32"/>
      <c r="B149" s="24" t="s">
        <v>40</v>
      </c>
      <c r="C149" s="75" t="s">
        <v>41</v>
      </c>
      <c r="D149" s="21">
        <f t="shared" si="36"/>
        <v>0</v>
      </c>
      <c r="E149" s="25">
        <v>0</v>
      </c>
      <c r="F149" s="25">
        <v>0</v>
      </c>
      <c r="G149" s="21" t="e">
        <f>#REF!+E149+#REF!+F149</f>
        <v>#REF!</v>
      </c>
      <c r="H149" s="21" t="e">
        <f t="shared" si="61"/>
        <v>#REF!</v>
      </c>
      <c r="I149" s="137"/>
      <c r="J149" s="137"/>
      <c r="K149" s="137"/>
    </row>
    <row r="150" spans="1:11" ht="24.75" customHeight="1">
      <c r="A150" s="32" t="s">
        <v>102</v>
      </c>
      <c r="B150" s="43" t="s">
        <v>103</v>
      </c>
      <c r="C150" s="78" t="s">
        <v>104</v>
      </c>
      <c r="D150" s="21">
        <f t="shared" ref="D150:D187" si="68">E150+F150</f>
        <v>0</v>
      </c>
      <c r="E150" s="44">
        <f t="shared" ref="E150:K150" si="69">E151+E158</f>
        <v>470</v>
      </c>
      <c r="F150" s="44">
        <f t="shared" si="69"/>
        <v>-470</v>
      </c>
      <c r="G150" s="44" t="e">
        <f t="shared" si="69"/>
        <v>#REF!</v>
      </c>
      <c r="H150" s="44" t="e">
        <f t="shared" si="69"/>
        <v>#REF!</v>
      </c>
      <c r="I150" s="151">
        <f t="shared" si="69"/>
        <v>0</v>
      </c>
      <c r="J150" s="151">
        <f t="shared" si="69"/>
        <v>0</v>
      </c>
      <c r="K150" s="151">
        <f t="shared" si="69"/>
        <v>0</v>
      </c>
    </row>
    <row r="151" spans="1:11" ht="14.25">
      <c r="A151" s="32"/>
      <c r="B151" s="23" t="s">
        <v>33</v>
      </c>
      <c r="C151" s="75"/>
      <c r="D151" s="21">
        <f t="shared" si="68"/>
        <v>0</v>
      </c>
      <c r="E151" s="39">
        <f t="shared" ref="E151:K151" si="70">E152+E157</f>
        <v>470</v>
      </c>
      <c r="F151" s="39">
        <f t="shared" si="70"/>
        <v>-470</v>
      </c>
      <c r="G151" s="39" t="e">
        <f t="shared" si="70"/>
        <v>#REF!</v>
      </c>
      <c r="H151" s="39" t="e">
        <f t="shared" si="70"/>
        <v>#REF!</v>
      </c>
      <c r="I151" s="152">
        <f t="shared" si="70"/>
        <v>0</v>
      </c>
      <c r="J151" s="152">
        <f t="shared" si="70"/>
        <v>0</v>
      </c>
      <c r="K151" s="152">
        <f t="shared" si="70"/>
        <v>0</v>
      </c>
    </row>
    <row r="152" spans="1:11" ht="14.25">
      <c r="A152" s="32"/>
      <c r="B152" s="24" t="s">
        <v>34</v>
      </c>
      <c r="C152" s="75">
        <v>1</v>
      </c>
      <c r="D152" s="21">
        <f t="shared" si="68"/>
        <v>0</v>
      </c>
      <c r="E152" s="30">
        <f t="shared" ref="E152:K152" si="71">E153</f>
        <v>470</v>
      </c>
      <c r="F152" s="30">
        <f t="shared" si="71"/>
        <v>-470</v>
      </c>
      <c r="G152" s="30" t="e">
        <f t="shared" si="71"/>
        <v>#REF!</v>
      </c>
      <c r="H152" s="30" t="e">
        <f t="shared" si="71"/>
        <v>#REF!</v>
      </c>
      <c r="I152" s="153">
        <f t="shared" si="71"/>
        <v>0</v>
      </c>
      <c r="J152" s="153">
        <f t="shared" si="71"/>
        <v>0</v>
      </c>
      <c r="K152" s="153">
        <f t="shared" si="71"/>
        <v>0</v>
      </c>
    </row>
    <row r="153" spans="1:11" ht="14.25">
      <c r="A153" s="32"/>
      <c r="B153" s="24" t="s">
        <v>47</v>
      </c>
      <c r="C153" s="75" t="s">
        <v>53</v>
      </c>
      <c r="D153" s="21">
        <f t="shared" si="68"/>
        <v>0</v>
      </c>
      <c r="E153" s="30">
        <f t="shared" ref="E153:K153" si="72">E154+E155+E156</f>
        <v>470</v>
      </c>
      <c r="F153" s="30">
        <f t="shared" si="72"/>
        <v>-470</v>
      </c>
      <c r="G153" s="30" t="e">
        <f t="shared" si="72"/>
        <v>#REF!</v>
      </c>
      <c r="H153" s="30" t="e">
        <f t="shared" si="72"/>
        <v>#REF!</v>
      </c>
      <c r="I153" s="153">
        <f t="shared" si="72"/>
        <v>0</v>
      </c>
      <c r="J153" s="153">
        <f t="shared" si="72"/>
        <v>0</v>
      </c>
      <c r="K153" s="153">
        <f t="shared" si="72"/>
        <v>0</v>
      </c>
    </row>
    <row r="154" spans="1:11" ht="14.25" customHeight="1">
      <c r="A154" s="32"/>
      <c r="B154" s="24" t="s">
        <v>35</v>
      </c>
      <c r="C154" s="75">
        <v>10</v>
      </c>
      <c r="D154" s="21">
        <f t="shared" si="68"/>
        <v>0</v>
      </c>
      <c r="E154" s="25">
        <v>470</v>
      </c>
      <c r="F154" s="25">
        <v>-470</v>
      </c>
      <c r="G154" s="21" t="e">
        <f>#REF!+E154+#REF!+F154</f>
        <v>#REF!</v>
      </c>
      <c r="H154" s="21" t="e">
        <f t="shared" si="61"/>
        <v>#REF!</v>
      </c>
      <c r="I154" s="137">
        <v>0</v>
      </c>
      <c r="J154" s="137">
        <v>0</v>
      </c>
      <c r="K154" s="137">
        <v>0</v>
      </c>
    </row>
    <row r="155" spans="1:11" ht="15" hidden="1" customHeight="1">
      <c r="A155" s="32"/>
      <c r="B155" s="24" t="s">
        <v>36</v>
      </c>
      <c r="C155" s="75">
        <v>20</v>
      </c>
      <c r="D155" s="21">
        <f t="shared" si="68"/>
        <v>0</v>
      </c>
      <c r="E155" s="25"/>
      <c r="F155" s="25"/>
      <c r="G155" s="21" t="e">
        <f>#REF!+E155+#REF!+F155</f>
        <v>#REF!</v>
      </c>
      <c r="H155" s="21" t="e">
        <f t="shared" si="61"/>
        <v>#REF!</v>
      </c>
      <c r="I155" s="137"/>
      <c r="J155" s="137"/>
      <c r="K155" s="137"/>
    </row>
    <row r="156" spans="1:11" ht="17.25" hidden="1" customHeight="1">
      <c r="A156" s="32"/>
      <c r="B156" s="24" t="s">
        <v>77</v>
      </c>
      <c r="C156" s="75">
        <v>59</v>
      </c>
      <c r="D156" s="21">
        <f t="shared" si="68"/>
        <v>0</v>
      </c>
      <c r="E156" s="25"/>
      <c r="F156" s="25"/>
      <c r="G156" s="21" t="e">
        <f>#REF!+E156+#REF!+F156</f>
        <v>#REF!</v>
      </c>
      <c r="H156" s="21" t="e">
        <f t="shared" si="61"/>
        <v>#REF!</v>
      </c>
      <c r="I156" s="137"/>
      <c r="J156" s="137"/>
      <c r="K156" s="137"/>
    </row>
    <row r="157" spans="1:11" ht="13.5" hidden="1" customHeight="1">
      <c r="A157" s="32"/>
      <c r="B157" s="23" t="s">
        <v>97</v>
      </c>
      <c r="C157" s="74">
        <v>85.01</v>
      </c>
      <c r="D157" s="21">
        <f t="shared" si="68"/>
        <v>0</v>
      </c>
      <c r="E157" s="25"/>
      <c r="F157" s="25"/>
      <c r="G157" s="21" t="e">
        <f>#REF!+E157+#REF!+F157</f>
        <v>#REF!</v>
      </c>
      <c r="H157" s="21" t="e">
        <f t="shared" si="61"/>
        <v>#REF!</v>
      </c>
      <c r="I157" s="137"/>
      <c r="J157" s="137"/>
      <c r="K157" s="137"/>
    </row>
    <row r="158" spans="1:11" ht="13.5" hidden="1" customHeight="1">
      <c r="A158" s="32"/>
      <c r="B158" s="23" t="s">
        <v>38</v>
      </c>
      <c r="C158" s="75"/>
      <c r="D158" s="21">
        <f t="shared" si="68"/>
        <v>0</v>
      </c>
      <c r="E158" s="39">
        <f t="shared" ref="E158:F158" si="73">E159</f>
        <v>0</v>
      </c>
      <c r="F158" s="39">
        <f t="shared" si="73"/>
        <v>0</v>
      </c>
      <c r="G158" s="21" t="e">
        <f>#REF!+E158+#REF!+F158</f>
        <v>#REF!</v>
      </c>
      <c r="H158" s="21" t="e">
        <f t="shared" si="61"/>
        <v>#REF!</v>
      </c>
      <c r="I158" s="137"/>
      <c r="J158" s="137"/>
      <c r="K158" s="137"/>
    </row>
    <row r="159" spans="1:11" ht="18.75" hidden="1" customHeight="1">
      <c r="A159" s="32"/>
      <c r="B159" s="24" t="s">
        <v>40</v>
      </c>
      <c r="C159" s="75" t="s">
        <v>41</v>
      </c>
      <c r="D159" s="21">
        <f t="shared" si="68"/>
        <v>0</v>
      </c>
      <c r="E159" s="25"/>
      <c r="F159" s="25"/>
      <c r="G159" s="21" t="e">
        <f>#REF!+E159+#REF!+F159</f>
        <v>#REF!</v>
      </c>
      <c r="H159" s="21" t="e">
        <f t="shared" si="61"/>
        <v>#REF!</v>
      </c>
      <c r="I159" s="137"/>
      <c r="J159" s="137"/>
      <c r="K159" s="137"/>
    </row>
    <row r="160" spans="1:11" ht="26.25" customHeight="1">
      <c r="A160" s="32" t="s">
        <v>105</v>
      </c>
      <c r="B160" s="43" t="s">
        <v>106</v>
      </c>
      <c r="C160" s="78" t="s">
        <v>104</v>
      </c>
      <c r="D160" s="21">
        <f t="shared" si="68"/>
        <v>0</v>
      </c>
      <c r="E160" s="44">
        <f t="shared" ref="E160:K160" si="74">E161+E167</f>
        <v>160</v>
      </c>
      <c r="F160" s="44">
        <f t="shared" si="74"/>
        <v>-160</v>
      </c>
      <c r="G160" s="44" t="e">
        <f t="shared" si="74"/>
        <v>#REF!</v>
      </c>
      <c r="H160" s="44" t="e">
        <f t="shared" si="74"/>
        <v>#REF!</v>
      </c>
      <c r="I160" s="151">
        <f t="shared" si="74"/>
        <v>0</v>
      </c>
      <c r="J160" s="151">
        <f t="shared" si="74"/>
        <v>0</v>
      </c>
      <c r="K160" s="151">
        <f t="shared" si="74"/>
        <v>0</v>
      </c>
    </row>
    <row r="161" spans="1:11" ht="15" customHeight="1">
      <c r="A161" s="32"/>
      <c r="B161" s="23" t="s">
        <v>33</v>
      </c>
      <c r="C161" s="75"/>
      <c r="D161" s="21">
        <f t="shared" si="68"/>
        <v>0</v>
      </c>
      <c r="E161" s="30">
        <f t="shared" ref="E161:K162" si="75">E162</f>
        <v>160</v>
      </c>
      <c r="F161" s="30">
        <f t="shared" si="75"/>
        <v>-160</v>
      </c>
      <c r="G161" s="30" t="e">
        <f t="shared" si="75"/>
        <v>#REF!</v>
      </c>
      <c r="H161" s="30" t="e">
        <f t="shared" si="75"/>
        <v>#REF!</v>
      </c>
      <c r="I161" s="153">
        <f t="shared" si="75"/>
        <v>0</v>
      </c>
      <c r="J161" s="153">
        <f t="shared" si="75"/>
        <v>0</v>
      </c>
      <c r="K161" s="153">
        <f t="shared" si="75"/>
        <v>0</v>
      </c>
    </row>
    <row r="162" spans="1:11" ht="15" customHeight="1">
      <c r="A162" s="32"/>
      <c r="B162" s="24" t="s">
        <v>34</v>
      </c>
      <c r="C162" s="75">
        <v>1</v>
      </c>
      <c r="D162" s="21">
        <f t="shared" si="68"/>
        <v>0</v>
      </c>
      <c r="E162" s="30">
        <f t="shared" si="75"/>
        <v>160</v>
      </c>
      <c r="F162" s="30">
        <f t="shared" si="75"/>
        <v>-160</v>
      </c>
      <c r="G162" s="30" t="e">
        <f t="shared" si="75"/>
        <v>#REF!</v>
      </c>
      <c r="H162" s="30" t="e">
        <f t="shared" si="75"/>
        <v>#REF!</v>
      </c>
      <c r="I162" s="153">
        <f t="shared" si="75"/>
        <v>0</v>
      </c>
      <c r="J162" s="153">
        <f t="shared" si="75"/>
        <v>0</v>
      </c>
      <c r="K162" s="153">
        <f t="shared" si="75"/>
        <v>0</v>
      </c>
    </row>
    <row r="163" spans="1:11" ht="18" customHeight="1">
      <c r="A163" s="32"/>
      <c r="B163" s="24" t="s">
        <v>47</v>
      </c>
      <c r="C163" s="75" t="s">
        <v>53</v>
      </c>
      <c r="D163" s="21">
        <f t="shared" si="68"/>
        <v>0</v>
      </c>
      <c r="E163" s="30">
        <f t="shared" ref="E163:K163" si="76">E164+E165</f>
        <v>160</v>
      </c>
      <c r="F163" s="30">
        <f t="shared" si="76"/>
        <v>-160</v>
      </c>
      <c r="G163" s="30" t="e">
        <f t="shared" si="76"/>
        <v>#REF!</v>
      </c>
      <c r="H163" s="30" t="e">
        <f t="shared" si="76"/>
        <v>#REF!</v>
      </c>
      <c r="I163" s="153">
        <f t="shared" si="76"/>
        <v>0</v>
      </c>
      <c r="J163" s="153">
        <f t="shared" si="76"/>
        <v>0</v>
      </c>
      <c r="K163" s="153">
        <f t="shared" si="76"/>
        <v>0</v>
      </c>
    </row>
    <row r="164" spans="1:11" ht="18" customHeight="1">
      <c r="A164" s="32"/>
      <c r="B164" s="24" t="s">
        <v>35</v>
      </c>
      <c r="C164" s="75">
        <v>10</v>
      </c>
      <c r="D164" s="21">
        <f t="shared" si="68"/>
        <v>0</v>
      </c>
      <c r="E164" s="25">
        <v>160</v>
      </c>
      <c r="F164" s="25">
        <v>-160</v>
      </c>
      <c r="G164" s="21" t="e">
        <f>#REF!+E164+#REF!+F164</f>
        <v>#REF!</v>
      </c>
      <c r="H164" s="21" t="e">
        <f t="shared" si="61"/>
        <v>#REF!</v>
      </c>
      <c r="I164" s="137">
        <v>0</v>
      </c>
      <c r="J164" s="137">
        <v>0</v>
      </c>
      <c r="K164" s="137">
        <v>0</v>
      </c>
    </row>
    <row r="165" spans="1:11" ht="15" hidden="1" customHeight="1">
      <c r="A165" s="32"/>
      <c r="B165" s="24" t="s">
        <v>36</v>
      </c>
      <c r="C165" s="75">
        <v>20</v>
      </c>
      <c r="D165" s="21">
        <f t="shared" si="68"/>
        <v>0</v>
      </c>
      <c r="E165" s="25"/>
      <c r="F165" s="25"/>
      <c r="G165" s="21" t="e">
        <f>#REF!+E165+#REF!+F165</f>
        <v>#REF!</v>
      </c>
      <c r="H165" s="21" t="e">
        <f t="shared" si="61"/>
        <v>#REF!</v>
      </c>
      <c r="I165" s="137"/>
      <c r="J165" s="137"/>
      <c r="K165" s="137"/>
    </row>
    <row r="166" spans="1:11" ht="12" hidden="1" customHeight="1">
      <c r="A166" s="32"/>
      <c r="B166" s="23" t="s">
        <v>97</v>
      </c>
      <c r="C166" s="74">
        <v>85.01</v>
      </c>
      <c r="D166" s="21">
        <f t="shared" si="68"/>
        <v>0</v>
      </c>
      <c r="E166" s="25"/>
      <c r="F166" s="25"/>
      <c r="G166" s="21" t="e">
        <f>#REF!+E166+#REF!+F166</f>
        <v>#REF!</v>
      </c>
      <c r="H166" s="21" t="e">
        <f t="shared" si="61"/>
        <v>#REF!</v>
      </c>
      <c r="I166" s="137"/>
      <c r="J166" s="137"/>
      <c r="K166" s="137"/>
    </row>
    <row r="167" spans="1:11" ht="15" hidden="1" customHeight="1">
      <c r="A167" s="32"/>
      <c r="B167" s="23" t="s">
        <v>38</v>
      </c>
      <c r="C167" s="75"/>
      <c r="D167" s="21">
        <f t="shared" si="68"/>
        <v>0</v>
      </c>
      <c r="E167" s="25">
        <f t="shared" ref="E167:F167" si="77">E168</f>
        <v>0</v>
      </c>
      <c r="F167" s="25">
        <f t="shared" si="77"/>
        <v>0</v>
      </c>
      <c r="G167" s="21" t="e">
        <f>#REF!+E167+#REF!+F167</f>
        <v>#REF!</v>
      </c>
      <c r="H167" s="21" t="e">
        <f t="shared" si="61"/>
        <v>#REF!</v>
      </c>
      <c r="I167" s="137"/>
      <c r="J167" s="137"/>
      <c r="K167" s="137"/>
    </row>
    <row r="168" spans="1:11" ht="15" hidden="1" customHeight="1">
      <c r="A168" s="32"/>
      <c r="B168" s="24" t="s">
        <v>40</v>
      </c>
      <c r="C168" s="75" t="s">
        <v>41</v>
      </c>
      <c r="D168" s="21">
        <f t="shared" si="68"/>
        <v>0</v>
      </c>
      <c r="E168" s="25"/>
      <c r="F168" s="25"/>
      <c r="G168" s="21" t="e">
        <f>#REF!+E168+#REF!+F168</f>
        <v>#REF!</v>
      </c>
      <c r="H168" s="21" t="e">
        <f t="shared" si="61"/>
        <v>#REF!</v>
      </c>
      <c r="I168" s="137"/>
      <c r="J168" s="137"/>
      <c r="K168" s="137"/>
    </row>
    <row r="169" spans="1:11" ht="31.5" customHeight="1">
      <c r="A169" s="32" t="s">
        <v>107</v>
      </c>
      <c r="B169" s="43" t="s">
        <v>108</v>
      </c>
      <c r="C169" s="78" t="s">
        <v>104</v>
      </c>
      <c r="D169" s="21">
        <f t="shared" si="68"/>
        <v>0</v>
      </c>
      <c r="E169" s="44">
        <f t="shared" ref="E169:K169" si="78">E170+E175</f>
        <v>120</v>
      </c>
      <c r="F169" s="44">
        <f t="shared" si="78"/>
        <v>-120</v>
      </c>
      <c r="G169" s="44" t="e">
        <f t="shared" si="78"/>
        <v>#REF!</v>
      </c>
      <c r="H169" s="44" t="e">
        <f t="shared" si="78"/>
        <v>#REF!</v>
      </c>
      <c r="I169" s="151">
        <f t="shared" si="78"/>
        <v>0</v>
      </c>
      <c r="J169" s="151">
        <f t="shared" si="78"/>
        <v>0</v>
      </c>
      <c r="K169" s="151">
        <f t="shared" si="78"/>
        <v>0</v>
      </c>
    </row>
    <row r="170" spans="1:11" ht="15" customHeight="1">
      <c r="A170" s="32"/>
      <c r="B170" s="23" t="s">
        <v>33</v>
      </c>
      <c r="C170" s="75"/>
      <c r="D170" s="21">
        <f t="shared" si="68"/>
        <v>0</v>
      </c>
      <c r="E170" s="39">
        <f t="shared" ref="E170:K171" si="79">E171</f>
        <v>120</v>
      </c>
      <c r="F170" s="39">
        <f t="shared" si="79"/>
        <v>-120</v>
      </c>
      <c r="G170" s="39" t="e">
        <f t="shared" si="79"/>
        <v>#REF!</v>
      </c>
      <c r="H170" s="39" t="e">
        <f t="shared" si="79"/>
        <v>#REF!</v>
      </c>
      <c r="I170" s="152">
        <f t="shared" si="79"/>
        <v>0</v>
      </c>
      <c r="J170" s="152">
        <f t="shared" si="79"/>
        <v>0</v>
      </c>
      <c r="K170" s="152">
        <f t="shared" si="79"/>
        <v>0</v>
      </c>
    </row>
    <row r="171" spans="1:11" ht="21.75" customHeight="1">
      <c r="A171" s="32"/>
      <c r="B171" s="24" t="s">
        <v>34</v>
      </c>
      <c r="C171" s="75">
        <v>1</v>
      </c>
      <c r="D171" s="21">
        <f t="shared" si="68"/>
        <v>0</v>
      </c>
      <c r="E171" s="30">
        <f t="shared" si="79"/>
        <v>120</v>
      </c>
      <c r="F171" s="30">
        <f t="shared" si="79"/>
        <v>-120</v>
      </c>
      <c r="G171" s="30" t="e">
        <f t="shared" si="79"/>
        <v>#REF!</v>
      </c>
      <c r="H171" s="30" t="e">
        <f t="shared" si="79"/>
        <v>#REF!</v>
      </c>
      <c r="I171" s="153">
        <f t="shared" si="79"/>
        <v>0</v>
      </c>
      <c r="J171" s="153">
        <f t="shared" si="79"/>
        <v>0</v>
      </c>
      <c r="K171" s="153">
        <f t="shared" si="79"/>
        <v>0</v>
      </c>
    </row>
    <row r="172" spans="1:11" ht="22.5" customHeight="1">
      <c r="A172" s="32"/>
      <c r="B172" s="24" t="s">
        <v>47</v>
      </c>
      <c r="C172" s="75" t="s">
        <v>53</v>
      </c>
      <c r="D172" s="21">
        <f t="shared" si="68"/>
        <v>0</v>
      </c>
      <c r="E172" s="30">
        <f t="shared" ref="E172:K172" si="80">E173+E174</f>
        <v>120</v>
      </c>
      <c r="F172" s="30">
        <f t="shared" si="80"/>
        <v>-120</v>
      </c>
      <c r="G172" s="30" t="e">
        <f t="shared" si="80"/>
        <v>#REF!</v>
      </c>
      <c r="H172" s="30" t="e">
        <f t="shared" si="80"/>
        <v>#REF!</v>
      </c>
      <c r="I172" s="153">
        <f t="shared" si="80"/>
        <v>0</v>
      </c>
      <c r="J172" s="153">
        <f t="shared" si="80"/>
        <v>0</v>
      </c>
      <c r="K172" s="153">
        <f t="shared" si="80"/>
        <v>0</v>
      </c>
    </row>
    <row r="173" spans="1:11" ht="15" customHeight="1">
      <c r="A173" s="32"/>
      <c r="B173" s="24" t="s">
        <v>35</v>
      </c>
      <c r="C173" s="75">
        <v>10</v>
      </c>
      <c r="D173" s="21">
        <f t="shared" si="68"/>
        <v>0</v>
      </c>
      <c r="E173" s="25">
        <v>120</v>
      </c>
      <c r="F173" s="25">
        <v>-120</v>
      </c>
      <c r="G173" s="21" t="e">
        <f>#REF!+E173+#REF!+F173</f>
        <v>#REF!</v>
      </c>
      <c r="H173" s="21" t="e">
        <f t="shared" ref="H173:H176" si="81">D173-G173</f>
        <v>#REF!</v>
      </c>
      <c r="I173" s="137">
        <v>0</v>
      </c>
      <c r="J173" s="137">
        <v>0</v>
      </c>
      <c r="K173" s="137">
        <v>0</v>
      </c>
    </row>
    <row r="174" spans="1:11" ht="18" hidden="1" customHeight="1">
      <c r="A174" s="32"/>
      <c r="B174" s="24" t="s">
        <v>46</v>
      </c>
      <c r="C174" s="75">
        <v>20</v>
      </c>
      <c r="D174" s="21">
        <f t="shared" si="68"/>
        <v>0</v>
      </c>
      <c r="E174" s="25"/>
      <c r="F174" s="25"/>
      <c r="G174" s="21" t="e">
        <f>#REF!+E174+#REF!+F174</f>
        <v>#REF!</v>
      </c>
      <c r="H174" s="21" t="e">
        <f t="shared" si="81"/>
        <v>#REF!</v>
      </c>
      <c r="I174" s="137"/>
      <c r="J174" s="137"/>
      <c r="K174" s="137"/>
    </row>
    <row r="175" spans="1:11" ht="15.75" hidden="1" customHeight="1">
      <c r="A175" s="32"/>
      <c r="B175" s="23" t="s">
        <v>38</v>
      </c>
      <c r="C175" s="75"/>
      <c r="D175" s="21">
        <f t="shared" si="68"/>
        <v>0</v>
      </c>
      <c r="E175" s="25"/>
      <c r="F175" s="25"/>
      <c r="G175" s="21" t="e">
        <f>#REF!+E175+#REF!+F175</f>
        <v>#REF!</v>
      </c>
      <c r="H175" s="21" t="e">
        <f t="shared" si="81"/>
        <v>#REF!</v>
      </c>
      <c r="I175" s="137"/>
      <c r="J175" s="137"/>
      <c r="K175" s="137"/>
    </row>
    <row r="176" spans="1:11" ht="15" hidden="1" customHeight="1">
      <c r="A176" s="32"/>
      <c r="B176" s="24" t="s">
        <v>40</v>
      </c>
      <c r="C176" s="75" t="s">
        <v>41</v>
      </c>
      <c r="D176" s="21">
        <f t="shared" si="68"/>
        <v>0</v>
      </c>
      <c r="E176" s="25"/>
      <c r="F176" s="25"/>
      <c r="G176" s="21" t="e">
        <f>#REF!+E176+#REF!+F176</f>
        <v>#REF!</v>
      </c>
      <c r="H176" s="21" t="e">
        <f t="shared" si="81"/>
        <v>#REF!</v>
      </c>
      <c r="I176" s="137"/>
      <c r="J176" s="137"/>
      <c r="K176" s="137"/>
    </row>
    <row r="177" spans="1:11" ht="18" customHeight="1">
      <c r="A177" s="32"/>
      <c r="B177" s="62" t="s">
        <v>115</v>
      </c>
      <c r="C177" s="81" t="s">
        <v>116</v>
      </c>
      <c r="D177" s="21">
        <f t="shared" si="68"/>
        <v>13336</v>
      </c>
      <c r="E177" s="66">
        <f>E178+E181</f>
        <v>13336</v>
      </c>
      <c r="F177" s="66">
        <f t="shared" ref="F177:K177" si="82">F178+F181</f>
        <v>0</v>
      </c>
      <c r="G177" s="66">
        <f t="shared" si="82"/>
        <v>0</v>
      </c>
      <c r="H177" s="66">
        <f t="shared" si="82"/>
        <v>0</v>
      </c>
      <c r="I177" s="141">
        <f t="shared" si="82"/>
        <v>89165</v>
      </c>
      <c r="J177" s="141">
        <f t="shared" si="82"/>
        <v>89165</v>
      </c>
      <c r="K177" s="141">
        <f t="shared" si="82"/>
        <v>89165</v>
      </c>
    </row>
    <row r="178" spans="1:11" ht="18" customHeight="1">
      <c r="A178" s="32"/>
      <c r="B178" s="46" t="s">
        <v>117</v>
      </c>
      <c r="C178" s="78" t="s">
        <v>118</v>
      </c>
      <c r="D178" s="21">
        <f t="shared" si="68"/>
        <v>160</v>
      </c>
      <c r="E178" s="25">
        <f>E179</f>
        <v>160</v>
      </c>
      <c r="F178" s="25">
        <f t="shared" ref="F178:K179" si="83">F179</f>
        <v>0</v>
      </c>
      <c r="G178" s="25">
        <f t="shared" si="83"/>
        <v>0</v>
      </c>
      <c r="H178" s="25">
        <f t="shared" si="83"/>
        <v>0</v>
      </c>
      <c r="I178" s="137">
        <f t="shared" si="83"/>
        <v>0</v>
      </c>
      <c r="J178" s="137">
        <f t="shared" si="83"/>
        <v>0</v>
      </c>
      <c r="K178" s="137">
        <f t="shared" si="83"/>
        <v>0</v>
      </c>
    </row>
    <row r="179" spans="1:11" ht="19.5" customHeight="1">
      <c r="A179" s="32"/>
      <c r="B179" s="63" t="s">
        <v>38</v>
      </c>
      <c r="C179" s="82"/>
      <c r="D179" s="21">
        <f t="shared" si="68"/>
        <v>160</v>
      </c>
      <c r="E179" s="25">
        <f>E180</f>
        <v>160</v>
      </c>
      <c r="F179" s="25">
        <f t="shared" si="83"/>
        <v>0</v>
      </c>
      <c r="G179" s="25">
        <f t="shared" si="83"/>
        <v>0</v>
      </c>
      <c r="H179" s="25">
        <f t="shared" si="83"/>
        <v>0</v>
      </c>
      <c r="I179" s="137">
        <f t="shared" si="83"/>
        <v>0</v>
      </c>
      <c r="J179" s="137">
        <f t="shared" si="83"/>
        <v>0</v>
      </c>
      <c r="K179" s="137">
        <f t="shared" si="83"/>
        <v>0</v>
      </c>
    </row>
    <row r="180" spans="1:11" ht="21" customHeight="1">
      <c r="A180" s="32"/>
      <c r="B180" s="64" t="s">
        <v>119</v>
      </c>
      <c r="C180" s="75" t="s">
        <v>120</v>
      </c>
      <c r="D180" s="21">
        <f t="shared" si="68"/>
        <v>160</v>
      </c>
      <c r="E180" s="25">
        <v>160</v>
      </c>
      <c r="F180" s="25">
        <v>0</v>
      </c>
      <c r="G180" s="21"/>
      <c r="H180" s="21"/>
      <c r="I180" s="137">
        <v>0</v>
      </c>
      <c r="J180" s="137">
        <v>0</v>
      </c>
      <c r="K180" s="137">
        <v>0</v>
      </c>
    </row>
    <row r="181" spans="1:11" ht="37.5" customHeight="1">
      <c r="A181" s="32"/>
      <c r="B181" s="135" t="s">
        <v>154</v>
      </c>
      <c r="C181" s="78"/>
      <c r="D181" s="44">
        <f t="shared" si="68"/>
        <v>13176</v>
      </c>
      <c r="E181" s="87">
        <f>E182</f>
        <v>13176</v>
      </c>
      <c r="F181" s="87">
        <f t="shared" ref="F181:K181" si="84">F182</f>
        <v>0</v>
      </c>
      <c r="G181" s="87">
        <f t="shared" si="84"/>
        <v>0</v>
      </c>
      <c r="H181" s="87">
        <f t="shared" si="84"/>
        <v>0</v>
      </c>
      <c r="I181" s="150">
        <f t="shared" si="84"/>
        <v>89165</v>
      </c>
      <c r="J181" s="150">
        <f t="shared" si="84"/>
        <v>89165</v>
      </c>
      <c r="K181" s="150">
        <f t="shared" si="84"/>
        <v>89165</v>
      </c>
    </row>
    <row r="182" spans="1:11" ht="21" customHeight="1">
      <c r="A182" s="32"/>
      <c r="B182" s="63" t="s">
        <v>38</v>
      </c>
      <c r="C182" s="75"/>
      <c r="D182" s="21">
        <f t="shared" si="68"/>
        <v>13176</v>
      </c>
      <c r="E182" s="25">
        <f>E183</f>
        <v>13176</v>
      </c>
      <c r="F182" s="25">
        <f t="shared" ref="F182:K182" si="85">F183</f>
        <v>0</v>
      </c>
      <c r="G182" s="25">
        <f t="shared" si="85"/>
        <v>0</v>
      </c>
      <c r="H182" s="25">
        <f t="shared" si="85"/>
        <v>0</v>
      </c>
      <c r="I182" s="137">
        <f t="shared" si="85"/>
        <v>89165</v>
      </c>
      <c r="J182" s="137">
        <f t="shared" si="85"/>
        <v>89165</v>
      </c>
      <c r="K182" s="137">
        <f t="shared" si="85"/>
        <v>89165</v>
      </c>
    </row>
    <row r="183" spans="1:11" ht="41.25" customHeight="1">
      <c r="A183" s="32"/>
      <c r="B183" s="72" t="s">
        <v>134</v>
      </c>
      <c r="C183" s="83" t="s">
        <v>135</v>
      </c>
      <c r="D183" s="21">
        <f t="shared" si="68"/>
        <v>13176</v>
      </c>
      <c r="E183" s="25">
        <f>E184+E185+E186</f>
        <v>13176</v>
      </c>
      <c r="F183" s="25">
        <f t="shared" ref="F183:K183" si="86">F184+F185+F186</f>
        <v>0</v>
      </c>
      <c r="G183" s="25">
        <f t="shared" si="86"/>
        <v>0</v>
      </c>
      <c r="H183" s="25">
        <f t="shared" si="86"/>
        <v>0</v>
      </c>
      <c r="I183" s="137">
        <f t="shared" si="86"/>
        <v>89165</v>
      </c>
      <c r="J183" s="137">
        <f t="shared" si="86"/>
        <v>89165</v>
      </c>
      <c r="K183" s="137">
        <f t="shared" si="86"/>
        <v>89165</v>
      </c>
    </row>
    <row r="184" spans="1:11" ht="21" customHeight="1">
      <c r="A184" s="32"/>
      <c r="B184" s="72" t="s">
        <v>136</v>
      </c>
      <c r="C184" s="83" t="s">
        <v>137</v>
      </c>
      <c r="D184" s="21">
        <f t="shared" si="68"/>
        <v>1672</v>
      </c>
      <c r="E184" s="25">
        <v>1672</v>
      </c>
      <c r="F184" s="25">
        <v>0</v>
      </c>
      <c r="G184" s="21"/>
      <c r="H184" s="21"/>
      <c r="I184" s="137">
        <v>13375</v>
      </c>
      <c r="J184" s="137">
        <v>13375</v>
      </c>
      <c r="K184" s="137">
        <v>13375</v>
      </c>
    </row>
    <row r="185" spans="1:11" ht="21" customHeight="1">
      <c r="A185" s="32"/>
      <c r="B185" s="72" t="s">
        <v>138</v>
      </c>
      <c r="C185" s="83" t="s">
        <v>139</v>
      </c>
      <c r="D185" s="21">
        <f t="shared" si="68"/>
        <v>9474</v>
      </c>
      <c r="E185" s="25">
        <v>9474</v>
      </c>
      <c r="F185" s="25">
        <v>0</v>
      </c>
      <c r="G185" s="21"/>
      <c r="H185" s="21"/>
      <c r="I185" s="137">
        <v>75790</v>
      </c>
      <c r="J185" s="137">
        <v>75790</v>
      </c>
      <c r="K185" s="137">
        <v>75790</v>
      </c>
    </row>
    <row r="186" spans="1:11" ht="21" customHeight="1">
      <c r="A186" s="32"/>
      <c r="B186" s="73" t="s">
        <v>140</v>
      </c>
      <c r="C186" s="83" t="s">
        <v>141</v>
      </c>
      <c r="D186" s="21">
        <f t="shared" si="68"/>
        <v>2030</v>
      </c>
      <c r="E186" s="25">
        <v>2030</v>
      </c>
      <c r="F186" s="25">
        <v>0</v>
      </c>
      <c r="G186" s="21"/>
      <c r="H186" s="21"/>
      <c r="I186" s="137">
        <v>0</v>
      </c>
      <c r="J186" s="137">
        <v>0</v>
      </c>
      <c r="K186" s="137">
        <v>0</v>
      </c>
    </row>
    <row r="187" spans="1:11" ht="22.5" customHeight="1">
      <c r="A187" s="53"/>
      <c r="B187" s="54" t="s">
        <v>109</v>
      </c>
      <c r="C187" s="55"/>
      <c r="D187" s="21">
        <f t="shared" si="68"/>
        <v>-2610</v>
      </c>
      <c r="E187" s="56">
        <f t="shared" ref="E187:K187" si="87">E9-E35</f>
        <v>-2610</v>
      </c>
      <c r="F187" s="56">
        <f t="shared" si="87"/>
        <v>0</v>
      </c>
      <c r="G187" s="56" t="e">
        <f t="shared" si="87"/>
        <v>#REF!</v>
      </c>
      <c r="H187" s="56" t="e">
        <f t="shared" si="87"/>
        <v>#REF!</v>
      </c>
      <c r="I187" s="154">
        <f t="shared" si="87"/>
        <v>0</v>
      </c>
      <c r="J187" s="154">
        <f t="shared" si="87"/>
        <v>0</v>
      </c>
      <c r="K187" s="154">
        <f t="shared" si="87"/>
        <v>0</v>
      </c>
    </row>
    <row r="188" spans="1:11" ht="22.5" customHeight="1">
      <c r="A188" s="37"/>
      <c r="B188" s="57"/>
      <c r="C188" s="40"/>
    </row>
    <row r="189" spans="1:11" ht="21" customHeight="1"/>
    <row r="190" spans="1:11" ht="25.5" customHeight="1">
      <c r="B190" s="58" t="s">
        <v>110</v>
      </c>
      <c r="C190" s="59">
        <f>C191</f>
        <v>2610</v>
      </c>
      <c r="E190" s="52"/>
    </row>
    <row r="191" spans="1:11" ht="28.5" customHeight="1">
      <c r="B191" s="130" t="s">
        <v>111</v>
      </c>
      <c r="C191" s="61">
        <f>C200+C195+C192</f>
        <v>2610</v>
      </c>
    </row>
    <row r="192" spans="1:11" ht="27" customHeight="1">
      <c r="B192" s="111" t="s">
        <v>42</v>
      </c>
      <c r="C192" s="67">
        <f>C193</f>
        <v>4</v>
      </c>
    </row>
    <row r="193" spans="2:3" ht="25.5" customHeight="1">
      <c r="B193" s="110" t="s">
        <v>155</v>
      </c>
      <c r="C193" s="67">
        <f>C194</f>
        <v>4</v>
      </c>
    </row>
    <row r="194" spans="2:3" ht="25.5" customHeight="1">
      <c r="B194" s="126" t="s">
        <v>158</v>
      </c>
      <c r="C194" s="67">
        <v>4</v>
      </c>
    </row>
    <row r="195" spans="2:3" ht="17.25" customHeight="1">
      <c r="B195" s="60" t="s">
        <v>48</v>
      </c>
      <c r="C195" s="61">
        <f>C196</f>
        <v>416</v>
      </c>
    </row>
    <row r="196" spans="2:3" ht="39" customHeight="1">
      <c r="B196" s="68" t="s">
        <v>159</v>
      </c>
      <c r="C196" s="67">
        <f>C197</f>
        <v>416</v>
      </c>
    </row>
    <row r="197" spans="2:3" ht="83.25" customHeight="1">
      <c r="B197" s="127" t="s">
        <v>156</v>
      </c>
      <c r="C197" s="69">
        <v>416</v>
      </c>
    </row>
    <row r="198" spans="2:3" ht="105.75" customHeight="1">
      <c r="B198" s="128" t="s">
        <v>160</v>
      </c>
      <c r="C198" s="69">
        <v>298</v>
      </c>
    </row>
    <row r="199" spans="2:3" ht="159" customHeight="1">
      <c r="B199" s="129" t="s">
        <v>161</v>
      </c>
      <c r="C199" s="69">
        <v>118</v>
      </c>
    </row>
    <row r="200" spans="2:3" ht="23.25" customHeight="1">
      <c r="B200" s="70" t="s">
        <v>115</v>
      </c>
      <c r="C200" s="117">
        <f>C201+C202+C203</f>
        <v>2190</v>
      </c>
    </row>
    <row r="201" spans="2:3" ht="66" customHeight="1">
      <c r="B201" s="65" t="s">
        <v>121</v>
      </c>
      <c r="C201" s="118">
        <v>100</v>
      </c>
    </row>
    <row r="202" spans="2:3" ht="94.5">
      <c r="B202" s="65" t="s">
        <v>122</v>
      </c>
      <c r="C202" s="118">
        <v>60</v>
      </c>
    </row>
    <row r="203" spans="2:3" ht="81.75" customHeight="1">
      <c r="B203" s="120" t="s">
        <v>154</v>
      </c>
      <c r="C203" s="119">
        <v>2030</v>
      </c>
    </row>
  </sheetData>
  <mergeCells count="2">
    <mergeCell ref="B4:H4"/>
    <mergeCell ref="B5:H5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RECTIFICARI 2023 26,01,2023</vt:lpstr>
      <vt:lpstr>'RECTIFICARI 2023 26,01,2023'!Print_Titles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2024-05-20T12:01:41Z</cp:lastPrinted>
  <dcterms:created xsi:type="dcterms:W3CDTF">2024-04-30T06:51:01Z</dcterms:created>
  <dcterms:modified xsi:type="dcterms:W3CDTF">2024-06-06T10:24:02Z</dcterms:modified>
</cp:coreProperties>
</file>