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23955" windowHeight="9780"/>
  </bookViews>
  <sheets>
    <sheet name="sheet " sheetId="4" r:id="rId1"/>
  </sheets>
  <definedNames>
    <definedName name="_xlnm.Print_Titles" localSheetId="0">'sheet '!$13:$15</definedName>
  </definedNames>
  <calcPr calcId="145621"/>
</workbook>
</file>

<file path=xl/calcChain.xml><?xml version="1.0" encoding="utf-8"?>
<calcChain xmlns="http://schemas.openxmlformats.org/spreadsheetml/2006/main">
  <c r="E122" i="4" l="1"/>
  <c r="F122" i="4"/>
  <c r="E130" i="4"/>
  <c r="F130" i="4"/>
  <c r="D131" i="4"/>
  <c r="D130" i="4" s="1"/>
  <c r="F75" i="4"/>
  <c r="E29" i="4"/>
  <c r="E26" i="4" s="1"/>
  <c r="E19" i="4"/>
  <c r="F78" i="4"/>
  <c r="D80" i="4"/>
  <c r="E79" i="4"/>
  <c r="E75" i="4" s="1"/>
  <c r="F26" i="4"/>
  <c r="E78" i="4" l="1"/>
  <c r="E77" i="4" s="1"/>
  <c r="D122" i="4"/>
  <c r="D29" i="4"/>
  <c r="E88" i="4"/>
  <c r="F88" i="4"/>
  <c r="E87" i="4"/>
  <c r="F87" i="4"/>
  <c r="E118" i="4"/>
  <c r="E117" i="4" s="1"/>
  <c r="F118" i="4"/>
  <c r="E114" i="4"/>
  <c r="E113" i="4" s="1"/>
  <c r="F114" i="4"/>
  <c r="F113" i="4" s="1"/>
  <c r="D115" i="4"/>
  <c r="D119" i="4"/>
  <c r="D118" i="4" s="1"/>
  <c r="D117" i="4" s="1"/>
  <c r="E111" i="4"/>
  <c r="E110" i="4" s="1"/>
  <c r="F111" i="4"/>
  <c r="F110" i="4" s="1"/>
  <c r="D112" i="4"/>
  <c r="D111" i="4" s="1"/>
  <c r="D110" i="4" s="1"/>
  <c r="E107" i="4"/>
  <c r="E106" i="4" s="1"/>
  <c r="F107" i="4"/>
  <c r="F106" i="4" s="1"/>
  <c r="D109" i="4"/>
  <c r="D108" i="4"/>
  <c r="E104" i="4"/>
  <c r="E103" i="4" s="1"/>
  <c r="F104" i="4"/>
  <c r="F103" i="4" s="1"/>
  <c r="D105" i="4"/>
  <c r="D104" i="4" s="1"/>
  <c r="D103" i="4" s="1"/>
  <c r="E101" i="4"/>
  <c r="E100" i="4" s="1"/>
  <c r="F101" i="4"/>
  <c r="F100" i="4" s="1"/>
  <c r="D102" i="4"/>
  <c r="D101" i="4" s="1"/>
  <c r="D100" i="4" s="1"/>
  <c r="E93" i="4"/>
  <c r="F93" i="4"/>
  <c r="D94" i="4"/>
  <c r="E55" i="4"/>
  <c r="E49" i="4" s="1"/>
  <c r="E39" i="4" s="1"/>
  <c r="F55" i="4"/>
  <c r="F49" i="4" s="1"/>
  <c r="E58" i="4"/>
  <c r="E52" i="4" s="1"/>
  <c r="E43" i="4" s="1"/>
  <c r="F58" i="4"/>
  <c r="F52" i="4" s="1"/>
  <c r="E56" i="4"/>
  <c r="F56" i="4"/>
  <c r="E76" i="4"/>
  <c r="F76" i="4"/>
  <c r="E83" i="4"/>
  <c r="E82" i="4" s="1"/>
  <c r="F83" i="4"/>
  <c r="F82" i="4" s="1"/>
  <c r="D84" i="4"/>
  <c r="D83" i="4" s="1"/>
  <c r="D82" i="4" s="1"/>
  <c r="F77" i="4"/>
  <c r="D81" i="4"/>
  <c r="D76" i="4" s="1"/>
  <c r="D79" i="4"/>
  <c r="E68" i="4"/>
  <c r="F68" i="4"/>
  <c r="D69" i="4"/>
  <c r="D68" i="4" s="1"/>
  <c r="E123" i="4"/>
  <c r="F123" i="4"/>
  <c r="E125" i="4"/>
  <c r="F125" i="4"/>
  <c r="E91" i="4"/>
  <c r="E42" i="4" s="1"/>
  <c r="F91" i="4"/>
  <c r="F42" i="4" s="1"/>
  <c r="D34" i="4"/>
  <c r="E32" i="4"/>
  <c r="F32" i="4"/>
  <c r="D33" i="4"/>
  <c r="D32" i="4" s="1"/>
  <c r="E21" i="4"/>
  <c r="F21" i="4"/>
  <c r="D22" i="4"/>
  <c r="D21" i="4" s="1"/>
  <c r="E35" i="4"/>
  <c r="F35" i="4"/>
  <c r="D36" i="4"/>
  <c r="D35" i="4" s="1"/>
  <c r="E24" i="4"/>
  <c r="F24" i="4"/>
  <c r="D25" i="4"/>
  <c r="D24" i="4" s="1"/>
  <c r="E98" i="4"/>
  <c r="F98" i="4"/>
  <c r="D99" i="4"/>
  <c r="D98" i="4" s="1"/>
  <c r="D95" i="4"/>
  <c r="E45" i="4"/>
  <c r="E44" i="4" s="1"/>
  <c r="F45" i="4"/>
  <c r="F44" i="4" s="1"/>
  <c r="D46" i="4"/>
  <c r="D23" i="4"/>
  <c r="E132" i="4"/>
  <c r="E129" i="4" s="1"/>
  <c r="F132" i="4"/>
  <c r="F129" i="4" s="1"/>
  <c r="D133" i="4"/>
  <c r="D132" i="4" s="1"/>
  <c r="D129" i="4" s="1"/>
  <c r="D17" i="4"/>
  <c r="D18" i="4"/>
  <c r="D20" i="4"/>
  <c r="D31" i="4"/>
  <c r="D28" i="4"/>
  <c r="D27" i="4"/>
  <c r="E71" i="4"/>
  <c r="E70" i="4" s="1"/>
  <c r="F71" i="4"/>
  <c r="F70" i="4" s="1"/>
  <c r="D72" i="4"/>
  <c r="D71" i="4" s="1"/>
  <c r="D70" i="4" s="1"/>
  <c r="E66" i="4"/>
  <c r="F66" i="4"/>
  <c r="D67" i="4"/>
  <c r="D66" i="4" s="1"/>
  <c r="E63" i="4"/>
  <c r="F63" i="4"/>
  <c r="D64" i="4"/>
  <c r="D63" i="4" s="1"/>
  <c r="E60" i="4"/>
  <c r="F60" i="4"/>
  <c r="D62" i="4"/>
  <c r="D61" i="4"/>
  <c r="D55" i="4" s="1"/>
  <c r="E127" i="4"/>
  <c r="F127" i="4"/>
  <c r="D128" i="4"/>
  <c r="D127" i="4" s="1"/>
  <c r="F117" i="4"/>
  <c r="D116" i="4"/>
  <c r="D126" i="4" l="1"/>
  <c r="D121" i="4"/>
  <c r="F39" i="4"/>
  <c r="D26" i="4"/>
  <c r="D75" i="4"/>
  <c r="D78" i="4"/>
  <c r="F126" i="4"/>
  <c r="F121" i="4"/>
  <c r="E126" i="4"/>
  <c r="E121" i="4"/>
  <c r="D45" i="4"/>
  <c r="D44" i="4" s="1"/>
  <c r="D39" i="4"/>
  <c r="F43" i="4"/>
  <c r="D19" i="4"/>
  <c r="E16" i="4"/>
  <c r="F16" i="4"/>
  <c r="D107" i="4"/>
  <c r="D106" i="4" s="1"/>
  <c r="D16" i="4"/>
  <c r="D93" i="4"/>
  <c r="D92" i="4" s="1"/>
  <c r="F65" i="4"/>
  <c r="D114" i="4"/>
  <c r="F96" i="4"/>
  <c r="F89" i="4" s="1"/>
  <c r="F97" i="4"/>
  <c r="D96" i="4"/>
  <c r="D89" i="4" s="1"/>
  <c r="D97" i="4"/>
  <c r="E96" i="4"/>
  <c r="E89" i="4" s="1"/>
  <c r="E97" i="4"/>
  <c r="E86" i="4"/>
  <c r="D87" i="4"/>
  <c r="D88" i="4"/>
  <c r="F86" i="4"/>
  <c r="F92" i="4"/>
  <c r="F85" i="4" s="1"/>
  <c r="E92" i="4"/>
  <c r="E85" i="4" s="1"/>
  <c r="D57" i="4"/>
  <c r="D51" i="4" s="1"/>
  <c r="E57" i="4"/>
  <c r="E51" i="4" s="1"/>
  <c r="E73" i="4"/>
  <c r="D65" i="4"/>
  <c r="E50" i="4"/>
  <c r="E40" i="4" s="1"/>
  <c r="E54" i="4"/>
  <c r="F73" i="4"/>
  <c r="D56" i="4"/>
  <c r="D50" i="4" s="1"/>
  <c r="F57" i="4"/>
  <c r="F51" i="4" s="1"/>
  <c r="E65" i="4"/>
  <c r="D77" i="4"/>
  <c r="D73" i="4" s="1"/>
  <c r="F50" i="4"/>
  <c r="F40" i="4" s="1"/>
  <c r="D49" i="4"/>
  <c r="E74" i="4"/>
  <c r="F54" i="4"/>
  <c r="F74" i="4"/>
  <c r="D58" i="4"/>
  <c r="D52" i="4" s="1"/>
  <c r="D30" i="4"/>
  <c r="F120" i="4"/>
  <c r="D120" i="4"/>
  <c r="E120" i="4"/>
  <c r="F30" i="4"/>
  <c r="E124" i="4"/>
  <c r="E30" i="4"/>
  <c r="D91" i="4"/>
  <c r="D42" i="4" s="1"/>
  <c r="F124" i="4"/>
  <c r="D123" i="4"/>
  <c r="E90" i="4"/>
  <c r="D124" i="4"/>
  <c r="D90" i="4"/>
  <c r="F90" i="4"/>
  <c r="D125" i="4"/>
  <c r="F59" i="4"/>
  <c r="E59" i="4"/>
  <c r="D60" i="4"/>
  <c r="F53" i="4" l="1"/>
  <c r="D86" i="4"/>
  <c r="E41" i="4"/>
  <c r="E135" i="4" s="1"/>
  <c r="E53" i="4"/>
  <c r="E47" i="4" s="1"/>
  <c r="E37" i="4" s="1"/>
  <c r="E136" i="4" s="1"/>
  <c r="D41" i="4"/>
  <c r="D135" i="4" s="1"/>
  <c r="E48" i="4"/>
  <c r="F41" i="4"/>
  <c r="F135" i="4" s="1"/>
  <c r="D40" i="4"/>
  <c r="D74" i="4"/>
  <c r="F48" i="4"/>
  <c r="F47" i="4"/>
  <c r="F37" i="4" s="1"/>
  <c r="F136" i="4" s="1"/>
  <c r="D59" i="4"/>
  <c r="D53" i="4" s="1"/>
  <c r="D47" i="4" s="1"/>
  <c r="D54" i="4"/>
  <c r="D43" i="4"/>
  <c r="D113" i="4"/>
  <c r="D85" i="4" s="1"/>
  <c r="D48" i="4" l="1"/>
  <c r="F38" i="4"/>
  <c r="F134" i="4" s="1"/>
  <c r="E38" i="4"/>
  <c r="E134" i="4" s="1"/>
  <c r="D38" i="4"/>
  <c r="D134" i="4" s="1"/>
  <c r="D37" i="4"/>
  <c r="D136" i="4" s="1"/>
</calcChain>
</file>

<file path=xl/sharedStrings.xml><?xml version="1.0" encoding="utf-8"?>
<sst xmlns="http://schemas.openxmlformats.org/spreadsheetml/2006/main" count="187" uniqueCount="91">
  <si>
    <t>COD</t>
  </si>
  <si>
    <t>VENITURILE SECT. DE FUNCTIONARE</t>
  </si>
  <si>
    <t>VENITURILE SECT. DE DEZVOLTARE</t>
  </si>
  <si>
    <t xml:space="preserve">TOTAL CHELTUIELI </t>
  </si>
  <si>
    <t>SECTIUNEA DE FUNCTIONARE</t>
  </si>
  <si>
    <t>Cheltuieli de personal</t>
  </si>
  <si>
    <t>Cheltuieli cu bunuri si servicii</t>
  </si>
  <si>
    <t>SECTIUNEA DE DEZVOLTARE</t>
  </si>
  <si>
    <t>SANATATE</t>
  </si>
  <si>
    <t>CULTURA, RECREERE SI RELIGIE</t>
  </si>
  <si>
    <t>67.10.</t>
  </si>
  <si>
    <t xml:space="preserve">ASIGURARI SI ASISTENTA SOCIALA </t>
  </si>
  <si>
    <t xml:space="preserve">Cheltuieli cu bunuri si servicii </t>
  </si>
  <si>
    <t>TOTAL VENITURI (S. FUNCT. +S. DEZV.)</t>
  </si>
  <si>
    <t>CONSILIUL JUDETEAN ARGES</t>
  </si>
  <si>
    <t>43.10.09</t>
  </si>
  <si>
    <t>Subventii pentru institutii publice</t>
  </si>
  <si>
    <t>DENUMIRE INDICATORI</t>
  </si>
  <si>
    <t>AN 2015</t>
  </si>
  <si>
    <t>37.10.01</t>
  </si>
  <si>
    <t>Donatii si sponsorizari</t>
  </si>
  <si>
    <t>68.10.</t>
  </si>
  <si>
    <t>66.10.</t>
  </si>
  <si>
    <t>FINANTAT INTEGRAL  SAU  PARTIAL  DIN VENITURI  PROPRII  PE ANUL 2015</t>
  </si>
  <si>
    <t>56.16.02</t>
  </si>
  <si>
    <t>45.10.16.03</t>
  </si>
  <si>
    <t>Prefinantare</t>
  </si>
  <si>
    <t>INFLUENTE</t>
  </si>
  <si>
    <t>TRIM.III</t>
  </si>
  <si>
    <t>TRIM.IV</t>
  </si>
  <si>
    <t xml:space="preserve">LA BUGETUL DE VENITURI SI CHELTUIELI </t>
  </si>
  <si>
    <t>UNITATEA DE ASISTENTA MEDICO - SOCIALA SUICI</t>
  </si>
  <si>
    <t>UNITATEA DE ASISTENTA MEDICO - SOCIALA RUCAR</t>
  </si>
  <si>
    <t>UNITATEA DE ASISTENTA MEDICO - SOCIALA DOMNESTI</t>
  </si>
  <si>
    <t xml:space="preserve">Finanţare externa nerambursabila  </t>
  </si>
  <si>
    <t>SPITALUL DE PEDIATRIE PITESTI</t>
  </si>
  <si>
    <t xml:space="preserve">DEFICIT SECT.DE FUNCTIONARE </t>
  </si>
  <si>
    <t>DEFICIT SECT.DE DEZVOLTARE</t>
  </si>
  <si>
    <t xml:space="preserve">TOTAL DEFICIT </t>
  </si>
  <si>
    <t>Cheltuieli de capital</t>
  </si>
  <si>
    <t>43.10.19</t>
  </si>
  <si>
    <t>3=4+5</t>
  </si>
  <si>
    <t>CENTRUL JUDETEAN PENTRU CONSERVAREA SI PROMOVAREA CULTURII TRADITIONALE ARGES</t>
  </si>
  <si>
    <t>TEATRUL AL. DAVILA PITESTI</t>
  </si>
  <si>
    <t>SPITALUL JUDETEAN DE URGENTA PITESTI</t>
  </si>
  <si>
    <t>SPITALUL DE PNEUMOFTIZIOLOGIE VALEA IASULUI</t>
  </si>
  <si>
    <t>33.10.21</t>
  </si>
  <si>
    <t>43.10.14</t>
  </si>
  <si>
    <t xml:space="preserve">   um=mii lei</t>
  </si>
  <si>
    <t>DIRECTIA GENERALA PENTRU EVIDENTA  PERSOANELOR PITESTI</t>
  </si>
  <si>
    <t>Alte facilitati si instrumente posaderare</t>
  </si>
  <si>
    <t>Finantare externa nerambursabila</t>
  </si>
  <si>
    <t>BIBLIOTECA JUDETEANA "DINICU GOLESCU "</t>
  </si>
  <si>
    <t>45.10.16</t>
  </si>
  <si>
    <t>43.10.16</t>
  </si>
  <si>
    <t>43.10.16.01</t>
  </si>
  <si>
    <t>Venituri din contractele incheiate cu casele de asigurari sociale de santate</t>
  </si>
  <si>
    <t>Subventii din bugetele locale pentru finantarea cheltuielilor de capital din domeniul sanatatii</t>
  </si>
  <si>
    <t>Sume din bugetul de stat catre bugetele locale pentru finantarea investitiilor in sanatate</t>
  </si>
  <si>
    <t>Sume din bugetul de stat catre bugetele locale pentru finantarea aparaturii medicale si echipamentelor de comunicatii in urgenta in sanatate</t>
  </si>
  <si>
    <t>Subventii pentru institutii publice destinate sectiunii de dezvoltare</t>
  </si>
  <si>
    <t xml:space="preserve">UNITATI DE ASISTENTA MEDICO - SOCIALA </t>
  </si>
  <si>
    <t>NR.  CRT.</t>
  </si>
  <si>
    <t>I.</t>
  </si>
  <si>
    <t>II.</t>
  </si>
  <si>
    <t>II.1</t>
  </si>
  <si>
    <t>II.2</t>
  </si>
  <si>
    <t>II.3</t>
  </si>
  <si>
    <t>II.4</t>
  </si>
  <si>
    <t>II.5</t>
  </si>
  <si>
    <t>III.</t>
  </si>
  <si>
    <t>III.1</t>
  </si>
  <si>
    <t>III.2</t>
  </si>
  <si>
    <t>III.3</t>
  </si>
  <si>
    <t>IV.</t>
  </si>
  <si>
    <t xml:space="preserve"> TOTAL SPITALE</t>
  </si>
  <si>
    <t>MUZEUL VITICULTURII SI POMICULTURII GOLESTI</t>
  </si>
  <si>
    <t>MUZEUL JUDETEAN ARGES</t>
  </si>
  <si>
    <t>III.4</t>
  </si>
  <si>
    <t>III.5</t>
  </si>
  <si>
    <t>SCOALA POPULARA DE ARTE SI MESERII PITESTI</t>
  </si>
  <si>
    <t>III.6</t>
  </si>
  <si>
    <t>III.7</t>
  </si>
  <si>
    <t>CENTRUL DE CULTURA BRATIANU</t>
  </si>
  <si>
    <t>IV.1</t>
  </si>
  <si>
    <t>IV.2</t>
  </si>
  <si>
    <t>Proiect " Centrul Europe Direct "</t>
  </si>
  <si>
    <t>ANEXA 2</t>
  </si>
  <si>
    <t>la Hotararea C.J. nr.              /  29 .07.2015</t>
  </si>
  <si>
    <t>Cheltuieli de personal ( salarii )</t>
  </si>
  <si>
    <t>Cheltuieli de personal ( hotarari judecatoresti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</si>
</sst>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l_e_i_-;\-* #,##0.00\ _l_e_i_-;_-* &quot;-&quot;??\ _l_e_i_-;_-@_-"/>
  </numFmts>
  <fonts count="14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0"/>
      <color rgb="FF006100"/>
      <name val="Arial"/>
      <family val="2"/>
      <charset val="238"/>
    </font>
    <font>
      <sz val="10"/>
      <color theme="1" tint="0.14999847407452621"/>
      <name val="Arial"/>
      <family val="2"/>
      <charset val="238"/>
    </font>
    <font>
      <b/>
      <sz val="10"/>
      <color rgb="FF00610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</cellStyleXfs>
  <cellXfs count="101">
    <xf numFmtId="0" fontId="0" fillId="0" borderId="0" xfId="0"/>
    <xf numFmtId="2" fontId="1" fillId="4" borderId="1" xfId="0" applyNumberFormat="1" applyFont="1" applyFill="1" applyBorder="1"/>
    <xf numFmtId="0" fontId="1" fillId="4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/>
    <xf numFmtId="0" fontId="1" fillId="4" borderId="0" xfId="0" applyFont="1" applyFill="1"/>
    <xf numFmtId="0" fontId="3" fillId="4" borderId="0" xfId="0" applyFont="1" applyFill="1"/>
    <xf numFmtId="0" fontId="2" fillId="4" borderId="0" xfId="0" applyFont="1" applyFill="1" applyAlignment="1"/>
    <xf numFmtId="0" fontId="1" fillId="4" borderId="0" xfId="0" applyFont="1" applyFill="1" applyAlignment="1">
      <alignment horizontal="center"/>
    </xf>
    <xf numFmtId="0" fontId="5" fillId="4" borderId="0" xfId="0" applyFont="1" applyFill="1"/>
    <xf numFmtId="0" fontId="2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wrapText="1"/>
    </xf>
    <xf numFmtId="2" fontId="5" fillId="4" borderId="1" xfId="0" applyNumberFormat="1" applyFont="1" applyFill="1" applyBorder="1"/>
    <xf numFmtId="2" fontId="1" fillId="4" borderId="1" xfId="0" applyNumberFormat="1" applyFont="1" applyFill="1" applyBorder="1" applyAlignment="1">
      <alignment horizontal="right"/>
    </xf>
    <xf numFmtId="0" fontId="1" fillId="4" borderId="1" xfId="0" applyFont="1" applyFill="1" applyBorder="1" applyAlignment="1">
      <alignment horizontal="left"/>
    </xf>
    <xf numFmtId="0" fontId="1" fillId="4" borderId="1" xfId="0" applyFont="1" applyFill="1" applyBorder="1"/>
    <xf numFmtId="4" fontId="2" fillId="4" borderId="1" xfId="0" applyNumberFormat="1" applyFont="1" applyFill="1" applyBorder="1" applyAlignment="1">
      <alignment horizontal="right" wrapText="1"/>
    </xf>
    <xf numFmtId="2" fontId="2" fillId="4" borderId="1" xfId="0" applyNumberFormat="1" applyFont="1" applyFill="1" applyBorder="1"/>
    <xf numFmtId="0" fontId="5" fillId="4" borderId="1" xfId="0" applyFont="1" applyFill="1" applyBorder="1"/>
    <xf numFmtId="4" fontId="5" fillId="4" borderId="1" xfId="0" applyNumberFormat="1" applyFont="1" applyFill="1" applyBorder="1"/>
    <xf numFmtId="0" fontId="2" fillId="0" borderId="0" xfId="0" applyFont="1"/>
    <xf numFmtId="0" fontId="2" fillId="5" borderId="1" xfId="0" applyFont="1" applyFill="1" applyBorder="1" applyAlignment="1">
      <alignment horizontal="center"/>
    </xf>
    <xf numFmtId="2" fontId="2" fillId="5" borderId="1" xfId="0" applyNumberFormat="1" applyFont="1" applyFill="1" applyBorder="1" applyAlignment="1">
      <alignment horizontal="right"/>
    </xf>
    <xf numFmtId="4" fontId="9" fillId="2" borderId="1" xfId="2" applyNumberFormat="1" applyFont="1" applyBorder="1" applyAlignment="1"/>
    <xf numFmtId="4" fontId="9" fillId="2" borderId="2" xfId="2" applyNumberFormat="1" applyFont="1" applyBorder="1" applyAlignment="1"/>
    <xf numFmtId="43" fontId="6" fillId="4" borderId="1" xfId="1" applyFont="1" applyFill="1" applyBorder="1" applyAlignment="1">
      <alignment horizontal="center"/>
    </xf>
    <xf numFmtId="0" fontId="5" fillId="4" borderId="1" xfId="2" applyFont="1" applyFill="1" applyBorder="1" applyAlignment="1">
      <alignment horizontal="left"/>
    </xf>
    <xf numFmtId="0" fontId="5" fillId="4" borderId="1" xfId="2" applyFont="1" applyFill="1" applyBorder="1" applyAlignment="1">
      <alignment horizontal="center"/>
    </xf>
    <xf numFmtId="0" fontId="5" fillId="4" borderId="1" xfId="2" applyFont="1" applyFill="1" applyBorder="1"/>
    <xf numFmtId="0" fontId="6" fillId="4" borderId="1" xfId="0" applyFont="1" applyFill="1" applyBorder="1"/>
    <xf numFmtId="0" fontId="5" fillId="4" borderId="1" xfId="0" applyFont="1" applyFill="1" applyBorder="1" applyAlignment="1">
      <alignment horizontal="left"/>
    </xf>
    <xf numFmtId="0" fontId="6" fillId="4" borderId="1" xfId="2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/>
    </xf>
    <xf numFmtId="43" fontId="5" fillId="4" borderId="1" xfId="2" applyNumberFormat="1" applyFont="1" applyFill="1" applyBorder="1" applyAlignment="1">
      <alignment horizontal="center"/>
    </xf>
    <xf numFmtId="4" fontId="6" fillId="4" borderId="2" xfId="2" applyNumberFormat="1" applyFont="1" applyFill="1" applyBorder="1" applyAlignment="1"/>
    <xf numFmtId="2" fontId="5" fillId="4" borderId="2" xfId="2" applyNumberFormat="1" applyFont="1" applyFill="1" applyBorder="1" applyAlignment="1">
      <alignment horizontal="right"/>
    </xf>
    <xf numFmtId="4" fontId="6" fillId="4" borderId="1" xfId="0" applyNumberFormat="1" applyFont="1" applyFill="1" applyBorder="1" applyAlignment="1">
      <alignment horizontal="right"/>
    </xf>
    <xf numFmtId="4" fontId="5" fillId="4" borderId="1" xfId="0" applyNumberFormat="1" applyFont="1" applyFill="1" applyBorder="1" applyAlignment="1">
      <alignment horizontal="right"/>
    </xf>
    <xf numFmtId="2" fontId="5" fillId="4" borderId="1" xfId="0" applyNumberFormat="1" applyFont="1" applyFill="1" applyBorder="1" applyAlignment="1"/>
    <xf numFmtId="2" fontId="5" fillId="4" borderId="1" xfId="1" applyNumberFormat="1" applyFont="1" applyFill="1" applyBorder="1" applyAlignment="1"/>
    <xf numFmtId="0" fontId="11" fillId="2" borderId="1" xfId="2" applyFont="1" applyBorder="1" applyAlignment="1">
      <alignment horizontal="center" wrapText="1"/>
    </xf>
    <xf numFmtId="0" fontId="11" fillId="2" borderId="1" xfId="2" applyFont="1" applyBorder="1" applyAlignment="1">
      <alignment horizontal="center"/>
    </xf>
    <xf numFmtId="2" fontId="11" fillId="2" borderId="1" xfId="2" applyNumberFormat="1" applyFont="1" applyBorder="1" applyAlignment="1">
      <alignment horizontal="right"/>
    </xf>
    <xf numFmtId="2" fontId="11" fillId="2" borderId="1" xfId="2" applyNumberFormat="1" applyFont="1" applyBorder="1" applyAlignment="1">
      <alignment horizontal="center"/>
    </xf>
    <xf numFmtId="0" fontId="11" fillId="2" borderId="1" xfId="2" applyFont="1" applyBorder="1" applyAlignment="1">
      <alignment horizontal="left"/>
    </xf>
    <xf numFmtId="0" fontId="11" fillId="2" borderId="1" xfId="2" applyFont="1" applyBorder="1"/>
    <xf numFmtId="0" fontId="2" fillId="5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2" fontId="6" fillId="4" borderId="1" xfId="2" applyNumberFormat="1" applyFont="1" applyFill="1" applyBorder="1" applyAlignment="1">
      <alignment horizontal="right"/>
    </xf>
    <xf numFmtId="2" fontId="5" fillId="4" borderId="1" xfId="2" applyNumberFormat="1" applyFont="1" applyFill="1" applyBorder="1" applyAlignment="1">
      <alignment horizontal="right"/>
    </xf>
    <xf numFmtId="0" fontId="11" fillId="2" borderId="1" xfId="2" applyFont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4" fontId="11" fillId="2" borderId="1" xfId="2" applyNumberFormat="1" applyFont="1" applyBorder="1" applyAlignment="1">
      <alignment horizontal="right"/>
    </xf>
    <xf numFmtId="4" fontId="11" fillId="2" borderId="1" xfId="2" applyNumberFormat="1" applyFont="1" applyBorder="1" applyAlignment="1"/>
    <xf numFmtId="2" fontId="6" fillId="5" borderId="1" xfId="2" applyNumberFormat="1" applyFont="1" applyFill="1" applyBorder="1" applyAlignment="1">
      <alignment horizontal="right"/>
    </xf>
    <xf numFmtId="0" fontId="6" fillId="6" borderId="1" xfId="2" applyFont="1" applyFill="1" applyBorder="1" applyAlignment="1">
      <alignment horizontal="center" wrapText="1"/>
    </xf>
    <xf numFmtId="4" fontId="6" fillId="6" borderId="1" xfId="2" applyNumberFormat="1" applyFont="1" applyFill="1" applyBorder="1" applyAlignment="1">
      <alignment horizontal="center"/>
    </xf>
    <xf numFmtId="4" fontId="6" fillId="6" borderId="2" xfId="2" applyNumberFormat="1" applyFont="1" applyFill="1" applyBorder="1" applyAlignment="1"/>
    <xf numFmtId="0" fontId="1" fillId="6" borderId="1" xfId="0" applyFont="1" applyFill="1" applyBorder="1" applyAlignment="1">
      <alignment horizontal="left"/>
    </xf>
    <xf numFmtId="0" fontId="9" fillId="6" borderId="1" xfId="2" applyFont="1" applyFill="1" applyBorder="1" applyAlignment="1">
      <alignment horizontal="center"/>
    </xf>
    <xf numFmtId="4" fontId="5" fillId="6" borderId="2" xfId="2" applyNumberFormat="1" applyFont="1" applyFill="1" applyBorder="1" applyAlignment="1"/>
    <xf numFmtId="0" fontId="1" fillId="6" borderId="1" xfId="0" applyFont="1" applyFill="1" applyBorder="1"/>
    <xf numFmtId="0" fontId="1" fillId="6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4" fontId="10" fillId="4" borderId="1" xfId="3" applyNumberFormat="1" applyFont="1" applyFill="1" applyBorder="1" applyAlignment="1"/>
    <xf numFmtId="0" fontId="2" fillId="4" borderId="0" xfId="0" applyFont="1" applyFill="1" applyAlignment="1">
      <alignment horizontal="left"/>
    </xf>
    <xf numFmtId="4" fontId="11" fillId="2" borderId="1" xfId="2" applyNumberFormat="1" applyFont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0" xfId="0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right"/>
    </xf>
    <xf numFmtId="0" fontId="12" fillId="0" borderId="0" xfId="0" applyFont="1" applyFill="1"/>
    <xf numFmtId="0" fontId="13" fillId="0" borderId="0" xfId="0" applyFont="1" applyFill="1" applyAlignment="1"/>
    <xf numFmtId="0" fontId="12" fillId="0" borderId="0" xfId="0" applyFont="1" applyFill="1" applyAlignment="1"/>
    <xf numFmtId="0" fontId="1" fillId="4" borderId="1" xfId="0" applyFont="1" applyFill="1" applyBorder="1" applyAlignment="1">
      <alignment wrapText="1"/>
    </xf>
    <xf numFmtId="0" fontId="1" fillId="0" borderId="0" xfId="0" applyFont="1" applyBorder="1"/>
    <xf numFmtId="0" fontId="1" fillId="0" borderId="0" xfId="0" applyFont="1" applyFill="1"/>
    <xf numFmtId="0" fontId="2" fillId="0" borderId="0" xfId="0" applyFont="1" applyFill="1" applyAlignment="1"/>
    <xf numFmtId="0" fontId="1" fillId="0" borderId="1" xfId="0" applyFont="1" applyBorder="1"/>
    <xf numFmtId="0" fontId="1" fillId="0" borderId="0" xfId="0" applyFont="1"/>
    <xf numFmtId="43" fontId="11" fillId="2" borderId="1" xfId="2" applyNumberFormat="1" applyFont="1" applyBorder="1" applyAlignment="1">
      <alignment horizontal="center"/>
    </xf>
    <xf numFmtId="0" fontId="6" fillId="2" borderId="1" xfId="2" applyFont="1" applyBorder="1" applyAlignment="1">
      <alignment horizontal="center" wrapText="1"/>
    </xf>
    <xf numFmtId="0" fontId="6" fillId="2" borderId="1" xfId="2" applyFont="1" applyBorder="1" applyAlignment="1">
      <alignment horizontal="center"/>
    </xf>
    <xf numFmtId="4" fontId="6" fillId="2" borderId="1" xfId="2" applyNumberFormat="1" applyFont="1" applyBorder="1" applyAlignment="1">
      <alignment horizontal="right" wrapText="1"/>
    </xf>
    <xf numFmtId="0" fontId="6" fillId="2" borderId="1" xfId="2" applyFont="1" applyBorder="1" applyAlignment="1">
      <alignment horizontal="left"/>
    </xf>
    <xf numFmtId="0" fontId="6" fillId="2" borderId="1" xfId="2" applyFont="1" applyBorder="1"/>
    <xf numFmtId="4" fontId="6" fillId="2" borderId="1" xfId="2" applyNumberFormat="1" applyFont="1" applyBorder="1" applyAlignment="1">
      <alignment horizontal="right"/>
    </xf>
    <xf numFmtId="0" fontId="5" fillId="2" borderId="1" xfId="2" applyFont="1" applyBorder="1" applyAlignment="1">
      <alignment horizontal="left"/>
    </xf>
    <xf numFmtId="0" fontId="5" fillId="2" borderId="1" xfId="2" applyFont="1" applyBorder="1" applyAlignment="1">
      <alignment horizontal="center"/>
    </xf>
    <xf numFmtId="0" fontId="5" fillId="2" borderId="1" xfId="2" applyFont="1" applyBorder="1"/>
    <xf numFmtId="0" fontId="2" fillId="0" borderId="1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</cellXfs>
  <cellStyles count="4">
    <cellStyle name="Bad" xfId="3" builtinId="27"/>
    <cellStyle name="Comma" xfId="1" builtinId="3"/>
    <cellStyle name="Good" xfId="2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6"/>
  <sheetViews>
    <sheetView tabSelected="1" zoomScaleNormal="100" workbookViewId="0">
      <selection activeCell="M79" sqref="M79"/>
    </sheetView>
  </sheetViews>
  <sheetFormatPr defaultRowHeight="12.75" x14ac:dyDescent="0.2"/>
  <cols>
    <col min="1" max="1" width="5.28515625" style="83" customWidth="1"/>
    <col min="2" max="2" width="35.7109375" style="6" customWidth="1"/>
    <col min="3" max="3" width="11" style="6" customWidth="1"/>
    <col min="4" max="4" width="12.85546875" style="6" customWidth="1"/>
    <col min="5" max="5" width="11.85546875" style="7" customWidth="1"/>
    <col min="6" max="6" width="11.28515625" style="7" customWidth="1"/>
  </cols>
  <sheetData>
    <row r="1" spans="1:8" x14ac:dyDescent="0.2">
      <c r="A1" s="70" t="s">
        <v>14</v>
      </c>
      <c r="B1" s="70"/>
    </row>
    <row r="2" spans="1:8" x14ac:dyDescent="0.2">
      <c r="A2" s="79"/>
    </row>
    <row r="3" spans="1:8" x14ac:dyDescent="0.2">
      <c r="A3" s="79"/>
      <c r="C3" s="8"/>
      <c r="D3" s="80"/>
      <c r="E3" s="80"/>
      <c r="F3" s="80"/>
      <c r="G3" s="75"/>
      <c r="H3" s="75"/>
    </row>
    <row r="4" spans="1:8" x14ac:dyDescent="0.2">
      <c r="A4" s="79"/>
      <c r="C4" s="8"/>
      <c r="D4" s="80"/>
      <c r="E4" s="81" t="s">
        <v>87</v>
      </c>
      <c r="F4" s="81"/>
      <c r="G4" s="77"/>
      <c r="H4" s="75"/>
    </row>
    <row r="5" spans="1:8" x14ac:dyDescent="0.2">
      <c r="A5" s="79"/>
      <c r="C5" s="8"/>
      <c r="D5" s="81" t="s">
        <v>88</v>
      </c>
      <c r="E5" s="81"/>
      <c r="F5" s="81"/>
      <c r="G5" s="76"/>
      <c r="H5" s="75"/>
    </row>
    <row r="6" spans="1:8" x14ac:dyDescent="0.2">
      <c r="A6" s="79"/>
      <c r="C6" s="8"/>
      <c r="D6" s="8"/>
    </row>
    <row r="7" spans="1:8" x14ac:dyDescent="0.2">
      <c r="A7" s="79"/>
      <c r="B7" s="97" t="s">
        <v>27</v>
      </c>
      <c r="C7" s="97"/>
      <c r="D7" s="97"/>
      <c r="E7" s="97"/>
      <c r="F7" s="97"/>
    </row>
    <row r="8" spans="1:8" x14ac:dyDescent="0.2">
      <c r="A8" s="79"/>
      <c r="B8" s="97" t="s">
        <v>30</v>
      </c>
      <c r="C8" s="97"/>
      <c r="D8" s="97"/>
      <c r="E8" s="97"/>
      <c r="F8" s="97"/>
    </row>
    <row r="9" spans="1:8" x14ac:dyDescent="0.2">
      <c r="A9" s="79"/>
      <c r="B9" s="98" t="s">
        <v>23</v>
      </c>
      <c r="C9" s="98"/>
      <c r="D9" s="98"/>
      <c r="E9" s="98"/>
      <c r="F9" s="98"/>
    </row>
    <row r="10" spans="1:8" x14ac:dyDescent="0.2">
      <c r="A10" s="79"/>
      <c r="B10" s="98"/>
      <c r="C10" s="98"/>
      <c r="D10" s="98"/>
    </row>
    <row r="11" spans="1:8" x14ac:dyDescent="0.2">
      <c r="A11" s="79"/>
      <c r="B11" s="73"/>
      <c r="C11" s="9"/>
      <c r="D11" s="9"/>
    </row>
    <row r="12" spans="1:8" x14ac:dyDescent="0.2">
      <c r="A12" s="79"/>
      <c r="D12" s="72"/>
      <c r="E12" s="10" t="s">
        <v>48</v>
      </c>
    </row>
    <row r="13" spans="1:8" ht="12.75" customHeight="1" x14ac:dyDescent="0.2">
      <c r="A13" s="94" t="s">
        <v>62</v>
      </c>
      <c r="B13" s="95" t="s">
        <v>17</v>
      </c>
      <c r="C13" s="95" t="s">
        <v>0</v>
      </c>
      <c r="D13" s="99" t="s">
        <v>18</v>
      </c>
      <c r="E13" s="95" t="s">
        <v>28</v>
      </c>
      <c r="F13" s="95" t="s">
        <v>29</v>
      </c>
    </row>
    <row r="14" spans="1:8" ht="27.75" customHeight="1" x14ac:dyDescent="0.2">
      <c r="A14" s="94"/>
      <c r="B14" s="96"/>
      <c r="C14" s="96"/>
      <c r="D14" s="100"/>
      <c r="E14" s="96"/>
      <c r="F14" s="96"/>
    </row>
    <row r="15" spans="1:8" ht="18" customHeight="1" x14ac:dyDescent="0.2">
      <c r="A15" s="68">
        <v>0</v>
      </c>
      <c r="B15" s="11">
        <v>1</v>
      </c>
      <c r="C15" s="11">
        <v>2</v>
      </c>
      <c r="D15" s="11" t="s">
        <v>41</v>
      </c>
      <c r="E15" s="12">
        <v>4</v>
      </c>
      <c r="F15" s="12">
        <v>5</v>
      </c>
    </row>
    <row r="16" spans="1:8" ht="27" customHeight="1" x14ac:dyDescent="0.2">
      <c r="A16" s="82"/>
      <c r="B16" s="43" t="s">
        <v>13</v>
      </c>
      <c r="C16" s="44"/>
      <c r="D16" s="57">
        <f>D17+D18+D19+D20+D21+D23+D24</f>
        <v>5130.2000000000007</v>
      </c>
      <c r="E16" s="57">
        <f t="shared" ref="E16:F16" si="0">E17+E18+E19+E20+E21+E23+E24</f>
        <v>3438.2000000000003</v>
      </c>
      <c r="F16" s="57">
        <f t="shared" si="0"/>
        <v>1692</v>
      </c>
    </row>
    <row r="17" spans="1:6" ht="30.75" customHeight="1" x14ac:dyDescent="0.2">
      <c r="A17" s="82"/>
      <c r="B17" s="2" t="s">
        <v>56</v>
      </c>
      <c r="C17" s="3" t="s">
        <v>46</v>
      </c>
      <c r="D17" s="4">
        <f t="shared" ref="D17:D18" si="1">E17+F17</f>
        <v>678.3</v>
      </c>
      <c r="E17" s="4">
        <v>678.3</v>
      </c>
      <c r="F17" s="4">
        <v>0</v>
      </c>
    </row>
    <row r="18" spans="1:6" ht="21.75" customHeight="1" x14ac:dyDescent="0.2">
      <c r="A18" s="82"/>
      <c r="B18" s="2" t="s">
        <v>20</v>
      </c>
      <c r="C18" s="3" t="s">
        <v>19</v>
      </c>
      <c r="D18" s="4">
        <f t="shared" si="1"/>
        <v>1.83</v>
      </c>
      <c r="E18" s="14">
        <v>1.83</v>
      </c>
      <c r="F18" s="14">
        <v>0</v>
      </c>
    </row>
    <row r="19" spans="1:6" ht="21.75" customHeight="1" x14ac:dyDescent="0.2">
      <c r="A19" s="82"/>
      <c r="B19" s="2" t="s">
        <v>16</v>
      </c>
      <c r="C19" s="3" t="s">
        <v>15</v>
      </c>
      <c r="D19" s="4">
        <f>E19</f>
        <v>1029.06</v>
      </c>
      <c r="E19" s="14">
        <f>0.06+718+40+36+85+150</f>
        <v>1029.06</v>
      </c>
      <c r="F19" s="14">
        <v>0</v>
      </c>
    </row>
    <row r="20" spans="1:6" ht="42.75" customHeight="1" x14ac:dyDescent="0.2">
      <c r="A20" s="82"/>
      <c r="B20" s="2" t="s">
        <v>57</v>
      </c>
      <c r="C20" s="3" t="s">
        <v>47</v>
      </c>
      <c r="D20" s="4">
        <f>E20</f>
        <v>400</v>
      </c>
      <c r="E20" s="14">
        <v>400</v>
      </c>
      <c r="F20" s="14">
        <v>0</v>
      </c>
    </row>
    <row r="21" spans="1:6" ht="44.25" customHeight="1" x14ac:dyDescent="0.2">
      <c r="A21" s="82"/>
      <c r="B21" s="2" t="s">
        <v>58</v>
      </c>
      <c r="C21" s="3" t="s">
        <v>54</v>
      </c>
      <c r="D21" s="4">
        <f>D22</f>
        <v>2521</v>
      </c>
      <c r="E21" s="4">
        <f t="shared" ref="E21:F21" si="2">E22</f>
        <v>829</v>
      </c>
      <c r="F21" s="4">
        <f t="shared" si="2"/>
        <v>1692</v>
      </c>
    </row>
    <row r="22" spans="1:6" ht="51.75" customHeight="1" x14ac:dyDescent="0.2">
      <c r="A22" s="82"/>
      <c r="B22" s="2" t="s">
        <v>59</v>
      </c>
      <c r="C22" s="3" t="s">
        <v>55</v>
      </c>
      <c r="D22" s="4">
        <f>E22+F22</f>
        <v>2521</v>
      </c>
      <c r="E22" s="14">
        <v>829</v>
      </c>
      <c r="F22" s="14">
        <v>1692</v>
      </c>
    </row>
    <row r="23" spans="1:6" ht="30" customHeight="1" x14ac:dyDescent="0.2">
      <c r="A23" s="82"/>
      <c r="B23" s="2" t="s">
        <v>60</v>
      </c>
      <c r="C23" s="3" t="s">
        <v>40</v>
      </c>
      <c r="D23" s="4">
        <f>E23</f>
        <v>500</v>
      </c>
      <c r="E23" s="14">
        <v>500</v>
      </c>
      <c r="F23" s="14">
        <v>0</v>
      </c>
    </row>
    <row r="24" spans="1:6" ht="21.75" customHeight="1" x14ac:dyDescent="0.2">
      <c r="A24" s="82"/>
      <c r="B24" s="56" t="s">
        <v>50</v>
      </c>
      <c r="C24" s="51" t="s">
        <v>53</v>
      </c>
      <c r="D24" s="4">
        <f>D25</f>
        <v>0.01</v>
      </c>
      <c r="E24" s="4">
        <f t="shared" ref="E24:F24" si="3">E25</f>
        <v>0.01</v>
      </c>
      <c r="F24" s="4">
        <f t="shared" si="3"/>
        <v>0</v>
      </c>
    </row>
    <row r="25" spans="1:6" ht="19.5" customHeight="1" x14ac:dyDescent="0.2">
      <c r="A25" s="82"/>
      <c r="B25" s="56" t="s">
        <v>26</v>
      </c>
      <c r="C25" s="51" t="s">
        <v>25</v>
      </c>
      <c r="D25" s="4">
        <f>E25+F25</f>
        <v>0.01</v>
      </c>
      <c r="E25" s="4">
        <v>0.01</v>
      </c>
      <c r="F25" s="4">
        <v>0</v>
      </c>
    </row>
    <row r="26" spans="1:6" ht="24" customHeight="1" x14ac:dyDescent="0.2">
      <c r="A26" s="82"/>
      <c r="B26" s="43" t="s">
        <v>1</v>
      </c>
      <c r="C26" s="44"/>
      <c r="D26" s="58">
        <f>D27+D28+D29</f>
        <v>1709.19</v>
      </c>
      <c r="E26" s="58">
        <f t="shared" ref="E26:F26" si="4">E27+E28+E29</f>
        <v>1709.19</v>
      </c>
      <c r="F26" s="58">
        <f t="shared" si="4"/>
        <v>0</v>
      </c>
    </row>
    <row r="27" spans="1:6" ht="32.25" customHeight="1" x14ac:dyDescent="0.2">
      <c r="A27" s="82"/>
      <c r="B27" s="2" t="s">
        <v>56</v>
      </c>
      <c r="C27" s="3" t="s">
        <v>46</v>
      </c>
      <c r="D27" s="5">
        <f>E27+F27</f>
        <v>678.3</v>
      </c>
      <c r="E27" s="4">
        <v>678.3</v>
      </c>
      <c r="F27" s="4">
        <v>0</v>
      </c>
    </row>
    <row r="28" spans="1:6" ht="21.75" customHeight="1" x14ac:dyDescent="0.2">
      <c r="A28" s="82"/>
      <c r="B28" s="2" t="s">
        <v>20</v>
      </c>
      <c r="C28" s="3" t="s">
        <v>19</v>
      </c>
      <c r="D28" s="4">
        <f>E28+F28</f>
        <v>1.83</v>
      </c>
      <c r="E28" s="14">
        <v>1.83</v>
      </c>
      <c r="F28" s="14">
        <v>0</v>
      </c>
    </row>
    <row r="29" spans="1:6" ht="21.75" customHeight="1" x14ac:dyDescent="0.2">
      <c r="A29" s="82"/>
      <c r="B29" s="2" t="s">
        <v>16</v>
      </c>
      <c r="C29" s="3" t="s">
        <v>15</v>
      </c>
      <c r="D29" s="4">
        <f>E29+F29</f>
        <v>1029.06</v>
      </c>
      <c r="E29" s="14">
        <f>0.06+718+40+36+85+150</f>
        <v>1029.06</v>
      </c>
      <c r="F29" s="14">
        <v>0</v>
      </c>
    </row>
    <row r="30" spans="1:6" ht="24" customHeight="1" x14ac:dyDescent="0.2">
      <c r="A30" s="82"/>
      <c r="B30" s="43" t="s">
        <v>2</v>
      </c>
      <c r="C30" s="44"/>
      <c r="D30" s="57">
        <f>D31+D32+D34+D35</f>
        <v>3421.01</v>
      </c>
      <c r="E30" s="57">
        <f t="shared" ref="E30:F30" si="5">E31+E32+E34+E35</f>
        <v>1729.01</v>
      </c>
      <c r="F30" s="57">
        <f t="shared" si="5"/>
        <v>1692</v>
      </c>
    </row>
    <row r="31" spans="1:6" ht="41.25" customHeight="1" x14ac:dyDescent="0.2">
      <c r="A31" s="82"/>
      <c r="B31" s="2" t="s">
        <v>57</v>
      </c>
      <c r="C31" s="3" t="s">
        <v>47</v>
      </c>
      <c r="D31" s="4">
        <f>E31+F31</f>
        <v>400</v>
      </c>
      <c r="E31" s="4">
        <v>400</v>
      </c>
      <c r="F31" s="4">
        <v>0</v>
      </c>
    </row>
    <row r="32" spans="1:6" ht="41.25" customHeight="1" x14ac:dyDescent="0.2">
      <c r="A32" s="82"/>
      <c r="B32" s="2" t="s">
        <v>58</v>
      </c>
      <c r="C32" s="3" t="s">
        <v>54</v>
      </c>
      <c r="D32" s="4">
        <f>D33</f>
        <v>2521</v>
      </c>
      <c r="E32" s="4">
        <f t="shared" ref="E32:F32" si="6">E33</f>
        <v>829</v>
      </c>
      <c r="F32" s="4">
        <f t="shared" si="6"/>
        <v>1692</v>
      </c>
    </row>
    <row r="33" spans="1:6" ht="57" customHeight="1" x14ac:dyDescent="0.2">
      <c r="A33" s="82"/>
      <c r="B33" s="2" t="s">
        <v>59</v>
      </c>
      <c r="C33" s="3" t="s">
        <v>55</v>
      </c>
      <c r="D33" s="4">
        <f>E33+F33</f>
        <v>2521</v>
      </c>
      <c r="E33" s="4">
        <v>829</v>
      </c>
      <c r="F33" s="4">
        <v>1692</v>
      </c>
    </row>
    <row r="34" spans="1:6" ht="30" customHeight="1" x14ac:dyDescent="0.2">
      <c r="A34" s="82"/>
      <c r="B34" s="2" t="s">
        <v>60</v>
      </c>
      <c r="C34" s="3" t="s">
        <v>40</v>
      </c>
      <c r="D34" s="4">
        <f>E34+F34</f>
        <v>500</v>
      </c>
      <c r="E34" s="4">
        <v>500</v>
      </c>
      <c r="F34" s="4">
        <v>0</v>
      </c>
    </row>
    <row r="35" spans="1:6" ht="21" customHeight="1" x14ac:dyDescent="0.2">
      <c r="A35" s="82"/>
      <c r="B35" s="56" t="s">
        <v>50</v>
      </c>
      <c r="C35" s="51" t="s">
        <v>53</v>
      </c>
      <c r="D35" s="15">
        <f>D36</f>
        <v>0.01</v>
      </c>
      <c r="E35" s="15">
        <f t="shared" ref="E35:F35" si="7">E36</f>
        <v>0.01</v>
      </c>
      <c r="F35" s="15">
        <f t="shared" si="7"/>
        <v>0</v>
      </c>
    </row>
    <row r="36" spans="1:6" ht="21" customHeight="1" x14ac:dyDescent="0.2">
      <c r="A36" s="82"/>
      <c r="B36" s="56" t="s">
        <v>26</v>
      </c>
      <c r="C36" s="51" t="s">
        <v>25</v>
      </c>
      <c r="D36" s="15">
        <f>E36+F36</f>
        <v>0.01</v>
      </c>
      <c r="E36" s="14">
        <v>0.01</v>
      </c>
      <c r="F36" s="14">
        <v>0</v>
      </c>
    </row>
    <row r="37" spans="1:6" ht="33" customHeight="1" x14ac:dyDescent="0.2">
      <c r="A37" s="82"/>
      <c r="B37" s="44" t="s">
        <v>3</v>
      </c>
      <c r="C37" s="71">
        <v>50.1</v>
      </c>
      <c r="D37" s="25">
        <f>D44+D47+D85+D120</f>
        <v>5130.2</v>
      </c>
      <c r="E37" s="25">
        <f>E44+E47+E85+E120</f>
        <v>3438.2</v>
      </c>
      <c r="F37" s="25">
        <f>F44+F47+F85+F120</f>
        <v>1692</v>
      </c>
    </row>
    <row r="38" spans="1:6" ht="20.25" customHeight="1" x14ac:dyDescent="0.2">
      <c r="A38" s="82"/>
      <c r="B38" s="47" t="s">
        <v>4</v>
      </c>
      <c r="C38" s="44"/>
      <c r="D38" s="25">
        <f>D45+D48+D86+D121</f>
        <v>1709.19</v>
      </c>
      <c r="E38" s="25">
        <f t="shared" ref="E38:F38" si="8">E45+E48+E86+E121</f>
        <v>1709.19</v>
      </c>
      <c r="F38" s="25">
        <f t="shared" si="8"/>
        <v>0</v>
      </c>
    </row>
    <row r="39" spans="1:6" ht="21.75" customHeight="1" x14ac:dyDescent="0.2">
      <c r="A39" s="82"/>
      <c r="B39" s="48" t="s">
        <v>5</v>
      </c>
      <c r="C39" s="44">
        <v>10</v>
      </c>
      <c r="D39" s="25">
        <f>D46+D49+D87+D122</f>
        <v>-436</v>
      </c>
      <c r="E39" s="25">
        <f t="shared" ref="E39:F39" si="9">E46+E49+E87+E122</f>
        <v>-436</v>
      </c>
      <c r="F39" s="25">
        <f t="shared" si="9"/>
        <v>0</v>
      </c>
    </row>
    <row r="40" spans="1:6" ht="21.75" customHeight="1" x14ac:dyDescent="0.2">
      <c r="A40" s="82"/>
      <c r="B40" s="48" t="s">
        <v>6</v>
      </c>
      <c r="C40" s="44">
        <v>20</v>
      </c>
      <c r="D40" s="25">
        <f t="shared" ref="D40:F41" si="10">D50+D88+D123</f>
        <v>2145.19</v>
      </c>
      <c r="E40" s="25">
        <f t="shared" si="10"/>
        <v>2145.19</v>
      </c>
      <c r="F40" s="25">
        <f t="shared" si="10"/>
        <v>0</v>
      </c>
    </row>
    <row r="41" spans="1:6" ht="25.5" customHeight="1" x14ac:dyDescent="0.2">
      <c r="A41" s="82"/>
      <c r="B41" s="48" t="s">
        <v>7</v>
      </c>
      <c r="C41" s="44"/>
      <c r="D41" s="25">
        <f t="shared" si="10"/>
        <v>3421.01</v>
      </c>
      <c r="E41" s="25">
        <f t="shared" si="10"/>
        <v>1729.01</v>
      </c>
      <c r="F41" s="25">
        <f t="shared" si="10"/>
        <v>1692</v>
      </c>
    </row>
    <row r="42" spans="1:6" ht="22.5" customHeight="1" x14ac:dyDescent="0.2">
      <c r="A42" s="82"/>
      <c r="B42" s="55" t="s">
        <v>34</v>
      </c>
      <c r="C42" s="44" t="s">
        <v>24</v>
      </c>
      <c r="D42" s="25">
        <f>D91</f>
        <v>0.01</v>
      </c>
      <c r="E42" s="25">
        <f t="shared" ref="E42:F42" si="11">E91</f>
        <v>0.01</v>
      </c>
      <c r="F42" s="25">
        <f t="shared" si="11"/>
        <v>0</v>
      </c>
    </row>
    <row r="43" spans="1:6" ht="23.25" customHeight="1" x14ac:dyDescent="0.2">
      <c r="A43" s="82"/>
      <c r="B43" s="48" t="s">
        <v>39</v>
      </c>
      <c r="C43" s="44">
        <v>70</v>
      </c>
      <c r="D43" s="26">
        <f>D52+D125</f>
        <v>3421</v>
      </c>
      <c r="E43" s="26">
        <f t="shared" ref="E43:F43" si="12">E52+E125</f>
        <v>1729</v>
      </c>
      <c r="F43" s="26">
        <f t="shared" si="12"/>
        <v>1692</v>
      </c>
    </row>
    <row r="44" spans="1:6" ht="33.75" customHeight="1" x14ac:dyDescent="0.2">
      <c r="A44" s="68" t="s">
        <v>63</v>
      </c>
      <c r="B44" s="60" t="s">
        <v>49</v>
      </c>
      <c r="C44" s="61">
        <v>54.1</v>
      </c>
      <c r="D44" s="62">
        <f>D45</f>
        <v>36</v>
      </c>
      <c r="E44" s="62">
        <f t="shared" ref="E44:F44" si="13">E45</f>
        <v>36</v>
      </c>
      <c r="F44" s="62">
        <f t="shared" si="13"/>
        <v>0</v>
      </c>
    </row>
    <row r="45" spans="1:6" ht="27.75" customHeight="1" x14ac:dyDescent="0.2">
      <c r="A45" s="82"/>
      <c r="B45" s="63" t="s">
        <v>4</v>
      </c>
      <c r="C45" s="64"/>
      <c r="D45" s="65">
        <f>D46</f>
        <v>36</v>
      </c>
      <c r="E45" s="65">
        <f t="shared" ref="E45:F45" si="14">E46</f>
        <v>36</v>
      </c>
      <c r="F45" s="65">
        <f t="shared" si="14"/>
        <v>0</v>
      </c>
    </row>
    <row r="46" spans="1:6" ht="27.75" customHeight="1" x14ac:dyDescent="0.2">
      <c r="A46" s="82"/>
      <c r="B46" s="66" t="s">
        <v>5</v>
      </c>
      <c r="C46" s="67">
        <v>10</v>
      </c>
      <c r="D46" s="65">
        <f>E46+F46</f>
        <v>36</v>
      </c>
      <c r="E46" s="65">
        <v>36</v>
      </c>
      <c r="F46" s="65">
        <v>0</v>
      </c>
    </row>
    <row r="47" spans="1:6" ht="32.25" customHeight="1" x14ac:dyDescent="0.2">
      <c r="A47" s="68" t="s">
        <v>64</v>
      </c>
      <c r="B47" s="43" t="s">
        <v>8</v>
      </c>
      <c r="C47" s="84">
        <v>66.099999999999994</v>
      </c>
      <c r="D47" s="26">
        <f>D53+D73</f>
        <v>3686.13</v>
      </c>
      <c r="E47" s="26">
        <f t="shared" ref="E47:F47" si="15">E53+E73</f>
        <v>1994.1299999999999</v>
      </c>
      <c r="F47" s="26">
        <f t="shared" si="15"/>
        <v>1692</v>
      </c>
    </row>
    <row r="48" spans="1:6" ht="24" customHeight="1" x14ac:dyDescent="0.2">
      <c r="A48" s="82"/>
      <c r="B48" s="47" t="s">
        <v>4</v>
      </c>
      <c r="C48" s="44"/>
      <c r="D48" s="26">
        <f>D54+D74</f>
        <v>765.13</v>
      </c>
      <c r="E48" s="26">
        <f t="shared" ref="E48:F48" si="16">E54+E74</f>
        <v>765.13</v>
      </c>
      <c r="F48" s="26">
        <f t="shared" si="16"/>
        <v>0</v>
      </c>
    </row>
    <row r="49" spans="1:6" ht="24.75" customHeight="1" x14ac:dyDescent="0.2">
      <c r="A49" s="82"/>
      <c r="B49" s="48" t="s">
        <v>5</v>
      </c>
      <c r="C49" s="44">
        <v>10</v>
      </c>
      <c r="D49" s="26">
        <f>D55+D75</f>
        <v>-1035</v>
      </c>
      <c r="E49" s="26">
        <f t="shared" ref="E49:F49" si="17">E55+E75</f>
        <v>-1035</v>
      </c>
      <c r="F49" s="26">
        <f t="shared" si="17"/>
        <v>0</v>
      </c>
    </row>
    <row r="50" spans="1:6" ht="20.25" customHeight="1" x14ac:dyDescent="0.2">
      <c r="A50" s="82"/>
      <c r="B50" s="48" t="s">
        <v>12</v>
      </c>
      <c r="C50" s="44">
        <v>20</v>
      </c>
      <c r="D50" s="26">
        <f>D56+D76</f>
        <v>1800.1299999999999</v>
      </c>
      <c r="E50" s="26">
        <f t="shared" ref="E50:F50" si="18">E56+E76</f>
        <v>1800.1299999999999</v>
      </c>
      <c r="F50" s="26">
        <f t="shared" si="18"/>
        <v>0</v>
      </c>
    </row>
    <row r="51" spans="1:6" ht="20.25" customHeight="1" x14ac:dyDescent="0.2">
      <c r="A51" s="82"/>
      <c r="B51" s="47" t="s">
        <v>7</v>
      </c>
      <c r="C51" s="44"/>
      <c r="D51" s="26">
        <f>D57</f>
        <v>2921</v>
      </c>
      <c r="E51" s="26">
        <f t="shared" ref="E51:F51" si="19">E57</f>
        <v>1229</v>
      </c>
      <c r="F51" s="26">
        <f t="shared" si="19"/>
        <v>1692</v>
      </c>
    </row>
    <row r="52" spans="1:6" ht="20.25" customHeight="1" x14ac:dyDescent="0.2">
      <c r="A52" s="82"/>
      <c r="B52" s="48" t="s">
        <v>39</v>
      </c>
      <c r="C52" s="44">
        <v>70</v>
      </c>
      <c r="D52" s="26">
        <f>D58</f>
        <v>2921</v>
      </c>
      <c r="E52" s="26">
        <f t="shared" ref="E52:F52" si="20">E58</f>
        <v>1229</v>
      </c>
      <c r="F52" s="26">
        <f t="shared" si="20"/>
        <v>1692</v>
      </c>
    </row>
    <row r="53" spans="1:6" ht="20.25" customHeight="1" x14ac:dyDescent="0.2">
      <c r="A53" s="82"/>
      <c r="B53" s="44" t="s">
        <v>75</v>
      </c>
      <c r="C53" s="84">
        <v>66.099999999999994</v>
      </c>
      <c r="D53" s="26">
        <f>D59+D65+D70</f>
        <v>3601.13</v>
      </c>
      <c r="E53" s="26">
        <f t="shared" ref="E53:F53" si="21">E59+E65+E70</f>
        <v>1909.1299999999999</v>
      </c>
      <c r="F53" s="26">
        <f t="shared" si="21"/>
        <v>1692</v>
      </c>
    </row>
    <row r="54" spans="1:6" ht="20.25" customHeight="1" x14ac:dyDescent="0.2">
      <c r="A54" s="82"/>
      <c r="B54" s="47" t="s">
        <v>4</v>
      </c>
      <c r="C54" s="44"/>
      <c r="D54" s="26">
        <f>D60+D66+D71</f>
        <v>680.13</v>
      </c>
      <c r="E54" s="26">
        <f t="shared" ref="E54:F54" si="22">E60+E66+E71</f>
        <v>680.13</v>
      </c>
      <c r="F54" s="26">
        <f t="shared" si="22"/>
        <v>0</v>
      </c>
    </row>
    <row r="55" spans="1:6" ht="20.25" customHeight="1" x14ac:dyDescent="0.2">
      <c r="A55" s="82"/>
      <c r="B55" s="48" t="s">
        <v>5</v>
      </c>
      <c r="C55" s="44">
        <v>10</v>
      </c>
      <c r="D55" s="26">
        <f>D61</f>
        <v>-1100</v>
      </c>
      <c r="E55" s="26">
        <f t="shared" ref="E55:F55" si="23">E61</f>
        <v>-1100</v>
      </c>
      <c r="F55" s="26">
        <f t="shared" si="23"/>
        <v>0</v>
      </c>
    </row>
    <row r="56" spans="1:6" ht="20.25" customHeight="1" x14ac:dyDescent="0.2">
      <c r="A56" s="82"/>
      <c r="B56" s="48" t="s">
        <v>12</v>
      </c>
      <c r="C56" s="44">
        <v>20</v>
      </c>
      <c r="D56" s="26">
        <f>D62+D67+D72</f>
        <v>1780.1299999999999</v>
      </c>
      <c r="E56" s="26">
        <f t="shared" ref="E56:F56" si="24">E62+E67+E72</f>
        <v>1780.1299999999999</v>
      </c>
      <c r="F56" s="26">
        <f t="shared" si="24"/>
        <v>0</v>
      </c>
    </row>
    <row r="57" spans="1:6" ht="20.25" customHeight="1" x14ac:dyDescent="0.2">
      <c r="A57" s="82"/>
      <c r="B57" s="47" t="s">
        <v>7</v>
      </c>
      <c r="C57" s="44"/>
      <c r="D57" s="26">
        <f>D63+D68</f>
        <v>2921</v>
      </c>
      <c r="E57" s="26">
        <f t="shared" ref="E57:F57" si="25">E63+E68</f>
        <v>1229</v>
      </c>
      <c r="F57" s="26">
        <f t="shared" si="25"/>
        <v>1692</v>
      </c>
    </row>
    <row r="58" spans="1:6" ht="20.25" customHeight="1" x14ac:dyDescent="0.2">
      <c r="A58" s="82"/>
      <c r="B58" s="48" t="s">
        <v>39</v>
      </c>
      <c r="C58" s="44">
        <v>70</v>
      </c>
      <c r="D58" s="26">
        <f>D64+D69</f>
        <v>2921</v>
      </c>
      <c r="E58" s="26">
        <f t="shared" ref="E58:F58" si="26">E64+E69</f>
        <v>1229</v>
      </c>
      <c r="F58" s="26">
        <f t="shared" si="26"/>
        <v>1692</v>
      </c>
    </row>
    <row r="59" spans="1:6" ht="32.25" customHeight="1" x14ac:dyDescent="0.2">
      <c r="A59" s="68" t="s">
        <v>65</v>
      </c>
      <c r="B59" s="33" t="s">
        <v>44</v>
      </c>
      <c r="C59" s="36">
        <v>66.099999999999994</v>
      </c>
      <c r="D59" s="37">
        <f>D60+D63</f>
        <v>2861</v>
      </c>
      <c r="E59" s="37">
        <f t="shared" ref="E59:F59" si="27">E60+E63</f>
        <v>1169</v>
      </c>
      <c r="F59" s="37">
        <f t="shared" si="27"/>
        <v>1692</v>
      </c>
    </row>
    <row r="60" spans="1:6" ht="23.25" customHeight="1" x14ac:dyDescent="0.2">
      <c r="A60" s="82"/>
      <c r="B60" s="32" t="s">
        <v>4</v>
      </c>
      <c r="C60" s="35"/>
      <c r="D60" s="69">
        <f>D61+D62</f>
        <v>0</v>
      </c>
      <c r="E60" s="69">
        <f t="shared" ref="E60:F60" si="28">E61+E62</f>
        <v>0</v>
      </c>
      <c r="F60" s="69">
        <f t="shared" si="28"/>
        <v>0</v>
      </c>
    </row>
    <row r="61" spans="1:6" ht="23.25" customHeight="1" x14ac:dyDescent="0.2">
      <c r="A61" s="82"/>
      <c r="B61" s="20" t="s">
        <v>5</v>
      </c>
      <c r="C61" s="35">
        <v>10</v>
      </c>
      <c r="D61" s="69">
        <f>E61+F61</f>
        <v>-1100</v>
      </c>
      <c r="E61" s="69">
        <v>-1100</v>
      </c>
      <c r="F61" s="69">
        <v>0</v>
      </c>
    </row>
    <row r="62" spans="1:6" ht="22.5" customHeight="1" x14ac:dyDescent="0.2">
      <c r="A62" s="82"/>
      <c r="B62" s="20" t="s">
        <v>6</v>
      </c>
      <c r="C62" s="35">
        <v>20</v>
      </c>
      <c r="D62" s="69">
        <f>E62+F62</f>
        <v>1100</v>
      </c>
      <c r="E62" s="69">
        <v>1100</v>
      </c>
      <c r="F62" s="69">
        <v>0</v>
      </c>
    </row>
    <row r="63" spans="1:6" ht="22.5" customHeight="1" x14ac:dyDescent="0.2">
      <c r="A63" s="82"/>
      <c r="B63" s="32" t="s">
        <v>7</v>
      </c>
      <c r="C63" s="35"/>
      <c r="D63" s="69">
        <f>D64</f>
        <v>2861</v>
      </c>
      <c r="E63" s="69">
        <f t="shared" ref="E63:F63" si="29">E64</f>
        <v>1169</v>
      </c>
      <c r="F63" s="69">
        <f t="shared" si="29"/>
        <v>1692</v>
      </c>
    </row>
    <row r="64" spans="1:6" ht="22.5" customHeight="1" x14ac:dyDescent="0.2">
      <c r="A64" s="82"/>
      <c r="B64" s="20" t="s">
        <v>39</v>
      </c>
      <c r="C64" s="35">
        <v>70</v>
      </c>
      <c r="D64" s="69">
        <f>E64+F64</f>
        <v>2861</v>
      </c>
      <c r="E64" s="69">
        <v>1169</v>
      </c>
      <c r="F64" s="69">
        <v>1692</v>
      </c>
    </row>
    <row r="65" spans="1:6" ht="22.5" customHeight="1" x14ac:dyDescent="0.2">
      <c r="A65" s="68" t="s">
        <v>66</v>
      </c>
      <c r="B65" s="33" t="s">
        <v>35</v>
      </c>
      <c r="C65" s="27">
        <v>66.099999999999994</v>
      </c>
      <c r="D65" s="74">
        <f>D66+D68</f>
        <v>738.3</v>
      </c>
      <c r="E65" s="74">
        <f t="shared" ref="E65:F65" si="30">E66+E68</f>
        <v>738.3</v>
      </c>
      <c r="F65" s="74">
        <f t="shared" si="30"/>
        <v>0</v>
      </c>
    </row>
    <row r="66" spans="1:6" ht="22.5" customHeight="1" x14ac:dyDescent="0.2">
      <c r="A66" s="82"/>
      <c r="B66" s="28" t="s">
        <v>4</v>
      </c>
      <c r="C66" s="29"/>
      <c r="D66" s="38">
        <f>D67</f>
        <v>678.3</v>
      </c>
      <c r="E66" s="38">
        <f t="shared" ref="E66:F66" si="31">E67</f>
        <v>678.3</v>
      </c>
      <c r="F66" s="38">
        <f t="shared" si="31"/>
        <v>0</v>
      </c>
    </row>
    <row r="67" spans="1:6" ht="22.5" customHeight="1" x14ac:dyDescent="0.2">
      <c r="A67" s="82"/>
      <c r="B67" s="30" t="s">
        <v>6</v>
      </c>
      <c r="C67" s="29">
        <v>20</v>
      </c>
      <c r="D67" s="38">
        <f>E67+F67</f>
        <v>678.3</v>
      </c>
      <c r="E67" s="38">
        <v>678.3</v>
      </c>
      <c r="F67" s="38">
        <v>0</v>
      </c>
    </row>
    <row r="68" spans="1:6" ht="22.5" customHeight="1" x14ac:dyDescent="0.2">
      <c r="A68" s="82"/>
      <c r="B68" s="32" t="s">
        <v>7</v>
      </c>
      <c r="C68" s="35"/>
      <c r="D68" s="38">
        <f>D69</f>
        <v>60</v>
      </c>
      <c r="E68" s="38">
        <f t="shared" ref="E68:F68" si="32">E69</f>
        <v>60</v>
      </c>
      <c r="F68" s="38">
        <f t="shared" si="32"/>
        <v>0</v>
      </c>
    </row>
    <row r="69" spans="1:6" ht="22.5" customHeight="1" x14ac:dyDescent="0.2">
      <c r="A69" s="82"/>
      <c r="B69" s="20" t="s">
        <v>39</v>
      </c>
      <c r="C69" s="35">
        <v>70</v>
      </c>
      <c r="D69" s="38">
        <f>E69+F69</f>
        <v>60</v>
      </c>
      <c r="E69" s="38">
        <v>60</v>
      </c>
      <c r="F69" s="38">
        <v>0</v>
      </c>
    </row>
    <row r="70" spans="1:6" ht="36" customHeight="1" x14ac:dyDescent="0.2">
      <c r="A70" s="68" t="s">
        <v>67</v>
      </c>
      <c r="B70" s="34" t="s">
        <v>45</v>
      </c>
      <c r="C70" s="35" t="s">
        <v>22</v>
      </c>
      <c r="D70" s="39">
        <f>D71</f>
        <v>1.83</v>
      </c>
      <c r="E70" s="39">
        <f t="shared" ref="E70:F70" si="33">E71</f>
        <v>1.83</v>
      </c>
      <c r="F70" s="39">
        <f t="shared" si="33"/>
        <v>0</v>
      </c>
    </row>
    <row r="71" spans="1:6" ht="20.25" customHeight="1" x14ac:dyDescent="0.2">
      <c r="A71" s="82"/>
      <c r="B71" s="32" t="s">
        <v>4</v>
      </c>
      <c r="C71" s="35"/>
      <c r="D71" s="40">
        <f>D72</f>
        <v>1.83</v>
      </c>
      <c r="E71" s="40">
        <f t="shared" ref="E71:F71" si="34">E72</f>
        <v>1.83</v>
      </c>
      <c r="F71" s="40">
        <f t="shared" si="34"/>
        <v>0</v>
      </c>
    </row>
    <row r="72" spans="1:6" ht="18.75" customHeight="1" x14ac:dyDescent="0.2">
      <c r="A72" s="82"/>
      <c r="B72" s="20" t="s">
        <v>12</v>
      </c>
      <c r="C72" s="35">
        <v>20</v>
      </c>
      <c r="D72" s="40">
        <f>E72+F72</f>
        <v>1.83</v>
      </c>
      <c r="E72" s="41">
        <v>1.83</v>
      </c>
      <c r="F72" s="42">
        <v>0</v>
      </c>
    </row>
    <row r="73" spans="1:6" ht="30" customHeight="1" x14ac:dyDescent="0.2">
      <c r="A73" s="82"/>
      <c r="B73" s="85" t="s">
        <v>61</v>
      </c>
      <c r="C73" s="86" t="s">
        <v>22</v>
      </c>
      <c r="D73" s="87">
        <f>D77+D82</f>
        <v>85</v>
      </c>
      <c r="E73" s="87">
        <f t="shared" ref="E73:F73" si="35">E77+E82</f>
        <v>85</v>
      </c>
      <c r="F73" s="87">
        <f t="shared" si="35"/>
        <v>0</v>
      </c>
    </row>
    <row r="74" spans="1:6" ht="21" customHeight="1" x14ac:dyDescent="0.2">
      <c r="A74" s="82"/>
      <c r="B74" s="88" t="s">
        <v>4</v>
      </c>
      <c r="C74" s="86"/>
      <c r="D74" s="87">
        <f>D78+D83</f>
        <v>85</v>
      </c>
      <c r="E74" s="87">
        <f t="shared" ref="E74:F74" si="36">E78+E83</f>
        <v>85</v>
      </c>
      <c r="F74" s="87">
        <f t="shared" si="36"/>
        <v>0</v>
      </c>
    </row>
    <row r="75" spans="1:6" ht="16.5" customHeight="1" x14ac:dyDescent="0.2">
      <c r="A75" s="82"/>
      <c r="B75" s="89" t="s">
        <v>5</v>
      </c>
      <c r="C75" s="86">
        <v>10</v>
      </c>
      <c r="D75" s="90">
        <f>D79+D80+D84</f>
        <v>65</v>
      </c>
      <c r="E75" s="90">
        <f t="shared" ref="E75:F75" si="37">E79+E80+E84</f>
        <v>65</v>
      </c>
      <c r="F75" s="90">
        <f t="shared" si="37"/>
        <v>0</v>
      </c>
    </row>
    <row r="76" spans="1:6" ht="18" customHeight="1" x14ac:dyDescent="0.2">
      <c r="A76" s="82"/>
      <c r="B76" s="89" t="s">
        <v>6</v>
      </c>
      <c r="C76" s="86">
        <v>20</v>
      </c>
      <c r="D76" s="90">
        <f>D81</f>
        <v>20</v>
      </c>
      <c r="E76" s="90">
        <f t="shared" ref="E76:F76" si="38">E81</f>
        <v>20</v>
      </c>
      <c r="F76" s="90">
        <f t="shared" si="38"/>
        <v>0</v>
      </c>
    </row>
    <row r="77" spans="1:6" ht="32.25" customHeight="1" x14ac:dyDescent="0.2">
      <c r="A77" s="68" t="s">
        <v>68</v>
      </c>
      <c r="B77" s="13" t="s">
        <v>31</v>
      </c>
      <c r="C77" s="3" t="s">
        <v>22</v>
      </c>
      <c r="D77" s="18">
        <f>D78</f>
        <v>85</v>
      </c>
      <c r="E77" s="18">
        <f t="shared" ref="E77:F77" si="39">E78</f>
        <v>75</v>
      </c>
      <c r="F77" s="18">
        <f t="shared" si="39"/>
        <v>10</v>
      </c>
    </row>
    <row r="78" spans="1:6" ht="22.5" customHeight="1" x14ac:dyDescent="0.2">
      <c r="A78" s="82"/>
      <c r="B78" s="16" t="s">
        <v>4</v>
      </c>
      <c r="C78" s="3"/>
      <c r="D78" s="18">
        <f>D79+D80+D81</f>
        <v>85</v>
      </c>
      <c r="E78" s="18">
        <f t="shared" ref="E78:F78" si="40">E79+E80+E81</f>
        <v>75</v>
      </c>
      <c r="F78" s="18">
        <f t="shared" si="40"/>
        <v>10</v>
      </c>
    </row>
    <row r="79" spans="1:6" ht="20.25" customHeight="1" x14ac:dyDescent="0.2">
      <c r="A79" s="82"/>
      <c r="B79" s="17" t="s">
        <v>89</v>
      </c>
      <c r="C79" s="3">
        <v>10</v>
      </c>
      <c r="D79" s="4">
        <f>E79+F79</f>
        <v>-20</v>
      </c>
      <c r="E79" s="14">
        <f>-30</f>
        <v>-30</v>
      </c>
      <c r="F79" s="14">
        <v>10</v>
      </c>
    </row>
    <row r="80" spans="1:6" ht="26.25" customHeight="1" x14ac:dyDescent="0.2">
      <c r="A80" s="82"/>
      <c r="B80" s="78" t="s">
        <v>90</v>
      </c>
      <c r="C80" s="3">
        <v>10</v>
      </c>
      <c r="D80" s="4">
        <f>E80+F80</f>
        <v>85</v>
      </c>
      <c r="E80" s="14">
        <v>85</v>
      </c>
      <c r="F80" s="14">
        <v>0</v>
      </c>
    </row>
    <row r="81" spans="1:6" ht="21" customHeight="1" x14ac:dyDescent="0.2">
      <c r="A81" s="82"/>
      <c r="B81" s="17" t="s">
        <v>6</v>
      </c>
      <c r="C81" s="3">
        <v>20</v>
      </c>
      <c r="D81" s="4">
        <f>E81+F81</f>
        <v>20</v>
      </c>
      <c r="E81" s="14">
        <v>20</v>
      </c>
      <c r="F81" s="14">
        <v>0</v>
      </c>
    </row>
    <row r="82" spans="1:6" ht="30.75" customHeight="1" x14ac:dyDescent="0.2">
      <c r="A82" s="68" t="s">
        <v>69</v>
      </c>
      <c r="B82" s="13" t="s">
        <v>32</v>
      </c>
      <c r="C82" s="3" t="s">
        <v>22</v>
      </c>
      <c r="D82" s="18">
        <f>D83</f>
        <v>0</v>
      </c>
      <c r="E82" s="18">
        <f t="shared" ref="E82:F82" si="41">E83</f>
        <v>10</v>
      </c>
      <c r="F82" s="18">
        <f t="shared" si="41"/>
        <v>-10</v>
      </c>
    </row>
    <row r="83" spans="1:6" ht="21.75" customHeight="1" x14ac:dyDescent="0.2">
      <c r="A83" s="82"/>
      <c r="B83" s="16" t="s">
        <v>4</v>
      </c>
      <c r="C83" s="3"/>
      <c r="D83" s="18">
        <f>D84</f>
        <v>0</v>
      </c>
      <c r="E83" s="18">
        <f t="shared" ref="E83:F83" si="42">E84</f>
        <v>10</v>
      </c>
      <c r="F83" s="18">
        <f t="shared" si="42"/>
        <v>-10</v>
      </c>
    </row>
    <row r="84" spans="1:6" ht="18.75" customHeight="1" x14ac:dyDescent="0.2">
      <c r="A84" s="82"/>
      <c r="B84" s="17" t="s">
        <v>5</v>
      </c>
      <c r="C84" s="3">
        <v>10</v>
      </c>
      <c r="D84" s="4">
        <f>E84+F84</f>
        <v>0</v>
      </c>
      <c r="E84" s="1">
        <v>10</v>
      </c>
      <c r="F84" s="1">
        <v>-10</v>
      </c>
    </row>
    <row r="85" spans="1:6" ht="27.75" customHeight="1" x14ac:dyDescent="0.2">
      <c r="A85" s="68" t="s">
        <v>70</v>
      </c>
      <c r="B85" s="43" t="s">
        <v>9</v>
      </c>
      <c r="C85" s="44" t="s">
        <v>10</v>
      </c>
      <c r="D85" s="45">
        <f>D92+D100+D103+D106+D110+D113+D117</f>
        <v>718.06999999999994</v>
      </c>
      <c r="E85" s="45">
        <f t="shared" ref="E85:F85" si="43">E92+E100+E103+E106+E110+E113+E117</f>
        <v>718.06999999999994</v>
      </c>
      <c r="F85" s="45">
        <f t="shared" si="43"/>
        <v>0</v>
      </c>
    </row>
    <row r="86" spans="1:6" ht="28.5" customHeight="1" x14ac:dyDescent="0.2">
      <c r="A86" s="82"/>
      <c r="B86" s="47" t="s">
        <v>4</v>
      </c>
      <c r="C86" s="44"/>
      <c r="D86" s="45">
        <f>D93+D101+D104+D107+D111+D114+D118</f>
        <v>718.06</v>
      </c>
      <c r="E86" s="45">
        <f t="shared" ref="E86:F86" si="44">E93+E101+E104+E107+E111+E114+E118</f>
        <v>718.06</v>
      </c>
      <c r="F86" s="45">
        <f t="shared" si="44"/>
        <v>0</v>
      </c>
    </row>
    <row r="87" spans="1:6" ht="28.5" customHeight="1" x14ac:dyDescent="0.2">
      <c r="A87" s="82"/>
      <c r="B87" s="48" t="s">
        <v>5</v>
      </c>
      <c r="C87" s="44">
        <v>10</v>
      </c>
      <c r="D87" s="45">
        <f>D94+D102+D105+D108+D112+D115+D119</f>
        <v>413</v>
      </c>
      <c r="E87" s="45">
        <f t="shared" ref="E87:F87" si="45">E94+E102+E105+E108+E112+E115+E119</f>
        <v>413</v>
      </c>
      <c r="F87" s="45">
        <f t="shared" si="45"/>
        <v>0</v>
      </c>
    </row>
    <row r="88" spans="1:6" ht="26.25" customHeight="1" x14ac:dyDescent="0.2">
      <c r="A88" s="82"/>
      <c r="B88" s="48" t="s">
        <v>6</v>
      </c>
      <c r="C88" s="44">
        <v>20</v>
      </c>
      <c r="D88" s="45">
        <f>D95+D109+D116</f>
        <v>305.06</v>
      </c>
      <c r="E88" s="45">
        <f t="shared" ref="E88:F88" si="46">E95+E109+E116</f>
        <v>305.06</v>
      </c>
      <c r="F88" s="45">
        <f t="shared" si="46"/>
        <v>0</v>
      </c>
    </row>
    <row r="89" spans="1:6" ht="26.25" customHeight="1" x14ac:dyDescent="0.2">
      <c r="A89" s="82"/>
      <c r="B89" s="91" t="s">
        <v>7</v>
      </c>
      <c r="C89" s="92"/>
      <c r="D89" s="45">
        <f>D96</f>
        <v>0.01</v>
      </c>
      <c r="E89" s="45">
        <f t="shared" ref="E89:F89" si="47">E96</f>
        <v>0.01</v>
      </c>
      <c r="F89" s="45">
        <f t="shared" si="47"/>
        <v>0</v>
      </c>
    </row>
    <row r="90" spans="1:6" ht="26.25" customHeight="1" x14ac:dyDescent="0.2">
      <c r="A90" s="82"/>
      <c r="B90" s="93" t="s">
        <v>50</v>
      </c>
      <c r="C90" s="92">
        <v>56.16</v>
      </c>
      <c r="D90" s="45">
        <f>D98</f>
        <v>0.01</v>
      </c>
      <c r="E90" s="45">
        <f t="shared" ref="E90:F90" si="48">E98</f>
        <v>0.01</v>
      </c>
      <c r="F90" s="45">
        <f t="shared" si="48"/>
        <v>0</v>
      </c>
    </row>
    <row r="91" spans="1:6" ht="26.25" customHeight="1" x14ac:dyDescent="0.2">
      <c r="A91" s="82"/>
      <c r="B91" s="93" t="s">
        <v>51</v>
      </c>
      <c r="C91" s="92" t="s">
        <v>24</v>
      </c>
      <c r="D91" s="45">
        <f>D99</f>
        <v>0.01</v>
      </c>
      <c r="E91" s="45">
        <f t="shared" ref="E91:F91" si="49">E99</f>
        <v>0.01</v>
      </c>
      <c r="F91" s="45">
        <f t="shared" si="49"/>
        <v>0</v>
      </c>
    </row>
    <row r="92" spans="1:6" ht="33" customHeight="1" x14ac:dyDescent="0.2">
      <c r="A92" s="68" t="s">
        <v>71</v>
      </c>
      <c r="B92" s="49" t="s">
        <v>52</v>
      </c>
      <c r="C92" s="23" t="s">
        <v>10</v>
      </c>
      <c r="D92" s="59">
        <f>D93+D98</f>
        <v>49.07</v>
      </c>
      <c r="E92" s="59">
        <f t="shared" ref="E92:F92" si="50">E93+E98</f>
        <v>49.07</v>
      </c>
      <c r="F92" s="59">
        <f t="shared" si="50"/>
        <v>0</v>
      </c>
    </row>
    <row r="93" spans="1:6" ht="26.25" customHeight="1" x14ac:dyDescent="0.2">
      <c r="A93" s="82"/>
      <c r="B93" s="16" t="s">
        <v>4</v>
      </c>
      <c r="C93" s="51"/>
      <c r="D93" s="53">
        <f>D94+D95</f>
        <v>49.06</v>
      </c>
      <c r="E93" s="53">
        <f t="shared" ref="E93:F93" si="51">E94+E95</f>
        <v>49.06</v>
      </c>
      <c r="F93" s="53">
        <f t="shared" si="51"/>
        <v>0</v>
      </c>
    </row>
    <row r="94" spans="1:6" ht="26.25" customHeight="1" x14ac:dyDescent="0.2">
      <c r="A94" s="82"/>
      <c r="B94" s="17" t="s">
        <v>5</v>
      </c>
      <c r="C94" s="3">
        <v>10</v>
      </c>
      <c r="D94" s="54">
        <f>E94+F94</f>
        <v>49</v>
      </c>
      <c r="E94" s="54">
        <v>49</v>
      </c>
      <c r="F94" s="54">
        <v>0</v>
      </c>
    </row>
    <row r="95" spans="1:6" ht="26.25" customHeight="1" x14ac:dyDescent="0.2">
      <c r="A95" s="82"/>
      <c r="B95" s="52" t="s">
        <v>6</v>
      </c>
      <c r="C95" s="51">
        <v>20</v>
      </c>
      <c r="D95" s="54">
        <f>E95+F95</f>
        <v>0.06</v>
      </c>
      <c r="E95" s="54">
        <v>0.06</v>
      </c>
      <c r="F95" s="54">
        <v>0</v>
      </c>
    </row>
    <row r="96" spans="1:6" ht="26.25" customHeight="1" x14ac:dyDescent="0.2">
      <c r="A96" s="82"/>
      <c r="B96" s="16" t="s">
        <v>7</v>
      </c>
      <c r="C96" s="51"/>
      <c r="D96" s="53">
        <f>D98</f>
        <v>0.01</v>
      </c>
      <c r="E96" s="53">
        <f t="shared" ref="E96:F96" si="52">E98</f>
        <v>0.01</v>
      </c>
      <c r="F96" s="53">
        <f t="shared" si="52"/>
        <v>0</v>
      </c>
    </row>
    <row r="97" spans="1:6" ht="26.25" customHeight="1" x14ac:dyDescent="0.2">
      <c r="A97" s="82"/>
      <c r="B97" s="13" t="s">
        <v>86</v>
      </c>
      <c r="C97" s="51"/>
      <c r="D97" s="53">
        <f>D98</f>
        <v>0.01</v>
      </c>
      <c r="E97" s="53">
        <f t="shared" ref="E97:F97" si="53">E98</f>
        <v>0.01</v>
      </c>
      <c r="F97" s="53">
        <f t="shared" si="53"/>
        <v>0</v>
      </c>
    </row>
    <row r="98" spans="1:6" ht="26.25" customHeight="1" x14ac:dyDescent="0.2">
      <c r="A98" s="82"/>
      <c r="B98" s="52" t="s">
        <v>50</v>
      </c>
      <c r="C98" s="51">
        <v>56.16</v>
      </c>
      <c r="D98" s="54">
        <f>D99</f>
        <v>0.01</v>
      </c>
      <c r="E98" s="54">
        <f t="shared" ref="E98:F98" si="54">E99</f>
        <v>0.01</v>
      </c>
      <c r="F98" s="54">
        <f t="shared" si="54"/>
        <v>0</v>
      </c>
    </row>
    <row r="99" spans="1:6" ht="26.25" customHeight="1" x14ac:dyDescent="0.2">
      <c r="A99" s="82"/>
      <c r="B99" s="52" t="s">
        <v>51</v>
      </c>
      <c r="C99" s="51" t="s">
        <v>24</v>
      </c>
      <c r="D99" s="54">
        <f>E99+F99</f>
        <v>0.01</v>
      </c>
      <c r="E99" s="54">
        <v>0.01</v>
      </c>
      <c r="F99" s="54">
        <v>0</v>
      </c>
    </row>
    <row r="100" spans="1:6" ht="36" customHeight="1" x14ac:dyDescent="0.2">
      <c r="A100" s="68" t="s">
        <v>72</v>
      </c>
      <c r="B100" s="49" t="s">
        <v>76</v>
      </c>
      <c r="C100" s="23" t="s">
        <v>10</v>
      </c>
      <c r="D100" s="59">
        <f>D101</f>
        <v>100</v>
      </c>
      <c r="E100" s="59">
        <f t="shared" ref="E100:F100" si="55">E101</f>
        <v>100</v>
      </c>
      <c r="F100" s="59">
        <f t="shared" si="55"/>
        <v>0</v>
      </c>
    </row>
    <row r="101" spans="1:6" ht="26.25" customHeight="1" x14ac:dyDescent="0.2">
      <c r="A101" s="82"/>
      <c r="B101" s="16" t="s">
        <v>4</v>
      </c>
      <c r="C101" s="51"/>
      <c r="D101" s="54">
        <f>D102</f>
        <v>100</v>
      </c>
      <c r="E101" s="54">
        <f t="shared" ref="E101:F101" si="56">E102</f>
        <v>100</v>
      </c>
      <c r="F101" s="54">
        <f t="shared" si="56"/>
        <v>0</v>
      </c>
    </row>
    <row r="102" spans="1:6" ht="26.25" customHeight="1" x14ac:dyDescent="0.2">
      <c r="A102" s="82"/>
      <c r="B102" s="17" t="s">
        <v>5</v>
      </c>
      <c r="C102" s="3">
        <v>10</v>
      </c>
      <c r="D102" s="54">
        <f>E102+F102</f>
        <v>100</v>
      </c>
      <c r="E102" s="54">
        <v>100</v>
      </c>
      <c r="F102" s="54">
        <v>0</v>
      </c>
    </row>
    <row r="103" spans="1:6" ht="26.25" customHeight="1" x14ac:dyDescent="0.2">
      <c r="A103" s="68" t="s">
        <v>73</v>
      </c>
      <c r="B103" s="23" t="s">
        <v>77</v>
      </c>
      <c r="C103" s="23" t="s">
        <v>10</v>
      </c>
      <c r="D103" s="59">
        <f>D104</f>
        <v>75</v>
      </c>
      <c r="E103" s="59">
        <f t="shared" ref="E103:F103" si="57">E104</f>
        <v>75</v>
      </c>
      <c r="F103" s="59">
        <f t="shared" si="57"/>
        <v>0</v>
      </c>
    </row>
    <row r="104" spans="1:6" ht="26.25" customHeight="1" x14ac:dyDescent="0.2">
      <c r="A104" s="82"/>
      <c r="B104" s="16" t="s">
        <v>4</v>
      </c>
      <c r="C104" s="51"/>
      <c r="D104" s="54">
        <f>D105</f>
        <v>75</v>
      </c>
      <c r="E104" s="54">
        <f t="shared" ref="E104:F104" si="58">E105</f>
        <v>75</v>
      </c>
      <c r="F104" s="54">
        <f t="shared" si="58"/>
        <v>0</v>
      </c>
    </row>
    <row r="105" spans="1:6" ht="26.25" customHeight="1" x14ac:dyDescent="0.2">
      <c r="A105" s="82"/>
      <c r="B105" s="17" t="s">
        <v>5</v>
      </c>
      <c r="C105" s="3">
        <v>10</v>
      </c>
      <c r="D105" s="54">
        <f>E105+F105</f>
        <v>75</v>
      </c>
      <c r="E105" s="54">
        <v>75</v>
      </c>
      <c r="F105" s="54">
        <v>0</v>
      </c>
    </row>
    <row r="106" spans="1:6" ht="26.25" customHeight="1" x14ac:dyDescent="0.2">
      <c r="A106" s="68" t="s">
        <v>78</v>
      </c>
      <c r="B106" s="49" t="s">
        <v>43</v>
      </c>
      <c r="C106" s="23" t="s">
        <v>10</v>
      </c>
      <c r="D106" s="59">
        <f>D107</f>
        <v>330</v>
      </c>
      <c r="E106" s="59">
        <f t="shared" ref="E106:F106" si="59">E107</f>
        <v>330</v>
      </c>
      <c r="F106" s="59">
        <f t="shared" si="59"/>
        <v>0</v>
      </c>
    </row>
    <row r="107" spans="1:6" ht="26.25" customHeight="1" x14ac:dyDescent="0.2">
      <c r="A107" s="82"/>
      <c r="B107" s="16" t="s">
        <v>4</v>
      </c>
      <c r="C107" s="3"/>
      <c r="D107" s="54">
        <f>D108+D109</f>
        <v>330</v>
      </c>
      <c r="E107" s="54">
        <f t="shared" ref="E107:F107" si="60">E108+E109</f>
        <v>330</v>
      </c>
      <c r="F107" s="54">
        <f t="shared" si="60"/>
        <v>0</v>
      </c>
    </row>
    <row r="108" spans="1:6" ht="26.25" customHeight="1" x14ac:dyDescent="0.2">
      <c r="A108" s="82"/>
      <c r="B108" s="17" t="s">
        <v>5</v>
      </c>
      <c r="C108" s="3">
        <v>10</v>
      </c>
      <c r="D108" s="54">
        <f>E108+F108</f>
        <v>125</v>
      </c>
      <c r="E108" s="54">
        <v>125</v>
      </c>
      <c r="F108" s="54">
        <v>0</v>
      </c>
    </row>
    <row r="109" spans="1:6" ht="26.25" customHeight="1" x14ac:dyDescent="0.2">
      <c r="A109" s="82"/>
      <c r="B109" s="17" t="s">
        <v>6</v>
      </c>
      <c r="C109" s="3">
        <v>20</v>
      </c>
      <c r="D109" s="54">
        <f>E109+F109</f>
        <v>205</v>
      </c>
      <c r="E109" s="54">
        <v>205</v>
      </c>
      <c r="F109" s="54">
        <v>0</v>
      </c>
    </row>
    <row r="110" spans="1:6" ht="26.25" customHeight="1" x14ac:dyDescent="0.2">
      <c r="A110" s="68" t="s">
        <v>79</v>
      </c>
      <c r="B110" s="49" t="s">
        <v>80</v>
      </c>
      <c r="C110" s="50"/>
      <c r="D110" s="59">
        <f>D111</f>
        <v>18</v>
      </c>
      <c r="E110" s="59">
        <f t="shared" ref="E110:F110" si="61">E111</f>
        <v>18</v>
      </c>
      <c r="F110" s="59">
        <f t="shared" si="61"/>
        <v>0</v>
      </c>
    </row>
    <row r="111" spans="1:6" ht="26.25" customHeight="1" x14ac:dyDescent="0.2">
      <c r="A111" s="82"/>
      <c r="B111" s="16" t="s">
        <v>4</v>
      </c>
      <c r="C111" s="51"/>
      <c r="D111" s="54">
        <f>D112</f>
        <v>18</v>
      </c>
      <c r="E111" s="54">
        <f t="shared" ref="E111:F111" si="62">E112</f>
        <v>18</v>
      </c>
      <c r="F111" s="54">
        <f t="shared" si="62"/>
        <v>0</v>
      </c>
    </row>
    <row r="112" spans="1:6" ht="26.25" customHeight="1" x14ac:dyDescent="0.2">
      <c r="A112" s="82"/>
      <c r="B112" s="17" t="s">
        <v>5</v>
      </c>
      <c r="C112" s="3">
        <v>10</v>
      </c>
      <c r="D112" s="54">
        <f>E112+F112</f>
        <v>18</v>
      </c>
      <c r="E112" s="54">
        <v>18</v>
      </c>
      <c r="F112" s="54">
        <v>0</v>
      </c>
    </row>
    <row r="113" spans="1:7" ht="42.75" customHeight="1" x14ac:dyDescent="0.2">
      <c r="A113" s="68" t="s">
        <v>81</v>
      </c>
      <c r="B113" s="49" t="s">
        <v>42</v>
      </c>
      <c r="C113" s="23" t="s">
        <v>10</v>
      </c>
      <c r="D113" s="24">
        <f>D114</f>
        <v>141</v>
      </c>
      <c r="E113" s="24">
        <f t="shared" ref="E113:F113" si="63">E114</f>
        <v>141</v>
      </c>
      <c r="F113" s="24">
        <f t="shared" si="63"/>
        <v>0</v>
      </c>
    </row>
    <row r="114" spans="1:7" ht="28.5" customHeight="1" x14ac:dyDescent="0.2">
      <c r="A114" s="82"/>
      <c r="B114" s="16" t="s">
        <v>4</v>
      </c>
      <c r="C114" s="3"/>
      <c r="D114" s="15">
        <f>D115+D116</f>
        <v>141</v>
      </c>
      <c r="E114" s="15">
        <f t="shared" ref="E114:F114" si="64">E115+E116</f>
        <v>141</v>
      </c>
      <c r="F114" s="15">
        <f t="shared" si="64"/>
        <v>0</v>
      </c>
    </row>
    <row r="115" spans="1:7" ht="28.5" customHeight="1" x14ac:dyDescent="0.2">
      <c r="A115" s="82"/>
      <c r="B115" s="17" t="s">
        <v>5</v>
      </c>
      <c r="C115" s="3">
        <v>10</v>
      </c>
      <c r="D115" s="15">
        <f>E115+F115</f>
        <v>41</v>
      </c>
      <c r="E115" s="15">
        <v>41</v>
      </c>
      <c r="F115" s="15">
        <v>0</v>
      </c>
    </row>
    <row r="116" spans="1:7" ht="26.25" customHeight="1" x14ac:dyDescent="0.2">
      <c r="A116" s="82"/>
      <c r="B116" s="17" t="s">
        <v>6</v>
      </c>
      <c r="C116" s="3">
        <v>20</v>
      </c>
      <c r="D116" s="15">
        <f>E116+F116</f>
        <v>100</v>
      </c>
      <c r="E116" s="15">
        <v>100</v>
      </c>
      <c r="F116" s="15">
        <v>0</v>
      </c>
    </row>
    <row r="117" spans="1:7" ht="24" customHeight="1" x14ac:dyDescent="0.2">
      <c r="A117" s="68" t="s">
        <v>82</v>
      </c>
      <c r="B117" s="49" t="s">
        <v>83</v>
      </c>
      <c r="C117" s="23" t="s">
        <v>10</v>
      </c>
      <c r="D117" s="24">
        <f>D118</f>
        <v>5</v>
      </c>
      <c r="E117" s="24">
        <f t="shared" ref="E117:F118" si="65">E118</f>
        <v>5</v>
      </c>
      <c r="F117" s="24">
        <f t="shared" si="65"/>
        <v>0</v>
      </c>
      <c r="G117" s="22"/>
    </row>
    <row r="118" spans="1:7" ht="26.25" customHeight="1" x14ac:dyDescent="0.2">
      <c r="A118" s="82"/>
      <c r="B118" s="16" t="s">
        <v>4</v>
      </c>
      <c r="C118" s="3"/>
      <c r="D118" s="15">
        <f>D119</f>
        <v>5</v>
      </c>
      <c r="E118" s="15">
        <f t="shared" si="65"/>
        <v>5</v>
      </c>
      <c r="F118" s="15">
        <f t="shared" si="65"/>
        <v>0</v>
      </c>
    </row>
    <row r="119" spans="1:7" ht="26.25" customHeight="1" x14ac:dyDescent="0.2">
      <c r="A119" s="82"/>
      <c r="B119" s="17" t="s">
        <v>5</v>
      </c>
      <c r="C119" s="3">
        <v>10</v>
      </c>
      <c r="D119" s="15">
        <f>E119+F119</f>
        <v>5</v>
      </c>
      <c r="E119" s="15">
        <v>5</v>
      </c>
      <c r="F119" s="15">
        <v>0</v>
      </c>
    </row>
    <row r="120" spans="1:7" ht="32.25" customHeight="1" x14ac:dyDescent="0.2">
      <c r="A120" s="68" t="s">
        <v>74</v>
      </c>
      <c r="B120" s="43" t="s">
        <v>11</v>
      </c>
      <c r="C120" s="46">
        <v>68.099999999999994</v>
      </c>
      <c r="D120" s="45">
        <f>D126+D129</f>
        <v>690</v>
      </c>
      <c r="E120" s="45">
        <f t="shared" ref="E120:F120" si="66">E126+E129</f>
        <v>690</v>
      </c>
      <c r="F120" s="45">
        <f t="shared" si="66"/>
        <v>0</v>
      </c>
    </row>
    <row r="121" spans="1:7" ht="20.25" customHeight="1" x14ac:dyDescent="0.2">
      <c r="A121" s="82"/>
      <c r="B121" s="47" t="s">
        <v>4</v>
      </c>
      <c r="C121" s="44"/>
      <c r="D121" s="45">
        <f>D127+D130</f>
        <v>190</v>
      </c>
      <c r="E121" s="45">
        <f t="shared" ref="E121:F121" si="67">E127+E130</f>
        <v>190</v>
      </c>
      <c r="F121" s="45">
        <f t="shared" si="67"/>
        <v>0</v>
      </c>
    </row>
    <row r="122" spans="1:7" ht="30" customHeight="1" x14ac:dyDescent="0.2">
      <c r="A122" s="82"/>
      <c r="B122" s="55" t="s">
        <v>90</v>
      </c>
      <c r="C122" s="44">
        <v>10</v>
      </c>
      <c r="D122" s="45">
        <f>D131</f>
        <v>150</v>
      </c>
      <c r="E122" s="45">
        <f t="shared" ref="E122:F122" si="68">E131</f>
        <v>150</v>
      </c>
      <c r="F122" s="45">
        <f t="shared" si="68"/>
        <v>0</v>
      </c>
    </row>
    <row r="123" spans="1:7" ht="21.75" customHeight="1" x14ac:dyDescent="0.2">
      <c r="A123" s="82"/>
      <c r="B123" s="48" t="s">
        <v>6</v>
      </c>
      <c r="C123" s="44">
        <v>20</v>
      </c>
      <c r="D123" s="45">
        <f>D128</f>
        <v>40</v>
      </c>
      <c r="E123" s="45">
        <f t="shared" ref="E123:F123" si="69">E128</f>
        <v>40</v>
      </c>
      <c r="F123" s="45">
        <f t="shared" si="69"/>
        <v>0</v>
      </c>
    </row>
    <row r="124" spans="1:7" ht="21.75" customHeight="1" x14ac:dyDescent="0.2">
      <c r="A124" s="82"/>
      <c r="B124" s="47" t="s">
        <v>7</v>
      </c>
      <c r="C124" s="44"/>
      <c r="D124" s="45">
        <f>D132</f>
        <v>500</v>
      </c>
      <c r="E124" s="45">
        <f t="shared" ref="E124:F124" si="70">E132</f>
        <v>500</v>
      </c>
      <c r="F124" s="45">
        <f t="shared" si="70"/>
        <v>0</v>
      </c>
    </row>
    <row r="125" spans="1:7" ht="21.75" customHeight="1" x14ac:dyDescent="0.2">
      <c r="A125" s="82"/>
      <c r="B125" s="48" t="s">
        <v>39</v>
      </c>
      <c r="C125" s="44">
        <v>70</v>
      </c>
      <c r="D125" s="45">
        <f>D133</f>
        <v>500</v>
      </c>
      <c r="E125" s="45">
        <f t="shared" ref="E125:F125" si="71">E133</f>
        <v>500</v>
      </c>
      <c r="F125" s="45">
        <f t="shared" si="71"/>
        <v>0</v>
      </c>
    </row>
    <row r="126" spans="1:7" ht="34.5" customHeight="1" x14ac:dyDescent="0.2">
      <c r="A126" s="68" t="s">
        <v>84</v>
      </c>
      <c r="B126" s="13" t="s">
        <v>33</v>
      </c>
      <c r="C126" s="11" t="s">
        <v>21</v>
      </c>
      <c r="D126" s="19">
        <f>D127</f>
        <v>40</v>
      </c>
      <c r="E126" s="19">
        <f t="shared" ref="E126:F126" si="72">E127</f>
        <v>40</v>
      </c>
      <c r="F126" s="19">
        <f t="shared" si="72"/>
        <v>0</v>
      </c>
    </row>
    <row r="127" spans="1:7" ht="21" customHeight="1" x14ac:dyDescent="0.2">
      <c r="A127" s="82"/>
      <c r="B127" s="16" t="s">
        <v>4</v>
      </c>
      <c r="C127" s="3"/>
      <c r="D127" s="1">
        <f>D128</f>
        <v>40</v>
      </c>
      <c r="E127" s="1">
        <f t="shared" ref="E127:F127" si="73">E128</f>
        <v>40</v>
      </c>
      <c r="F127" s="1">
        <f t="shared" si="73"/>
        <v>0</v>
      </c>
    </row>
    <row r="128" spans="1:7" ht="21" customHeight="1" x14ac:dyDescent="0.2">
      <c r="A128" s="82"/>
      <c r="B128" s="17" t="s">
        <v>6</v>
      </c>
      <c r="C128" s="3">
        <v>20</v>
      </c>
      <c r="D128" s="1">
        <f>E128+F128</f>
        <v>40</v>
      </c>
      <c r="E128" s="1">
        <v>40</v>
      </c>
      <c r="F128" s="1">
        <v>0</v>
      </c>
    </row>
    <row r="129" spans="1:6" ht="31.5" customHeight="1" x14ac:dyDescent="0.2">
      <c r="A129" s="68" t="s">
        <v>85</v>
      </c>
      <c r="B129" s="13" t="s">
        <v>31</v>
      </c>
      <c r="C129" s="11" t="s">
        <v>21</v>
      </c>
      <c r="D129" s="19">
        <f>D130+D132</f>
        <v>650</v>
      </c>
      <c r="E129" s="19">
        <f t="shared" ref="E129:F129" si="74">E130+E132</f>
        <v>650</v>
      </c>
      <c r="F129" s="19">
        <f t="shared" si="74"/>
        <v>0</v>
      </c>
    </row>
    <row r="130" spans="1:6" ht="24" customHeight="1" x14ac:dyDescent="0.2">
      <c r="A130" s="68"/>
      <c r="B130" s="16" t="s">
        <v>4</v>
      </c>
      <c r="C130" s="11"/>
      <c r="D130" s="1">
        <f>D131</f>
        <v>150</v>
      </c>
      <c r="E130" s="1">
        <f t="shared" ref="E130:F130" si="75">E131</f>
        <v>150</v>
      </c>
      <c r="F130" s="1">
        <f t="shared" si="75"/>
        <v>0</v>
      </c>
    </row>
    <row r="131" spans="1:6" ht="31.5" customHeight="1" x14ac:dyDescent="0.2">
      <c r="A131" s="68"/>
      <c r="B131" s="78" t="s">
        <v>90</v>
      </c>
      <c r="C131" s="3">
        <v>10</v>
      </c>
      <c r="D131" s="1">
        <f>E131+F131</f>
        <v>150</v>
      </c>
      <c r="E131" s="1">
        <v>150</v>
      </c>
      <c r="F131" s="1">
        <v>0</v>
      </c>
    </row>
    <row r="132" spans="1:6" ht="21" customHeight="1" x14ac:dyDescent="0.2">
      <c r="A132" s="82"/>
      <c r="B132" s="28" t="s">
        <v>7</v>
      </c>
      <c r="C132" s="29"/>
      <c r="D132" s="1">
        <f>D133</f>
        <v>500</v>
      </c>
      <c r="E132" s="1">
        <f t="shared" ref="E132:F132" si="76">E133</f>
        <v>500</v>
      </c>
      <c r="F132" s="1">
        <f t="shared" si="76"/>
        <v>0</v>
      </c>
    </row>
    <row r="133" spans="1:6" ht="21" customHeight="1" x14ac:dyDescent="0.2">
      <c r="A133" s="82"/>
      <c r="B133" s="30" t="s">
        <v>39</v>
      </c>
      <c r="C133" s="29">
        <v>70</v>
      </c>
      <c r="D133" s="1">
        <f>E133+F133</f>
        <v>500</v>
      </c>
      <c r="E133" s="1">
        <v>500</v>
      </c>
      <c r="F133" s="1">
        <v>0</v>
      </c>
    </row>
    <row r="134" spans="1:6" ht="22.5" customHeight="1" x14ac:dyDescent="0.2">
      <c r="A134" s="82"/>
      <c r="B134" s="31" t="s">
        <v>36</v>
      </c>
      <c r="C134" s="20"/>
      <c r="D134" s="21">
        <f>D26-D38</f>
        <v>0</v>
      </c>
      <c r="E134" s="21">
        <f>E26-E38</f>
        <v>0</v>
      </c>
      <c r="F134" s="21">
        <f>F26-F38</f>
        <v>0</v>
      </c>
    </row>
    <row r="135" spans="1:6" ht="20.25" customHeight="1" x14ac:dyDescent="0.2">
      <c r="A135" s="82"/>
      <c r="B135" s="31" t="s">
        <v>37</v>
      </c>
      <c r="C135" s="20"/>
      <c r="D135" s="21">
        <f>D30-D41</f>
        <v>0</v>
      </c>
      <c r="E135" s="21">
        <f>E30-E41</f>
        <v>0</v>
      </c>
      <c r="F135" s="21">
        <f>F30-F41</f>
        <v>0</v>
      </c>
    </row>
    <row r="136" spans="1:6" ht="18.75" customHeight="1" x14ac:dyDescent="0.2">
      <c r="A136" s="82"/>
      <c r="B136" s="31" t="s">
        <v>38</v>
      </c>
      <c r="C136" s="20"/>
      <c r="D136" s="21">
        <f>D16-D37</f>
        <v>0</v>
      </c>
      <c r="E136" s="21">
        <f>E16-E37</f>
        <v>0</v>
      </c>
      <c r="F136" s="21">
        <f>F16-F37</f>
        <v>0</v>
      </c>
    </row>
  </sheetData>
  <mergeCells count="10">
    <mergeCell ref="A13:A14"/>
    <mergeCell ref="E13:E14"/>
    <mergeCell ref="F13:F14"/>
    <mergeCell ref="B7:F7"/>
    <mergeCell ref="B8:F8"/>
    <mergeCell ref="B9:F9"/>
    <mergeCell ref="B10:D10"/>
    <mergeCell ref="B13:B14"/>
    <mergeCell ref="C13:C14"/>
    <mergeCell ref="D13:D14"/>
  </mergeCells>
  <pageMargins left="0.83" right="0.27559055118110198" top="0.35433070866141703" bottom="0.51" header="0.31496062992126" footer="0.44"/>
  <pageSetup paperSize="9" orientation="portrait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</vt:lpstr>
      <vt:lpstr>'sheet '!Print_Titles</vt:lpstr>
    </vt:vector>
  </TitlesOfParts>
  <Company>cjarges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Catalina PREDESCU</cp:lastModifiedBy>
  <cp:lastPrinted>2015-07-23T10:27:16Z</cp:lastPrinted>
  <dcterms:created xsi:type="dcterms:W3CDTF">2012-01-03T09:20:27Z</dcterms:created>
  <dcterms:modified xsi:type="dcterms:W3CDTF">2015-07-24T10:55:50Z</dcterms:modified>
</cp:coreProperties>
</file>