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165" yWindow="150" windowWidth="23955" windowHeight="9780"/>
  </bookViews>
  <sheets>
    <sheet name="buget local" sheetId="18" r:id="rId1"/>
  </sheets>
  <definedNames>
    <definedName name="_xlnm.Print_Area" localSheetId="0">'buget local'!$A$1:$I$111</definedName>
    <definedName name="_xlnm.Print_Titles" localSheetId="0">'buget local'!$8:$10</definedName>
  </definedNames>
  <calcPr calcId="125725"/>
</workbook>
</file>

<file path=xl/calcChain.xml><?xml version="1.0" encoding="utf-8"?>
<calcChain xmlns="http://schemas.openxmlformats.org/spreadsheetml/2006/main">
  <c r="E44" i="18"/>
  <c r="C110"/>
  <c r="E76" l="1"/>
  <c r="F76"/>
  <c r="G76"/>
  <c r="H76"/>
  <c r="I76"/>
  <c r="D76"/>
  <c r="F75"/>
  <c r="E75"/>
  <c r="D77"/>
  <c r="D44"/>
  <c r="C102"/>
  <c r="C99"/>
  <c r="C108"/>
  <c r="C106"/>
  <c r="C96"/>
  <c r="C92"/>
  <c r="C87"/>
  <c r="C86" s="1"/>
  <c r="C85" s="1"/>
  <c r="C83"/>
  <c r="C82" s="1"/>
  <c r="I78"/>
  <c r="H78"/>
  <c r="G78"/>
  <c r="D74"/>
  <c r="D73" s="1"/>
  <c r="D72" s="1"/>
  <c r="F73"/>
  <c r="F72" s="1"/>
  <c r="E73"/>
  <c r="E72" s="1"/>
  <c r="D71"/>
  <c r="D70" s="1"/>
  <c r="D69" s="1"/>
  <c r="F70"/>
  <c r="F69" s="1"/>
  <c r="E70"/>
  <c r="E69" s="1"/>
  <c r="D65"/>
  <c r="D64"/>
  <c r="I63"/>
  <c r="I62" s="1"/>
  <c r="H63"/>
  <c r="H62" s="1"/>
  <c r="G63"/>
  <c r="G62" s="1"/>
  <c r="F63"/>
  <c r="F62" s="1"/>
  <c r="E63"/>
  <c r="E62" s="1"/>
  <c r="D61"/>
  <c r="D60"/>
  <c r="I59"/>
  <c r="I58" s="1"/>
  <c r="H59"/>
  <c r="H58" s="1"/>
  <c r="G59"/>
  <c r="G58" s="1"/>
  <c r="F59"/>
  <c r="F58" s="1"/>
  <c r="E59"/>
  <c r="D56"/>
  <c r="D55"/>
  <c r="D54"/>
  <c r="F53"/>
  <c r="F51" s="1"/>
  <c r="E53"/>
  <c r="E51" s="1"/>
  <c r="D50"/>
  <c r="D49"/>
  <c r="D48"/>
  <c r="F47"/>
  <c r="F45" s="1"/>
  <c r="E47"/>
  <c r="E45" s="1"/>
  <c r="I44"/>
  <c r="I42" s="1"/>
  <c r="I40" s="1"/>
  <c r="H44"/>
  <c r="H36" s="1"/>
  <c r="G44"/>
  <c r="G36" s="1"/>
  <c r="I43"/>
  <c r="I35" s="1"/>
  <c r="H43"/>
  <c r="H35" s="1"/>
  <c r="H27" s="1"/>
  <c r="G43"/>
  <c r="G35" s="1"/>
  <c r="G27" s="1"/>
  <c r="D41"/>
  <c r="E40"/>
  <c r="E39" s="1"/>
  <c r="D36"/>
  <c r="F35"/>
  <c r="F34" s="1"/>
  <c r="F33" s="1"/>
  <c r="F32" s="1"/>
  <c r="E35"/>
  <c r="E34" s="1"/>
  <c r="E33" s="1"/>
  <c r="E32" s="1"/>
  <c r="D31"/>
  <c r="D30" s="1"/>
  <c r="D29" s="1"/>
  <c r="D28" s="1"/>
  <c r="I30"/>
  <c r="H30"/>
  <c r="G30"/>
  <c r="F30"/>
  <c r="F29" s="1"/>
  <c r="F28" s="1"/>
  <c r="E30"/>
  <c r="E29" s="1"/>
  <c r="E28" s="1"/>
  <c r="D27"/>
  <c r="D26" s="1"/>
  <c r="F26"/>
  <c r="F23" s="1"/>
  <c r="E26"/>
  <c r="D25"/>
  <c r="D24" s="1"/>
  <c r="F24"/>
  <c r="E24"/>
  <c r="I21"/>
  <c r="H21"/>
  <c r="G21"/>
  <c r="E21"/>
  <c r="D21" s="1"/>
  <c r="I20"/>
  <c r="H20"/>
  <c r="G20"/>
  <c r="F20"/>
  <c r="F19" s="1"/>
  <c r="E18"/>
  <c r="D18" s="1"/>
  <c r="F17"/>
  <c r="F16" s="1"/>
  <c r="D15"/>
  <c r="I14"/>
  <c r="H14"/>
  <c r="G14"/>
  <c r="D13"/>
  <c r="E12"/>
  <c r="D12" s="1"/>
  <c r="H57" l="1"/>
  <c r="C105"/>
  <c r="C104" s="1"/>
  <c r="E68"/>
  <c r="D68" s="1"/>
  <c r="D67" s="1"/>
  <c r="D66" s="1"/>
  <c r="H41"/>
  <c r="H39" s="1"/>
  <c r="C95"/>
  <c r="C91" s="1"/>
  <c r="G41"/>
  <c r="G39" s="1"/>
  <c r="I57"/>
  <c r="D75"/>
  <c r="E43"/>
  <c r="E42" s="1"/>
  <c r="E38" s="1"/>
  <c r="E17"/>
  <c r="E16" s="1"/>
  <c r="D16" s="1"/>
  <c r="I41"/>
  <c r="I39" s="1"/>
  <c r="G12"/>
  <c r="I27"/>
  <c r="F68"/>
  <c r="F67" s="1"/>
  <c r="F66" s="1"/>
  <c r="E20"/>
  <c r="D23"/>
  <c r="F52"/>
  <c r="E52"/>
  <c r="D62"/>
  <c r="E23"/>
  <c r="F46"/>
  <c r="E46"/>
  <c r="F57"/>
  <c r="H42"/>
  <c r="H40" s="1"/>
  <c r="D59"/>
  <c r="F14"/>
  <c r="F11" s="1"/>
  <c r="D35"/>
  <c r="G42"/>
  <c r="G40" s="1"/>
  <c r="D63"/>
  <c r="F43"/>
  <c r="F42" s="1"/>
  <c r="F38" s="1"/>
  <c r="G57"/>
  <c r="I36"/>
  <c r="I34" s="1"/>
  <c r="I26" s="1"/>
  <c r="I24" s="1"/>
  <c r="D40"/>
  <c r="D39" s="1"/>
  <c r="I12"/>
  <c r="H12"/>
  <c r="D34"/>
  <c r="D33" s="1"/>
  <c r="D32" s="1"/>
  <c r="E58"/>
  <c r="D47"/>
  <c r="D53"/>
  <c r="H33" l="1"/>
  <c r="H31" s="1"/>
  <c r="G33"/>
  <c r="G25" s="1"/>
  <c r="G17" s="1"/>
  <c r="G15" s="1"/>
  <c r="G13" s="1"/>
  <c r="H34"/>
  <c r="H26" s="1"/>
  <c r="I25"/>
  <c r="I17" s="1"/>
  <c r="I15" s="1"/>
  <c r="I13" s="1"/>
  <c r="I33"/>
  <c r="I31" s="1"/>
  <c r="D17"/>
  <c r="C90"/>
  <c r="C81" s="1"/>
  <c r="C80" s="1"/>
  <c r="F37"/>
  <c r="F22" s="1"/>
  <c r="F78" s="1"/>
  <c r="D43"/>
  <c r="D42" s="1"/>
  <c r="E19"/>
  <c r="D20"/>
  <c r="E67"/>
  <c r="E66" s="1"/>
  <c r="G34"/>
  <c r="G26" s="1"/>
  <c r="D38"/>
  <c r="E57"/>
  <c r="D57" s="1"/>
  <c r="D58"/>
  <c r="D51"/>
  <c r="D52"/>
  <c r="D45"/>
  <c r="D46"/>
  <c r="I18"/>
  <c r="H25" l="1"/>
  <c r="H17" s="1"/>
  <c r="H15" s="1"/>
  <c r="H13" s="1"/>
  <c r="G31"/>
  <c r="E37"/>
  <c r="E22" s="1"/>
  <c r="D22" s="1"/>
  <c r="H24"/>
  <c r="H18"/>
  <c r="D19"/>
  <c r="E14"/>
  <c r="G18"/>
  <c r="G24"/>
  <c r="D37" l="1"/>
  <c r="E11"/>
  <c r="D14"/>
  <c r="E78" l="1"/>
  <c r="D78" s="1"/>
  <c r="D11"/>
</calcChain>
</file>

<file path=xl/sharedStrings.xml><?xml version="1.0" encoding="utf-8"?>
<sst xmlns="http://schemas.openxmlformats.org/spreadsheetml/2006/main" count="150" uniqueCount="109">
  <si>
    <t>Nr. crt.</t>
  </si>
  <si>
    <t>DENUMIRE INDICATORI</t>
  </si>
  <si>
    <t>COD</t>
  </si>
  <si>
    <t>III</t>
  </si>
  <si>
    <t>SECTIUNEA DE DEZVOLTARE</t>
  </si>
  <si>
    <t>JUDETUL ARGES</t>
  </si>
  <si>
    <t>DIRECTIA ECONOMICA</t>
  </si>
  <si>
    <t xml:space="preserve">SERVICIUL BUGET IMPOZITE TAXE SI VENITURI </t>
  </si>
  <si>
    <t xml:space="preserve">DIRECTIA ECONOMICA </t>
  </si>
  <si>
    <t xml:space="preserve">TOTAL CHELTUIELI </t>
  </si>
  <si>
    <t xml:space="preserve">mii lei </t>
  </si>
  <si>
    <t>INFLUENTE</t>
  </si>
  <si>
    <t>PROPUNERI</t>
  </si>
  <si>
    <t>TRIM</t>
  </si>
  <si>
    <t xml:space="preserve">SECTIUNEA DE DEZVOLTARE </t>
  </si>
  <si>
    <t xml:space="preserve">         Cofinantare si chelt neeligibile</t>
  </si>
  <si>
    <t>58.01.03</t>
  </si>
  <si>
    <t>Finantare din excedentul bugetului local</t>
  </si>
  <si>
    <t>Proiecte cu finantare FEN aferente cadrului financiar 2014-2020</t>
  </si>
  <si>
    <t xml:space="preserve">          Finantare nationala</t>
  </si>
  <si>
    <t>58.01.01</t>
  </si>
  <si>
    <t xml:space="preserve">          Fonduri externe nerambursabile</t>
  </si>
  <si>
    <t>58.01.02</t>
  </si>
  <si>
    <t>IV</t>
  </si>
  <si>
    <t>SUBVENTII</t>
  </si>
  <si>
    <t>.00.17</t>
  </si>
  <si>
    <t>Subventii de la bugetul de stat</t>
  </si>
  <si>
    <t>Subventii pt sustinerea Proiecte FEN postaderare aferente 2014-2020</t>
  </si>
  <si>
    <t>42.02.69</t>
  </si>
  <si>
    <t>48.02.01</t>
  </si>
  <si>
    <t>Sume primite in contul platilor efectuate in anul curent</t>
  </si>
  <si>
    <t>48.02.01.01</t>
  </si>
  <si>
    <t>TOTAL VENITURI</t>
  </si>
  <si>
    <t xml:space="preserve">ASIGURARI SI ASISTENTA SOCIALA </t>
  </si>
  <si>
    <t>LA BUGETUL LOCAL PE ANUL 2023</t>
  </si>
  <si>
    <t>ANUL 2023</t>
  </si>
  <si>
    <t>68.02.06</t>
  </si>
  <si>
    <t>DIRECTIA GENERALA DE ASISTENTA SOCIALA SI PROTECTIA COPILULUI ARGES</t>
  </si>
  <si>
    <t>PROIECT "Complex de 4 Locuinte protejate si centru  de zi, Comuna Tigveni, sat Balilesti, Judetul Arges"</t>
  </si>
  <si>
    <t xml:space="preserve">          Cofinantare si chelt neeligibile</t>
  </si>
  <si>
    <t>ANEXA nr. 1 la H.C.J. nr.______/_____.07.2023</t>
  </si>
  <si>
    <t>Programe din Fondul European de Dezvoltare Regionala (FEDR)</t>
  </si>
  <si>
    <t>Complex de Servicii Sociale, Orasul Costesti, judetul Arges</t>
  </si>
  <si>
    <t>Complex de 4 Locuinte protejate si Centru de zi, comuna 
Tigveni, sat Balilesti, judetul Arges</t>
  </si>
  <si>
    <t>Cap. 68.02 - ASIGURARI SI ASISTENTA SOCIALA</t>
  </si>
  <si>
    <t xml:space="preserve">pentru finantarea SECTIUNII DE DEZVOLTARE </t>
  </si>
  <si>
    <t>AUTORITATI PUBLICE SI ACTIUNI EXTERNE</t>
  </si>
  <si>
    <t>51.02.01.03</t>
  </si>
  <si>
    <t>SECTIUNEA DE FUNCTIONARE</t>
  </si>
  <si>
    <t>Cheltuieli cu bunuri si servicii</t>
  </si>
  <si>
    <t xml:space="preserve">Cheltuieli de capital </t>
  </si>
  <si>
    <t xml:space="preserve">Fondul European de Dezvoltare Regională (FEDR)  </t>
  </si>
  <si>
    <t>APARARE</t>
  </si>
  <si>
    <t>SANATATE</t>
  </si>
  <si>
    <t>ALTE INSTITUTII SI ACTIUNI SANITARE</t>
  </si>
  <si>
    <t>66.02.50.50</t>
  </si>
  <si>
    <t>Transferuri de capital - pt fin investitiilor la spitale</t>
  </si>
  <si>
    <t>51.02.12</t>
  </si>
  <si>
    <t>Spitalul de Boli Cronice Calinesti</t>
  </si>
  <si>
    <t>Cheltuieli de capital</t>
  </si>
  <si>
    <t>Proiecte cu finantare FEN</t>
  </si>
  <si>
    <t>UNITATI DE ASISTENTA MEDICO-SOCIALE</t>
  </si>
  <si>
    <t>68.02.12</t>
  </si>
  <si>
    <t>UNITATEA DE ASISTENTA MEDICO-SOCIALA DEDULESTI</t>
  </si>
  <si>
    <t>68.02.12.02</t>
  </si>
  <si>
    <t>51.02.29</t>
  </si>
  <si>
    <t>UNITATEA DE ASISTENTA MEDICO-SOCIALA RUCAR</t>
  </si>
  <si>
    <t>68.02.12.03</t>
  </si>
  <si>
    <t>Alte transferuri de capital catre institutii publice</t>
  </si>
  <si>
    <t>Proiect "Complex de servicii sociale, Orasul Costesti, judetul Arges "</t>
  </si>
  <si>
    <t>Cap. 51.02 - AUTORITATI EXECUTIVE</t>
  </si>
  <si>
    <t>Modernizare instalatie electrica si iluminat interior - Centrul de Transfuzii Sanguina Arges</t>
  </si>
  <si>
    <t>Cap. 66.02 - SANATATE</t>
  </si>
  <si>
    <t>Achizitie si montaj paratrasnet</t>
  </si>
  <si>
    <t>Dispozitiv ridicare pacienti</t>
  </si>
  <si>
    <t>Complexul de Servicii Comunitare pentru Copilul in Dificultate "Sfintii Constantin si Elena" Pitesti</t>
  </si>
  <si>
    <t>Intocmirea documentatiei tehnice in vederea obtinerii autorizatiei PSI</t>
  </si>
  <si>
    <t>Intocmirea documentatiei tehnice, obtinerea avizului de securitate la incendiu si autorizatiei de securitate la incendiu</t>
  </si>
  <si>
    <t>Unitatea de Asistenta Medico-Sociala Rucar</t>
  </si>
  <si>
    <t>Documentatie de securitate la incendiu si asistenta tehnica de specialitate in vederea obtinerii autorizatiei de securitate la incendiu</t>
  </si>
  <si>
    <t>Unitatea de Asistenta Medico-Sociala Dedulesti</t>
  </si>
  <si>
    <t>Sistem de montorizare cu buton de panica</t>
  </si>
  <si>
    <t>DEFICIT</t>
  </si>
  <si>
    <t>SUME PRIMITE DE LA UE/ALTI DONATORI IN CONTUL PLATILOR EFECTUATE SI PREFINANTARI AFERENTE CADRULUI FINANCIAR 2014-2020</t>
  </si>
  <si>
    <t>CENTRUL MILITAR JUDETEAN ARGES 
"CONSTANTIN GENERAL CHRISTESCU"</t>
  </si>
  <si>
    <t>60.02.02</t>
  </si>
  <si>
    <t xml:space="preserve">
SPITALUL DE BOLI CRONICE CALINESTI</t>
  </si>
  <si>
    <t>57.02.02</t>
  </si>
  <si>
    <t>57.02</t>
  </si>
  <si>
    <t>Ajutoare sociale</t>
  </si>
  <si>
    <t>Ajutoare sociale in natura</t>
  </si>
  <si>
    <t>Vărsăminte din secţiunea de funcţionare pentru finanţarea secţiunii de dezvoltare a bugetului local (cu semnul minus)</t>
  </si>
  <si>
    <t>37.02.03</t>
  </si>
  <si>
    <t>Vărsăminte din secţiunea de funcţionare</t>
  </si>
  <si>
    <t>37.02.04</t>
  </si>
  <si>
    <t>CENTRE DE ADULTI</t>
  </si>
  <si>
    <t>Centrul de Ingrijire si Asistenta Bascovele</t>
  </si>
  <si>
    <t>68.02.04</t>
  </si>
  <si>
    <t>68.02.05</t>
  </si>
  <si>
    <t>Complexul de Servicii pentru Persoane cu Dizabilitati 
Bascovele</t>
  </si>
  <si>
    <t>Cheltuieli de personal</t>
  </si>
  <si>
    <t xml:space="preserve">ESTIMARI </t>
  </si>
  <si>
    <t>Complex de Tip Familial Valea Mare</t>
  </si>
  <si>
    <t>Instalare sistem de supraveghere video</t>
  </si>
  <si>
    <t>Montare rampa de acces la casuta nr.3</t>
  </si>
  <si>
    <t>Complexul de Servicii pentru copii cu Dizabilitati Costesti</t>
  </si>
  <si>
    <t>Sistem de supraveghere video IP</t>
  </si>
  <si>
    <t>Unitatea de Asistenta Medico-Sociala Suici</t>
  </si>
  <si>
    <t>Sistem de supraveghere video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</si>
</sst>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97">
    <xf numFmtId="0" fontId="0" fillId="0" borderId="0" xfId="0"/>
    <xf numFmtId="0" fontId="5" fillId="7" borderId="3" xfId="0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6" applyFont="1" applyFill="1" applyBorder="1" applyAlignment="1">
      <alignment vertical="center" wrapText="1"/>
    </xf>
    <xf numFmtId="0" fontId="5" fillId="0" borderId="2" xfId="6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6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5" fillId="5" borderId="2" xfId="0" applyFont="1" applyFill="1" applyBorder="1"/>
    <xf numFmtId="0" fontId="5" fillId="5" borderId="2" xfId="0" applyFont="1" applyFill="1" applyBorder="1" applyAlignment="1">
      <alignment horizontal="center"/>
    </xf>
    <xf numFmtId="0" fontId="5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5" fillId="0" borderId="5" xfId="0" applyFont="1" applyFill="1" applyBorder="1"/>
    <xf numFmtId="0" fontId="6" fillId="0" borderId="5" xfId="0" applyFont="1" applyFill="1" applyBorder="1"/>
    <xf numFmtId="0" fontId="5" fillId="0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5" fillId="8" borderId="2" xfId="0" applyFont="1" applyFill="1" applyBorder="1" applyAlignment="1">
      <alignment vertical="center"/>
    </xf>
    <xf numFmtId="0" fontId="7" fillId="8" borderId="4" xfId="0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vertical="center"/>
    </xf>
    <xf numFmtId="0" fontId="5" fillId="0" borderId="2" xfId="6" applyFont="1" applyBorder="1"/>
    <xf numFmtId="0" fontId="6" fillId="2" borderId="1" xfId="8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0" fontId="5" fillId="0" borderId="2" xfId="7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wrapText="1"/>
    </xf>
    <xf numFmtId="4" fontId="9" fillId="2" borderId="2" xfId="0" applyNumberFormat="1" applyFont="1" applyFill="1" applyBorder="1" applyAlignment="1">
      <alignment horizontal="right"/>
    </xf>
    <xf numFmtId="0" fontId="8" fillId="2" borderId="2" xfId="8" applyFont="1" applyFill="1" applyBorder="1" applyAlignment="1">
      <alignment wrapText="1"/>
    </xf>
    <xf numFmtId="0" fontId="5" fillId="6" borderId="2" xfId="6" applyFont="1" applyFill="1" applyBorder="1"/>
    <xf numFmtId="4" fontId="5" fillId="6" borderId="2" xfId="0" applyNumberFormat="1" applyFont="1" applyFill="1" applyBorder="1" applyAlignment="1">
      <alignment vertical="center"/>
    </xf>
    <xf numFmtId="0" fontId="5" fillId="6" borderId="2" xfId="6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4" fontId="5" fillId="7" borderId="2" xfId="0" applyNumberFormat="1" applyFont="1" applyFill="1" applyBorder="1" applyAlignment="1">
      <alignment vertical="center"/>
    </xf>
    <xf numFmtId="49" fontId="5" fillId="0" borderId="7" xfId="7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5" fillId="5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4" fontId="5" fillId="2" borderId="2" xfId="0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3 2 2" xfId="5"/>
    <cellStyle name="Normal 3 2 2 2" xfId="8"/>
    <cellStyle name="Normal 4" xfId="3"/>
    <cellStyle name="Normal 5" xfId="4"/>
    <cellStyle name="Normal 5 4" xfId="6"/>
    <cellStyle name="Normal_Anexa F 140 146 10.07" xfId="7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abSelected="1" zoomScale="115" zoomScaleNormal="115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C90" activeCellId="2" sqref="C82 C85 C90"/>
    </sheetView>
  </sheetViews>
  <sheetFormatPr defaultRowHeight="12.75"/>
  <cols>
    <col min="1" max="1" width="0.140625" style="5" customWidth="1"/>
    <col min="2" max="2" width="47" style="5" customWidth="1"/>
    <col min="3" max="3" width="11.28515625" style="5" customWidth="1"/>
    <col min="4" max="4" width="12.28515625" style="5" customWidth="1"/>
    <col min="5" max="5" width="10.28515625" style="5" customWidth="1"/>
    <col min="6" max="6" width="9.85546875" style="5" customWidth="1"/>
    <col min="7" max="16384" width="9.140625" style="5"/>
  </cols>
  <sheetData>
    <row r="1" spans="1:9" s="3" customFormat="1">
      <c r="A1" s="2" t="s">
        <v>5</v>
      </c>
      <c r="C1" s="4" t="s">
        <v>40</v>
      </c>
      <c r="E1" s="37"/>
    </row>
    <row r="2" spans="1:9">
      <c r="A2" s="2" t="s">
        <v>6</v>
      </c>
      <c r="B2" s="89" t="s">
        <v>8</v>
      </c>
      <c r="C2" s="89"/>
      <c r="E2" s="37"/>
    </row>
    <row r="3" spans="1:9">
      <c r="A3" s="2" t="s">
        <v>7</v>
      </c>
      <c r="B3" s="6"/>
      <c r="C3" s="6"/>
    </row>
    <row r="4" spans="1:9" ht="11.25" customHeight="1">
      <c r="A4" s="36"/>
      <c r="B4" s="6"/>
      <c r="C4" s="6"/>
    </row>
    <row r="5" spans="1:9" ht="18" customHeight="1">
      <c r="A5" s="90" t="s">
        <v>11</v>
      </c>
      <c r="B5" s="90"/>
      <c r="C5" s="90"/>
      <c r="D5" s="90"/>
      <c r="E5" s="90"/>
      <c r="F5" s="90"/>
      <c r="G5" s="90"/>
      <c r="H5" s="90"/>
      <c r="I5" s="90"/>
    </row>
    <row r="6" spans="1:9" ht="13.5" customHeight="1">
      <c r="A6" s="91" t="s">
        <v>34</v>
      </c>
      <c r="B6" s="91"/>
      <c r="C6" s="91"/>
      <c r="D6" s="91"/>
      <c r="E6" s="91"/>
      <c r="F6" s="91"/>
      <c r="G6" s="91"/>
      <c r="H6" s="91"/>
      <c r="I6" s="91"/>
    </row>
    <row r="7" spans="1:9" ht="13.5" customHeight="1">
      <c r="A7" s="7"/>
      <c r="B7" s="8"/>
      <c r="C7" s="9"/>
      <c r="D7" s="10"/>
      <c r="E7" s="10"/>
    </row>
    <row r="8" spans="1:9">
      <c r="A8" s="7"/>
      <c r="B8" s="8"/>
      <c r="C8" s="9"/>
      <c r="D8" s="10"/>
      <c r="I8" s="10" t="s">
        <v>10</v>
      </c>
    </row>
    <row r="9" spans="1:9" ht="28.5" customHeight="1">
      <c r="A9" s="92" t="s">
        <v>0</v>
      </c>
      <c r="B9" s="94" t="s">
        <v>1</v>
      </c>
      <c r="C9" s="94" t="s">
        <v>2</v>
      </c>
      <c r="D9" s="11" t="s">
        <v>12</v>
      </c>
      <c r="E9" s="83" t="s">
        <v>13</v>
      </c>
      <c r="F9" s="83" t="s">
        <v>13</v>
      </c>
      <c r="G9" s="96" t="s">
        <v>101</v>
      </c>
      <c r="H9" s="96"/>
      <c r="I9" s="96"/>
    </row>
    <row r="10" spans="1:9" ht="23.25" customHeight="1">
      <c r="A10" s="93"/>
      <c r="B10" s="95"/>
      <c r="C10" s="95"/>
      <c r="D10" s="12" t="s">
        <v>35</v>
      </c>
      <c r="E10" s="83" t="s">
        <v>3</v>
      </c>
      <c r="F10" s="83" t="s">
        <v>23</v>
      </c>
      <c r="G10" s="83">
        <v>2024</v>
      </c>
      <c r="H10" s="83">
        <v>2025</v>
      </c>
      <c r="I10" s="83">
        <v>2026</v>
      </c>
    </row>
    <row r="11" spans="1:9" ht="23.25" customHeight="1">
      <c r="A11" s="84"/>
      <c r="B11" s="1" t="s">
        <v>32</v>
      </c>
      <c r="C11" s="1"/>
      <c r="D11" s="38">
        <f>E11+F11</f>
        <v>1136</v>
      </c>
      <c r="E11" s="38">
        <f>E12+E14</f>
        <v>1136</v>
      </c>
      <c r="F11" s="38">
        <f>F12+F14</f>
        <v>0</v>
      </c>
      <c r="G11" s="75">
        <v>0</v>
      </c>
      <c r="H11" s="75">
        <v>0</v>
      </c>
      <c r="I11" s="75">
        <v>0</v>
      </c>
    </row>
    <row r="12" spans="1:9" ht="23.25" customHeight="1">
      <c r="A12" s="84"/>
      <c r="B12" s="45" t="s">
        <v>48</v>
      </c>
      <c r="C12" s="85"/>
      <c r="D12" s="39">
        <f>E12</f>
        <v>-1.3</v>
      </c>
      <c r="E12" s="39">
        <f>E13</f>
        <v>-1.3</v>
      </c>
      <c r="F12" s="39">
        <v>0</v>
      </c>
      <c r="G12" s="39">
        <f t="shared" ref="G12:I15" si="0">G14+G20</f>
        <v>0</v>
      </c>
      <c r="H12" s="39">
        <f t="shared" si="0"/>
        <v>0</v>
      </c>
      <c r="I12" s="39">
        <f t="shared" si="0"/>
        <v>0</v>
      </c>
    </row>
    <row r="13" spans="1:9" ht="27" customHeight="1">
      <c r="A13" s="84"/>
      <c r="B13" s="77" t="s">
        <v>91</v>
      </c>
      <c r="C13" s="85" t="s">
        <v>92</v>
      </c>
      <c r="D13" s="39">
        <f>E13</f>
        <v>-1.3</v>
      </c>
      <c r="E13" s="41">
        <v>-1.3</v>
      </c>
      <c r="F13" s="41">
        <v>0</v>
      </c>
      <c r="G13" s="41">
        <f t="shared" si="0"/>
        <v>0</v>
      </c>
      <c r="H13" s="41">
        <f t="shared" si="0"/>
        <v>0</v>
      </c>
      <c r="I13" s="41">
        <f t="shared" si="0"/>
        <v>0</v>
      </c>
    </row>
    <row r="14" spans="1:9" ht="23.25" customHeight="1">
      <c r="A14" s="84"/>
      <c r="B14" s="13" t="s">
        <v>14</v>
      </c>
      <c r="C14" s="85"/>
      <c r="D14" s="39">
        <f>E14+F14</f>
        <v>1137.3</v>
      </c>
      <c r="E14" s="39">
        <f>E16+E19+E15</f>
        <v>1137.3</v>
      </c>
      <c r="F14" s="39">
        <f t="shared" ref="F14" si="1">F16+F19</f>
        <v>0</v>
      </c>
      <c r="G14" s="39">
        <f t="shared" si="0"/>
        <v>0</v>
      </c>
      <c r="H14" s="39">
        <f t="shared" si="0"/>
        <v>0</v>
      </c>
      <c r="I14" s="39">
        <f t="shared" si="0"/>
        <v>0</v>
      </c>
    </row>
    <row r="15" spans="1:9" ht="22.5" customHeight="1">
      <c r="A15" s="84"/>
      <c r="B15" s="78" t="s">
        <v>93</v>
      </c>
      <c r="C15" s="85" t="s">
        <v>94</v>
      </c>
      <c r="D15" s="39">
        <f>E15</f>
        <v>1.3</v>
      </c>
      <c r="E15" s="41">
        <v>1.3</v>
      </c>
      <c r="F15" s="41">
        <v>0</v>
      </c>
      <c r="G15" s="41">
        <f t="shared" si="0"/>
        <v>0</v>
      </c>
      <c r="H15" s="41">
        <f t="shared" si="0"/>
        <v>0</v>
      </c>
      <c r="I15" s="41">
        <f t="shared" si="0"/>
        <v>0</v>
      </c>
    </row>
    <row r="16" spans="1:9" ht="22.5" customHeight="1">
      <c r="A16" s="84"/>
      <c r="B16" s="14" t="s">
        <v>24</v>
      </c>
      <c r="C16" s="15" t="s">
        <v>25</v>
      </c>
      <c r="D16" s="40">
        <f t="shared" ref="D16:D22" si="2">E16+F16</f>
        <v>237</v>
      </c>
      <c r="E16" s="40">
        <f>E17</f>
        <v>237</v>
      </c>
      <c r="F16" s="40">
        <f t="shared" ref="F16:F17" si="3">F17</f>
        <v>0</v>
      </c>
      <c r="G16" s="72">
        <v>0</v>
      </c>
      <c r="H16" s="72">
        <v>0</v>
      </c>
      <c r="I16" s="72">
        <v>0</v>
      </c>
    </row>
    <row r="17" spans="1:9" ht="18" customHeight="1">
      <c r="A17" s="84"/>
      <c r="B17" s="16" t="s">
        <v>26</v>
      </c>
      <c r="C17" s="17">
        <v>42.02</v>
      </c>
      <c r="D17" s="39">
        <f t="shared" si="2"/>
        <v>237</v>
      </c>
      <c r="E17" s="41">
        <f>E18</f>
        <v>237</v>
      </c>
      <c r="F17" s="41">
        <f t="shared" si="3"/>
        <v>0</v>
      </c>
      <c r="G17" s="41">
        <f t="shared" ref="G17:I18" si="4">G19+G25</f>
        <v>0</v>
      </c>
      <c r="H17" s="41">
        <f t="shared" si="4"/>
        <v>0</v>
      </c>
      <c r="I17" s="41">
        <f t="shared" si="4"/>
        <v>0</v>
      </c>
    </row>
    <row r="18" spans="1:9" ht="26.25" customHeight="1">
      <c r="A18" s="84"/>
      <c r="B18" s="18" t="s">
        <v>27</v>
      </c>
      <c r="C18" s="19" t="s">
        <v>28</v>
      </c>
      <c r="D18" s="39">
        <f t="shared" si="2"/>
        <v>237</v>
      </c>
      <c r="E18" s="41">
        <f>E48+E54</f>
        <v>237</v>
      </c>
      <c r="F18" s="41"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</row>
    <row r="19" spans="1:9" ht="38.25">
      <c r="A19" s="84"/>
      <c r="B19" s="20" t="s">
        <v>83</v>
      </c>
      <c r="C19" s="15">
        <v>48.02</v>
      </c>
      <c r="D19" s="40">
        <f t="shared" si="2"/>
        <v>899</v>
      </c>
      <c r="E19" s="40">
        <f>E20</f>
        <v>899</v>
      </c>
      <c r="F19" s="40">
        <f t="shared" ref="F19:F20" si="5">F20</f>
        <v>0</v>
      </c>
      <c r="G19" s="72">
        <v>0</v>
      </c>
      <c r="H19" s="72">
        <v>0</v>
      </c>
      <c r="I19" s="72">
        <v>0</v>
      </c>
    </row>
    <row r="20" spans="1:9" ht="17.25" customHeight="1">
      <c r="A20" s="84"/>
      <c r="B20" s="80" t="s">
        <v>51</v>
      </c>
      <c r="C20" s="12" t="s">
        <v>29</v>
      </c>
      <c r="D20" s="39">
        <f t="shared" si="2"/>
        <v>899</v>
      </c>
      <c r="E20" s="41">
        <f>E21</f>
        <v>899</v>
      </c>
      <c r="F20" s="41">
        <f t="shared" si="5"/>
        <v>0</v>
      </c>
      <c r="G20" s="41">
        <f t="shared" ref="G20:I21" si="6">G22+G28</f>
        <v>0</v>
      </c>
      <c r="H20" s="41">
        <f t="shared" si="6"/>
        <v>0</v>
      </c>
      <c r="I20" s="41">
        <f t="shared" si="6"/>
        <v>0</v>
      </c>
    </row>
    <row r="21" spans="1:9" ht="21" customHeight="1">
      <c r="A21" s="84"/>
      <c r="B21" s="16" t="s">
        <v>30</v>
      </c>
      <c r="C21" s="17" t="s">
        <v>31</v>
      </c>
      <c r="D21" s="39">
        <f t="shared" si="2"/>
        <v>899</v>
      </c>
      <c r="E21" s="41">
        <f>E49+E55</f>
        <v>899</v>
      </c>
      <c r="F21" s="41">
        <v>0</v>
      </c>
      <c r="G21" s="41">
        <f t="shared" si="6"/>
        <v>0</v>
      </c>
      <c r="H21" s="41">
        <f t="shared" si="6"/>
        <v>0</v>
      </c>
      <c r="I21" s="41">
        <f t="shared" si="6"/>
        <v>0</v>
      </c>
    </row>
    <row r="22" spans="1:9" ht="20.25" customHeight="1">
      <c r="A22" s="21"/>
      <c r="B22" s="22" t="s">
        <v>9</v>
      </c>
      <c r="C22" s="22"/>
      <c r="D22" s="38">
        <f t="shared" si="2"/>
        <v>1716</v>
      </c>
      <c r="E22" s="38">
        <f>E23+E28+E32+E37</f>
        <v>1716</v>
      </c>
      <c r="F22" s="38">
        <f>F23+F28+F32+F37</f>
        <v>0</v>
      </c>
      <c r="G22" s="75">
        <v>0</v>
      </c>
      <c r="H22" s="75">
        <v>0</v>
      </c>
      <c r="I22" s="75">
        <v>0</v>
      </c>
    </row>
    <row r="23" spans="1:9" ht="20.25" customHeight="1">
      <c r="A23" s="23"/>
      <c r="B23" s="44" t="s">
        <v>46</v>
      </c>
      <c r="C23" s="25" t="s">
        <v>47</v>
      </c>
      <c r="D23" s="42">
        <f>D24+D26</f>
        <v>28</v>
      </c>
      <c r="E23" s="42">
        <f t="shared" ref="E23:F23" si="7">E24+E26</f>
        <v>28</v>
      </c>
      <c r="F23" s="42">
        <f t="shared" si="7"/>
        <v>0</v>
      </c>
      <c r="G23" s="82">
        <v>0</v>
      </c>
      <c r="H23" s="82">
        <v>0</v>
      </c>
      <c r="I23" s="82">
        <v>0</v>
      </c>
    </row>
    <row r="24" spans="1:9" ht="20.25" customHeight="1">
      <c r="A24" s="23"/>
      <c r="B24" s="45" t="s">
        <v>48</v>
      </c>
      <c r="C24" s="83"/>
      <c r="D24" s="39">
        <f>D25</f>
        <v>-235</v>
      </c>
      <c r="E24" s="39">
        <f>E25</f>
        <v>-235</v>
      </c>
      <c r="F24" s="39">
        <f>F25</f>
        <v>0</v>
      </c>
      <c r="G24" s="39">
        <f t="shared" ref="G24:I27" si="8">G26+G32</f>
        <v>0</v>
      </c>
      <c r="H24" s="39">
        <f t="shared" si="8"/>
        <v>0</v>
      </c>
      <c r="I24" s="39">
        <f t="shared" si="8"/>
        <v>0</v>
      </c>
    </row>
    <row r="25" spans="1:9" ht="20.25" customHeight="1">
      <c r="A25" s="23"/>
      <c r="B25" s="46" t="s">
        <v>49</v>
      </c>
      <c r="C25" s="83">
        <v>20</v>
      </c>
      <c r="D25" s="39">
        <f>E25+F25</f>
        <v>-235</v>
      </c>
      <c r="E25" s="41">
        <v>-235</v>
      </c>
      <c r="F25" s="41"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</row>
    <row r="26" spans="1:9" ht="20.25" customHeight="1">
      <c r="A26" s="23"/>
      <c r="B26" s="52" t="s">
        <v>4</v>
      </c>
      <c r="C26" s="83"/>
      <c r="D26" s="39">
        <f>D27</f>
        <v>263</v>
      </c>
      <c r="E26" s="39">
        <f>E27</f>
        <v>263</v>
      </c>
      <c r="F26" s="39">
        <f>F27</f>
        <v>0</v>
      </c>
      <c r="G26" s="39">
        <f t="shared" si="8"/>
        <v>0</v>
      </c>
      <c r="H26" s="39">
        <f t="shared" si="8"/>
        <v>0</v>
      </c>
      <c r="I26" s="39">
        <f t="shared" si="8"/>
        <v>0</v>
      </c>
    </row>
    <row r="27" spans="1:9" ht="20.25" customHeight="1">
      <c r="A27" s="23"/>
      <c r="B27" s="53" t="s">
        <v>50</v>
      </c>
      <c r="C27" s="83">
        <v>70</v>
      </c>
      <c r="D27" s="39">
        <f>E27+F27</f>
        <v>263</v>
      </c>
      <c r="E27" s="41">
        <v>263</v>
      </c>
      <c r="F27" s="41">
        <v>0</v>
      </c>
      <c r="G27" s="41">
        <f t="shared" si="8"/>
        <v>0</v>
      </c>
      <c r="H27" s="41">
        <f t="shared" si="8"/>
        <v>0</v>
      </c>
      <c r="I27" s="41">
        <f t="shared" si="8"/>
        <v>0</v>
      </c>
    </row>
    <row r="28" spans="1:9" ht="20.25" customHeight="1">
      <c r="A28" s="23"/>
      <c r="B28" s="47" t="s">
        <v>52</v>
      </c>
      <c r="C28" s="48">
        <v>60.02</v>
      </c>
      <c r="D28" s="42">
        <f>D29</f>
        <v>235</v>
      </c>
      <c r="E28" s="42">
        <f t="shared" ref="E28:F28" si="9">E29</f>
        <v>235</v>
      </c>
      <c r="F28" s="42">
        <f t="shared" si="9"/>
        <v>0</v>
      </c>
      <c r="G28" s="82">
        <v>0</v>
      </c>
      <c r="H28" s="82">
        <v>0</v>
      </c>
      <c r="I28" s="82">
        <v>0</v>
      </c>
    </row>
    <row r="29" spans="1:9" ht="25.5">
      <c r="A29" s="23"/>
      <c r="B29" s="55" t="s">
        <v>84</v>
      </c>
      <c r="C29" s="57" t="s">
        <v>85</v>
      </c>
      <c r="D29" s="43">
        <f>D30</f>
        <v>235</v>
      </c>
      <c r="E29" s="43">
        <f>E30</f>
        <v>235</v>
      </c>
      <c r="F29" s="43">
        <f>F30</f>
        <v>0</v>
      </c>
      <c r="G29" s="81">
        <v>0</v>
      </c>
      <c r="H29" s="81">
        <v>0</v>
      </c>
      <c r="I29" s="81">
        <v>0</v>
      </c>
    </row>
    <row r="30" spans="1:9" ht="20.25" customHeight="1">
      <c r="A30" s="23"/>
      <c r="B30" s="49" t="s">
        <v>48</v>
      </c>
      <c r="C30" s="83"/>
      <c r="D30" s="39">
        <f>D31</f>
        <v>235</v>
      </c>
      <c r="E30" s="39">
        <f t="shared" ref="E30:F30" si="10">E31</f>
        <v>235</v>
      </c>
      <c r="F30" s="39">
        <f t="shared" si="10"/>
        <v>0</v>
      </c>
      <c r="G30" s="39">
        <f t="shared" ref="G30:I31" si="11">G32+G38</f>
        <v>0</v>
      </c>
      <c r="H30" s="39">
        <f t="shared" si="11"/>
        <v>0</v>
      </c>
      <c r="I30" s="39">
        <f t="shared" si="11"/>
        <v>0</v>
      </c>
    </row>
    <row r="31" spans="1:9" ht="20.25" customHeight="1">
      <c r="A31" s="23"/>
      <c r="B31" s="46" t="s">
        <v>49</v>
      </c>
      <c r="C31" s="83">
        <v>20</v>
      </c>
      <c r="D31" s="39">
        <f>E31+F31</f>
        <v>235</v>
      </c>
      <c r="E31" s="41">
        <v>235</v>
      </c>
      <c r="F31" s="41">
        <v>0</v>
      </c>
      <c r="G31" s="41">
        <f t="shared" si="11"/>
        <v>0</v>
      </c>
      <c r="H31" s="41">
        <f t="shared" si="11"/>
        <v>0</v>
      </c>
      <c r="I31" s="41">
        <f t="shared" si="11"/>
        <v>0</v>
      </c>
    </row>
    <row r="32" spans="1:9" ht="20.25" customHeight="1">
      <c r="A32" s="23"/>
      <c r="B32" s="47" t="s">
        <v>53</v>
      </c>
      <c r="C32" s="48">
        <v>66.02</v>
      </c>
      <c r="D32" s="42">
        <f>D33</f>
        <v>24</v>
      </c>
      <c r="E32" s="42">
        <f t="shared" ref="E32:F33" si="12">E33</f>
        <v>24</v>
      </c>
      <c r="F32" s="42">
        <f t="shared" si="12"/>
        <v>0</v>
      </c>
      <c r="G32" s="82">
        <v>0</v>
      </c>
      <c r="H32" s="82">
        <v>0</v>
      </c>
      <c r="I32" s="82">
        <v>0</v>
      </c>
    </row>
    <row r="33" spans="1:9" ht="20.25" customHeight="1">
      <c r="A33" s="23"/>
      <c r="B33" s="49" t="s">
        <v>54</v>
      </c>
      <c r="C33" s="50" t="s">
        <v>55</v>
      </c>
      <c r="D33" s="39">
        <f>D34</f>
        <v>24</v>
      </c>
      <c r="E33" s="39">
        <f t="shared" si="12"/>
        <v>24</v>
      </c>
      <c r="F33" s="39">
        <f t="shared" si="12"/>
        <v>0</v>
      </c>
      <c r="G33" s="39">
        <f t="shared" ref="G33:I36" si="13">G35+G41</f>
        <v>0</v>
      </c>
      <c r="H33" s="39">
        <f t="shared" si="13"/>
        <v>0</v>
      </c>
      <c r="I33" s="39">
        <f t="shared" si="13"/>
        <v>0</v>
      </c>
    </row>
    <row r="34" spans="1:9" ht="20.25" customHeight="1">
      <c r="A34" s="23"/>
      <c r="B34" s="56" t="s">
        <v>86</v>
      </c>
      <c r="C34" s="50" t="s">
        <v>55</v>
      </c>
      <c r="D34" s="39">
        <f>E34+F34</f>
        <v>24</v>
      </c>
      <c r="E34" s="41">
        <f>E35</f>
        <v>24</v>
      </c>
      <c r="F34" s="41">
        <f>F35</f>
        <v>0</v>
      </c>
      <c r="G34" s="41">
        <f t="shared" si="13"/>
        <v>0</v>
      </c>
      <c r="H34" s="41">
        <f t="shared" si="13"/>
        <v>0</v>
      </c>
      <c r="I34" s="41">
        <f t="shared" si="13"/>
        <v>0</v>
      </c>
    </row>
    <row r="35" spans="1:9" ht="20.25" customHeight="1">
      <c r="A35" s="23"/>
      <c r="B35" s="49" t="s">
        <v>4</v>
      </c>
      <c r="C35" s="50"/>
      <c r="D35" s="39">
        <f>E35+F35</f>
        <v>24</v>
      </c>
      <c r="E35" s="41">
        <f>E36</f>
        <v>24</v>
      </c>
      <c r="F35" s="41">
        <f>F36</f>
        <v>0</v>
      </c>
      <c r="G35" s="41">
        <f t="shared" si="13"/>
        <v>0</v>
      </c>
      <c r="H35" s="41">
        <f t="shared" si="13"/>
        <v>0</v>
      </c>
      <c r="I35" s="41">
        <f t="shared" si="13"/>
        <v>0</v>
      </c>
    </row>
    <row r="36" spans="1:9" ht="20.25" customHeight="1">
      <c r="A36" s="23"/>
      <c r="B36" s="51" t="s">
        <v>56</v>
      </c>
      <c r="C36" s="50" t="s">
        <v>57</v>
      </c>
      <c r="D36" s="39">
        <f>E36+F36</f>
        <v>24</v>
      </c>
      <c r="E36" s="41">
        <v>24</v>
      </c>
      <c r="F36" s="41">
        <v>0</v>
      </c>
      <c r="G36" s="41">
        <f t="shared" si="13"/>
        <v>0</v>
      </c>
      <c r="H36" s="41">
        <f t="shared" si="13"/>
        <v>0</v>
      </c>
      <c r="I36" s="41">
        <f t="shared" si="13"/>
        <v>0</v>
      </c>
    </row>
    <row r="37" spans="1:9" ht="20.25" customHeight="1">
      <c r="A37" s="23"/>
      <c r="B37" s="24" t="s">
        <v>33</v>
      </c>
      <c r="C37" s="25">
        <v>68.02</v>
      </c>
      <c r="D37" s="42">
        <f>E37+F37</f>
        <v>1429</v>
      </c>
      <c r="E37" s="42">
        <f>E38+E66+E57</f>
        <v>1429</v>
      </c>
      <c r="F37" s="42">
        <f>F38+F66+F57</f>
        <v>0</v>
      </c>
      <c r="G37" s="82">
        <v>0</v>
      </c>
      <c r="H37" s="82">
        <v>0</v>
      </c>
      <c r="I37" s="82">
        <v>0</v>
      </c>
    </row>
    <row r="38" spans="1:9" ht="31.5" customHeight="1">
      <c r="A38" s="23"/>
      <c r="B38" s="26" t="s">
        <v>37</v>
      </c>
      <c r="C38" s="27" t="s">
        <v>36</v>
      </c>
      <c r="D38" s="43">
        <f>E38</f>
        <v>1348</v>
      </c>
      <c r="E38" s="43">
        <f>E39+E42</f>
        <v>1348</v>
      </c>
      <c r="F38" s="43">
        <f t="shared" ref="F38" si="14">F42</f>
        <v>0</v>
      </c>
      <c r="G38" s="81">
        <v>0</v>
      </c>
      <c r="H38" s="81">
        <v>0</v>
      </c>
      <c r="I38" s="81">
        <v>0</v>
      </c>
    </row>
    <row r="39" spans="1:9" ht="18.75" customHeight="1">
      <c r="A39" s="23"/>
      <c r="B39" s="49" t="s">
        <v>48</v>
      </c>
      <c r="C39" s="83"/>
      <c r="D39" s="39">
        <f>D40</f>
        <v>-1.3</v>
      </c>
      <c r="E39" s="39">
        <f>E40</f>
        <v>-1.3</v>
      </c>
      <c r="F39" s="39">
        <v>0</v>
      </c>
      <c r="G39" s="39">
        <f t="shared" ref="G39:I44" si="15">G41+G47</f>
        <v>0</v>
      </c>
      <c r="H39" s="39">
        <f t="shared" si="15"/>
        <v>0</v>
      </c>
      <c r="I39" s="39">
        <f t="shared" si="15"/>
        <v>0</v>
      </c>
    </row>
    <row r="40" spans="1:9" ht="18.75" customHeight="1">
      <c r="A40" s="23"/>
      <c r="B40" s="33" t="s">
        <v>89</v>
      </c>
      <c r="C40" s="76" t="s">
        <v>88</v>
      </c>
      <c r="D40" s="39">
        <f>E40</f>
        <v>-1.3</v>
      </c>
      <c r="E40" s="41">
        <f>E41</f>
        <v>-1.3</v>
      </c>
      <c r="F40" s="41">
        <v>0</v>
      </c>
      <c r="G40" s="41">
        <f t="shared" si="15"/>
        <v>0</v>
      </c>
      <c r="H40" s="41">
        <f t="shared" si="15"/>
        <v>0</v>
      </c>
      <c r="I40" s="41">
        <f t="shared" si="15"/>
        <v>0</v>
      </c>
    </row>
    <row r="41" spans="1:9" ht="18.75" customHeight="1">
      <c r="A41" s="23"/>
      <c r="B41" s="18" t="s">
        <v>90</v>
      </c>
      <c r="C41" s="83" t="s">
        <v>87</v>
      </c>
      <c r="D41" s="39">
        <f>E41</f>
        <v>-1.3</v>
      </c>
      <c r="E41" s="41">
        <v>-1.3</v>
      </c>
      <c r="F41" s="41">
        <v>0</v>
      </c>
      <c r="G41" s="41">
        <f t="shared" si="15"/>
        <v>0</v>
      </c>
      <c r="H41" s="41">
        <f t="shared" si="15"/>
        <v>0</v>
      </c>
      <c r="I41" s="41">
        <f t="shared" si="15"/>
        <v>0</v>
      </c>
    </row>
    <row r="42" spans="1:9" ht="14.25" customHeight="1">
      <c r="A42" s="23"/>
      <c r="B42" s="23" t="s">
        <v>4</v>
      </c>
      <c r="C42" s="17"/>
      <c r="D42" s="39">
        <f>D44+D43</f>
        <v>1349.3</v>
      </c>
      <c r="E42" s="39">
        <f t="shared" ref="E42:F42" si="16">E44+E43</f>
        <v>1349.3</v>
      </c>
      <c r="F42" s="39">
        <f t="shared" si="16"/>
        <v>0</v>
      </c>
      <c r="G42" s="39">
        <f t="shared" si="15"/>
        <v>0</v>
      </c>
      <c r="H42" s="39">
        <f t="shared" si="15"/>
        <v>0</v>
      </c>
      <c r="I42" s="39">
        <f t="shared" si="15"/>
        <v>0</v>
      </c>
    </row>
    <row r="43" spans="1:9" ht="14.25" customHeight="1">
      <c r="A43" s="23"/>
      <c r="B43" s="51" t="s">
        <v>60</v>
      </c>
      <c r="C43" s="50">
        <v>58</v>
      </c>
      <c r="D43" s="39">
        <f>E43+F43</f>
        <v>1160</v>
      </c>
      <c r="E43" s="41">
        <f>E45+E51</f>
        <v>1160</v>
      </c>
      <c r="F43" s="41">
        <f t="shared" ref="F43" si="17">F45+F51</f>
        <v>0</v>
      </c>
      <c r="G43" s="41">
        <f t="shared" si="15"/>
        <v>0</v>
      </c>
      <c r="H43" s="41">
        <f t="shared" si="15"/>
        <v>0</v>
      </c>
      <c r="I43" s="41">
        <f t="shared" si="15"/>
        <v>0</v>
      </c>
    </row>
    <row r="44" spans="1:9" ht="14.25" customHeight="1">
      <c r="A44" s="23"/>
      <c r="B44" s="51" t="s">
        <v>59</v>
      </c>
      <c r="C44" s="50">
        <v>70</v>
      </c>
      <c r="D44" s="39">
        <f>E44+F44</f>
        <v>189.3</v>
      </c>
      <c r="E44" s="41">
        <f>121+1.3+20+47</f>
        <v>189.3</v>
      </c>
      <c r="F44" s="41">
        <v>0</v>
      </c>
      <c r="G44" s="41">
        <f t="shared" si="15"/>
        <v>0</v>
      </c>
      <c r="H44" s="41">
        <f t="shared" si="15"/>
        <v>0</v>
      </c>
      <c r="I44" s="41">
        <f t="shared" si="15"/>
        <v>0</v>
      </c>
    </row>
    <row r="45" spans="1:9" ht="25.5">
      <c r="A45" s="23"/>
      <c r="B45" s="26" t="s">
        <v>38</v>
      </c>
      <c r="C45" s="27" t="s">
        <v>36</v>
      </c>
      <c r="D45" s="43">
        <f>D47</f>
        <v>588</v>
      </c>
      <c r="E45" s="43">
        <f>E47</f>
        <v>588</v>
      </c>
      <c r="F45" s="43">
        <f>F47</f>
        <v>0</v>
      </c>
      <c r="G45" s="81">
        <v>0</v>
      </c>
      <c r="H45" s="81">
        <v>0</v>
      </c>
      <c r="I45" s="81">
        <v>0</v>
      </c>
    </row>
    <row r="46" spans="1:9">
      <c r="A46" s="23"/>
      <c r="B46" s="23" t="s">
        <v>4</v>
      </c>
      <c r="C46" s="83"/>
      <c r="D46" s="39">
        <f>D47</f>
        <v>588</v>
      </c>
      <c r="E46" s="39">
        <f t="shared" ref="E46:F46" si="18">E47</f>
        <v>588</v>
      </c>
      <c r="F46" s="39">
        <f t="shared" si="18"/>
        <v>0</v>
      </c>
      <c r="G46" s="29">
        <v>0</v>
      </c>
      <c r="H46" s="29">
        <v>0</v>
      </c>
      <c r="I46" s="29">
        <v>0</v>
      </c>
    </row>
    <row r="47" spans="1:9" ht="25.5">
      <c r="A47" s="23"/>
      <c r="B47" s="18" t="s">
        <v>18</v>
      </c>
      <c r="C47" s="17">
        <v>58</v>
      </c>
      <c r="D47" s="39">
        <f>E47+F47</f>
        <v>588</v>
      </c>
      <c r="E47" s="41">
        <f>E48+E49+E50</f>
        <v>588</v>
      </c>
      <c r="F47" s="41">
        <f t="shared" ref="F47" si="19">F48+F49+F50</f>
        <v>0</v>
      </c>
      <c r="G47" s="61">
        <v>0</v>
      </c>
      <c r="H47" s="61">
        <v>0</v>
      </c>
      <c r="I47" s="61">
        <v>0</v>
      </c>
    </row>
    <row r="48" spans="1:9" ht="14.25" customHeight="1">
      <c r="A48" s="23"/>
      <c r="B48" s="16" t="s">
        <v>19</v>
      </c>
      <c r="C48" s="17" t="s">
        <v>20</v>
      </c>
      <c r="D48" s="39">
        <f>E48+F48</f>
        <v>77</v>
      </c>
      <c r="E48" s="41">
        <v>77</v>
      </c>
      <c r="F48" s="41">
        <v>0</v>
      </c>
      <c r="G48" s="61">
        <v>0</v>
      </c>
      <c r="H48" s="61">
        <v>0</v>
      </c>
      <c r="I48" s="61">
        <v>0</v>
      </c>
    </row>
    <row r="49" spans="1:9" ht="14.25" customHeight="1">
      <c r="A49" s="23"/>
      <c r="B49" s="16" t="s">
        <v>21</v>
      </c>
      <c r="C49" s="17" t="s">
        <v>22</v>
      </c>
      <c r="D49" s="39">
        <f>E49+F49</f>
        <v>499</v>
      </c>
      <c r="E49" s="41">
        <v>499</v>
      </c>
      <c r="F49" s="41">
        <v>0</v>
      </c>
      <c r="G49" s="61">
        <v>0</v>
      </c>
      <c r="H49" s="61">
        <v>0</v>
      </c>
      <c r="I49" s="61">
        <v>0</v>
      </c>
    </row>
    <row r="50" spans="1:9" ht="14.25" customHeight="1">
      <c r="A50" s="23"/>
      <c r="B50" s="16" t="s">
        <v>39</v>
      </c>
      <c r="C50" s="17" t="s">
        <v>16</v>
      </c>
      <c r="D50" s="39">
        <f>E50+F50</f>
        <v>12</v>
      </c>
      <c r="E50" s="41">
        <v>12</v>
      </c>
      <c r="F50" s="41">
        <v>0</v>
      </c>
      <c r="G50" s="61">
        <v>0</v>
      </c>
      <c r="H50" s="61">
        <v>0</v>
      </c>
      <c r="I50" s="61">
        <v>0</v>
      </c>
    </row>
    <row r="51" spans="1:9" ht="25.5">
      <c r="A51" s="23"/>
      <c r="B51" s="26" t="s">
        <v>69</v>
      </c>
      <c r="C51" s="27" t="s">
        <v>36</v>
      </c>
      <c r="D51" s="43">
        <f>D53</f>
        <v>572</v>
      </c>
      <c r="E51" s="43">
        <f t="shared" ref="E51:F51" si="20">E53</f>
        <v>572</v>
      </c>
      <c r="F51" s="43">
        <f t="shared" si="20"/>
        <v>0</v>
      </c>
      <c r="G51" s="81">
        <v>0</v>
      </c>
      <c r="H51" s="81">
        <v>0</v>
      </c>
      <c r="I51" s="81">
        <v>0</v>
      </c>
    </row>
    <row r="52" spans="1:9">
      <c r="A52" s="23"/>
      <c r="B52" s="23" t="s">
        <v>4</v>
      </c>
      <c r="C52" s="83"/>
      <c r="D52" s="39">
        <f>D53</f>
        <v>572</v>
      </c>
      <c r="E52" s="39">
        <f t="shared" ref="E52:F52" si="21">E53</f>
        <v>572</v>
      </c>
      <c r="F52" s="39">
        <f t="shared" si="21"/>
        <v>0</v>
      </c>
      <c r="G52" s="29">
        <v>0</v>
      </c>
      <c r="H52" s="29">
        <v>0</v>
      </c>
      <c r="I52" s="29">
        <v>0</v>
      </c>
    </row>
    <row r="53" spans="1:9" ht="25.5">
      <c r="A53" s="23"/>
      <c r="B53" s="28" t="s">
        <v>41</v>
      </c>
      <c r="C53" s="17">
        <v>58</v>
      </c>
      <c r="D53" s="39">
        <f t="shared" ref="D53:D65" si="22">E53+F53</f>
        <v>572</v>
      </c>
      <c r="E53" s="41">
        <f>E54+E55+E56</f>
        <v>572</v>
      </c>
      <c r="F53" s="41">
        <f t="shared" ref="F53" si="23">F54+F55+F56</f>
        <v>0</v>
      </c>
      <c r="G53" s="61">
        <v>0</v>
      </c>
      <c r="H53" s="61">
        <v>0</v>
      </c>
      <c r="I53" s="61">
        <v>0</v>
      </c>
    </row>
    <row r="54" spans="1:9" ht="14.25" customHeight="1">
      <c r="A54" s="23"/>
      <c r="B54" s="16" t="s">
        <v>19</v>
      </c>
      <c r="C54" s="17" t="s">
        <v>20</v>
      </c>
      <c r="D54" s="39">
        <f t="shared" si="22"/>
        <v>160</v>
      </c>
      <c r="E54" s="41">
        <v>160</v>
      </c>
      <c r="F54" s="41">
        <v>0</v>
      </c>
      <c r="G54" s="61">
        <v>0</v>
      </c>
      <c r="H54" s="61">
        <v>0</v>
      </c>
      <c r="I54" s="61">
        <v>0</v>
      </c>
    </row>
    <row r="55" spans="1:9" ht="14.25" customHeight="1">
      <c r="A55" s="23"/>
      <c r="B55" s="16" t="s">
        <v>21</v>
      </c>
      <c r="C55" s="17" t="s">
        <v>22</v>
      </c>
      <c r="D55" s="39">
        <f t="shared" si="22"/>
        <v>400</v>
      </c>
      <c r="E55" s="41">
        <v>400</v>
      </c>
      <c r="F55" s="41">
        <v>0</v>
      </c>
      <c r="G55" s="61">
        <v>0</v>
      </c>
      <c r="H55" s="61">
        <v>0</v>
      </c>
      <c r="I55" s="61">
        <v>0</v>
      </c>
    </row>
    <row r="56" spans="1:9" ht="14.25" customHeight="1">
      <c r="A56" s="23"/>
      <c r="B56" s="16" t="s">
        <v>15</v>
      </c>
      <c r="C56" s="17" t="s">
        <v>16</v>
      </c>
      <c r="D56" s="39">
        <f t="shared" si="22"/>
        <v>12</v>
      </c>
      <c r="E56" s="41">
        <v>12</v>
      </c>
      <c r="F56" s="41">
        <v>0</v>
      </c>
      <c r="G56" s="61">
        <v>0</v>
      </c>
      <c r="H56" s="61">
        <v>0</v>
      </c>
      <c r="I56" s="61">
        <v>0</v>
      </c>
    </row>
    <row r="57" spans="1:9" ht="14.25" customHeight="1">
      <c r="A57" s="23"/>
      <c r="B57" s="79" t="s">
        <v>95</v>
      </c>
      <c r="C57" s="27"/>
      <c r="D57" s="43">
        <f t="shared" si="22"/>
        <v>0</v>
      </c>
      <c r="E57" s="43">
        <f>E58+E62</f>
        <v>0</v>
      </c>
      <c r="F57" s="43">
        <f>F58+F62</f>
        <v>0</v>
      </c>
      <c r="G57" s="43">
        <f t="shared" ref="G57:I57" si="24">G58+G62</f>
        <v>0</v>
      </c>
      <c r="H57" s="43">
        <f t="shared" si="24"/>
        <v>0</v>
      </c>
      <c r="I57" s="43">
        <f t="shared" si="24"/>
        <v>0</v>
      </c>
    </row>
    <row r="58" spans="1:9" ht="17.25" customHeight="1">
      <c r="A58" s="23"/>
      <c r="B58" s="23" t="s">
        <v>96</v>
      </c>
      <c r="C58" s="83" t="s">
        <v>97</v>
      </c>
      <c r="D58" s="39">
        <f t="shared" si="22"/>
        <v>-3101</v>
      </c>
      <c r="E58" s="39">
        <f>E59</f>
        <v>-1426</v>
      </c>
      <c r="F58" s="39">
        <f>F59</f>
        <v>-1675</v>
      </c>
      <c r="G58" s="29">
        <f>G59</f>
        <v>-7000</v>
      </c>
      <c r="H58" s="29">
        <f t="shared" ref="H58:I58" si="25">H59</f>
        <v>-7000</v>
      </c>
      <c r="I58" s="29">
        <f t="shared" si="25"/>
        <v>-7000</v>
      </c>
    </row>
    <row r="59" spans="1:9" ht="17.25" customHeight="1">
      <c r="A59" s="23"/>
      <c r="B59" s="49" t="s">
        <v>48</v>
      </c>
      <c r="C59" s="17"/>
      <c r="D59" s="39">
        <f t="shared" si="22"/>
        <v>-3101</v>
      </c>
      <c r="E59" s="39">
        <f>E60+E61</f>
        <v>-1426</v>
      </c>
      <c r="F59" s="39">
        <f>F60+F61</f>
        <v>-1675</v>
      </c>
      <c r="G59" s="29">
        <f>G60+G61</f>
        <v>-7000</v>
      </c>
      <c r="H59" s="29">
        <f t="shared" ref="H59:I59" si="26">H60+H61</f>
        <v>-7000</v>
      </c>
      <c r="I59" s="29">
        <f t="shared" si="26"/>
        <v>-7000</v>
      </c>
    </row>
    <row r="60" spans="1:9" ht="18.75" customHeight="1">
      <c r="A60" s="23"/>
      <c r="B60" s="16" t="s">
        <v>100</v>
      </c>
      <c r="C60" s="17">
        <v>10</v>
      </c>
      <c r="D60" s="39">
        <f t="shared" si="22"/>
        <v>-2335</v>
      </c>
      <c r="E60" s="41">
        <v>-985</v>
      </c>
      <c r="F60" s="41">
        <v>-1350</v>
      </c>
      <c r="G60" s="61">
        <v>-5700</v>
      </c>
      <c r="H60" s="61">
        <v>-5700</v>
      </c>
      <c r="I60" s="61">
        <v>-5700</v>
      </c>
    </row>
    <row r="61" spans="1:9" ht="18.75" customHeight="1">
      <c r="A61" s="23"/>
      <c r="B61" s="46" t="s">
        <v>49</v>
      </c>
      <c r="C61" s="17">
        <v>20</v>
      </c>
      <c r="D61" s="39">
        <f t="shared" si="22"/>
        <v>-766</v>
      </c>
      <c r="E61" s="41">
        <v>-441</v>
      </c>
      <c r="F61" s="41">
        <v>-325</v>
      </c>
      <c r="G61" s="61">
        <v>-1300</v>
      </c>
      <c r="H61" s="61">
        <v>-1300</v>
      </c>
      <c r="I61" s="61">
        <v>-1300</v>
      </c>
    </row>
    <row r="62" spans="1:9" ht="25.5">
      <c r="A62" s="23"/>
      <c r="B62" s="56" t="s">
        <v>99</v>
      </c>
      <c r="C62" s="83" t="s">
        <v>98</v>
      </c>
      <c r="D62" s="39">
        <f t="shared" si="22"/>
        <v>3101</v>
      </c>
      <c r="E62" s="39">
        <f>E63</f>
        <v>1426</v>
      </c>
      <c r="F62" s="39">
        <f>F63</f>
        <v>1675</v>
      </c>
      <c r="G62" s="29">
        <f>G63</f>
        <v>7000</v>
      </c>
      <c r="H62" s="29">
        <f t="shared" ref="H62:I62" si="27">H63</f>
        <v>7000</v>
      </c>
      <c r="I62" s="29">
        <f t="shared" si="27"/>
        <v>7000</v>
      </c>
    </row>
    <row r="63" spans="1:9" ht="18.75" customHeight="1">
      <c r="A63" s="23"/>
      <c r="B63" s="49" t="s">
        <v>48</v>
      </c>
      <c r="C63" s="17"/>
      <c r="D63" s="39">
        <f t="shared" si="22"/>
        <v>3101</v>
      </c>
      <c r="E63" s="39">
        <f>E64+E65</f>
        <v>1426</v>
      </c>
      <c r="F63" s="39">
        <f>F64+F65</f>
        <v>1675</v>
      </c>
      <c r="G63" s="29">
        <f>G64+G65</f>
        <v>7000</v>
      </c>
      <c r="H63" s="29">
        <f t="shared" ref="H63:I63" si="28">H64+H65</f>
        <v>7000</v>
      </c>
      <c r="I63" s="29">
        <f t="shared" si="28"/>
        <v>7000</v>
      </c>
    </row>
    <row r="64" spans="1:9" ht="18" customHeight="1">
      <c r="A64" s="23"/>
      <c r="B64" s="16" t="s">
        <v>100</v>
      </c>
      <c r="C64" s="17">
        <v>10</v>
      </c>
      <c r="D64" s="39">
        <f t="shared" si="22"/>
        <v>2335</v>
      </c>
      <c r="E64" s="41">
        <v>985</v>
      </c>
      <c r="F64" s="41">
        <v>1350</v>
      </c>
      <c r="G64" s="61">
        <v>5700</v>
      </c>
      <c r="H64" s="61">
        <v>5700</v>
      </c>
      <c r="I64" s="61">
        <v>5700</v>
      </c>
    </row>
    <row r="65" spans="1:9" ht="18" customHeight="1">
      <c r="A65" s="23"/>
      <c r="B65" s="46" t="s">
        <v>49</v>
      </c>
      <c r="C65" s="17">
        <v>20</v>
      </c>
      <c r="D65" s="39">
        <f t="shared" si="22"/>
        <v>766</v>
      </c>
      <c r="E65" s="41">
        <v>441</v>
      </c>
      <c r="F65" s="41">
        <v>325</v>
      </c>
      <c r="G65" s="61">
        <v>1300</v>
      </c>
      <c r="H65" s="61">
        <v>1300</v>
      </c>
      <c r="I65" s="61">
        <v>1300</v>
      </c>
    </row>
    <row r="66" spans="1:9" ht="14.25" customHeight="1">
      <c r="A66" s="23"/>
      <c r="B66" s="55" t="s">
        <v>61</v>
      </c>
      <c r="C66" s="57" t="s">
        <v>62</v>
      </c>
      <c r="D66" s="43">
        <f>D67</f>
        <v>81</v>
      </c>
      <c r="E66" s="43">
        <f t="shared" ref="E66:F67" si="29">E67</f>
        <v>81</v>
      </c>
      <c r="F66" s="43">
        <f t="shared" si="29"/>
        <v>0</v>
      </c>
      <c r="G66" s="81">
        <v>0</v>
      </c>
      <c r="H66" s="81">
        <v>0</v>
      </c>
      <c r="I66" s="81">
        <v>0</v>
      </c>
    </row>
    <row r="67" spans="1:9" ht="14.25" customHeight="1">
      <c r="A67" s="23"/>
      <c r="B67" s="49" t="s">
        <v>4</v>
      </c>
      <c r="C67" s="50"/>
      <c r="D67" s="39">
        <f>D68</f>
        <v>81</v>
      </c>
      <c r="E67" s="39">
        <f t="shared" si="29"/>
        <v>81</v>
      </c>
      <c r="F67" s="39">
        <f t="shared" si="29"/>
        <v>0</v>
      </c>
      <c r="G67" s="29">
        <v>0</v>
      </c>
      <c r="H67" s="29">
        <v>0</v>
      </c>
      <c r="I67" s="29">
        <v>0</v>
      </c>
    </row>
    <row r="68" spans="1:9" ht="14.25" customHeight="1">
      <c r="A68" s="23"/>
      <c r="B68" s="56" t="s">
        <v>68</v>
      </c>
      <c r="C68" s="54" t="s">
        <v>65</v>
      </c>
      <c r="D68" s="39">
        <f>E68+F68</f>
        <v>81</v>
      </c>
      <c r="E68" s="41">
        <f>E69+E72+E75</f>
        <v>81</v>
      </c>
      <c r="F68" s="41">
        <f t="shared" ref="F68" si="30">F69+F72</f>
        <v>0</v>
      </c>
      <c r="G68" s="61">
        <v>0</v>
      </c>
      <c r="H68" s="61">
        <v>0</v>
      </c>
      <c r="I68" s="61">
        <v>0</v>
      </c>
    </row>
    <row r="69" spans="1:9" ht="25.5">
      <c r="A69" s="23"/>
      <c r="B69" s="56" t="s">
        <v>63</v>
      </c>
      <c r="C69" s="50" t="s">
        <v>64</v>
      </c>
      <c r="D69" s="39">
        <f>D70</f>
        <v>9</v>
      </c>
      <c r="E69" s="39">
        <f t="shared" ref="E69:F70" si="31">E70</f>
        <v>9</v>
      </c>
      <c r="F69" s="39">
        <f t="shared" si="31"/>
        <v>0</v>
      </c>
      <c r="G69" s="29">
        <v>0</v>
      </c>
      <c r="H69" s="29">
        <v>0</v>
      </c>
      <c r="I69" s="29">
        <v>0</v>
      </c>
    </row>
    <row r="70" spans="1:9" ht="14.25" customHeight="1">
      <c r="A70" s="23"/>
      <c r="B70" s="49" t="s">
        <v>4</v>
      </c>
      <c r="C70" s="50"/>
      <c r="D70" s="39">
        <f>D71</f>
        <v>9</v>
      </c>
      <c r="E70" s="41">
        <f t="shared" si="31"/>
        <v>9</v>
      </c>
      <c r="F70" s="41">
        <f t="shared" si="31"/>
        <v>0</v>
      </c>
      <c r="G70" s="61">
        <v>0</v>
      </c>
      <c r="H70" s="61">
        <v>0</v>
      </c>
      <c r="I70" s="61">
        <v>0</v>
      </c>
    </row>
    <row r="71" spans="1:9" ht="14.25" customHeight="1">
      <c r="A71" s="23"/>
      <c r="B71" s="51" t="s">
        <v>68</v>
      </c>
      <c r="C71" s="50" t="s">
        <v>65</v>
      </c>
      <c r="D71" s="39">
        <f>E71+F71</f>
        <v>9</v>
      </c>
      <c r="E71" s="41">
        <v>9</v>
      </c>
      <c r="F71" s="41">
        <v>0</v>
      </c>
      <c r="G71" s="61">
        <v>0</v>
      </c>
      <c r="H71" s="61">
        <v>0</v>
      </c>
      <c r="I71" s="61">
        <v>0</v>
      </c>
    </row>
    <row r="72" spans="1:9" ht="25.5">
      <c r="A72" s="23"/>
      <c r="B72" s="56" t="s">
        <v>66</v>
      </c>
      <c r="C72" s="50" t="s">
        <v>67</v>
      </c>
      <c r="D72" s="39">
        <f>D73</f>
        <v>40</v>
      </c>
      <c r="E72" s="39">
        <f t="shared" ref="E72:F73" si="32">E73</f>
        <v>40</v>
      </c>
      <c r="F72" s="39">
        <f t="shared" si="32"/>
        <v>0</v>
      </c>
      <c r="G72" s="29">
        <v>0</v>
      </c>
      <c r="H72" s="29">
        <v>0</v>
      </c>
      <c r="I72" s="29">
        <v>0</v>
      </c>
    </row>
    <row r="73" spans="1:9" ht="14.25" customHeight="1">
      <c r="A73" s="23"/>
      <c r="B73" s="49" t="s">
        <v>4</v>
      </c>
      <c r="C73" s="50"/>
      <c r="D73" s="39">
        <f>D74</f>
        <v>40</v>
      </c>
      <c r="E73" s="41">
        <f t="shared" si="32"/>
        <v>40</v>
      </c>
      <c r="F73" s="41">
        <f t="shared" si="32"/>
        <v>0</v>
      </c>
      <c r="G73" s="61">
        <v>0</v>
      </c>
      <c r="H73" s="61">
        <v>0</v>
      </c>
      <c r="I73" s="61">
        <v>0</v>
      </c>
    </row>
    <row r="74" spans="1:9" ht="14.25" customHeight="1">
      <c r="A74" s="23"/>
      <c r="B74" s="51" t="s">
        <v>68</v>
      </c>
      <c r="C74" s="50" t="s">
        <v>65</v>
      </c>
      <c r="D74" s="39">
        <f>E74+F74</f>
        <v>40</v>
      </c>
      <c r="E74" s="41">
        <v>40</v>
      </c>
      <c r="F74" s="41">
        <v>0</v>
      </c>
      <c r="G74" s="61">
        <v>0</v>
      </c>
      <c r="H74" s="61">
        <v>0</v>
      </c>
      <c r="I74" s="61">
        <v>0</v>
      </c>
    </row>
    <row r="75" spans="1:9" ht="14.25" customHeight="1">
      <c r="A75" s="23"/>
      <c r="B75" s="49" t="s">
        <v>107</v>
      </c>
      <c r="C75" s="88" t="s">
        <v>62</v>
      </c>
      <c r="D75" s="39">
        <f>E75+F75</f>
        <v>32</v>
      </c>
      <c r="E75" s="39">
        <f>E77</f>
        <v>32</v>
      </c>
      <c r="F75" s="39">
        <f>F77</f>
        <v>0</v>
      </c>
      <c r="G75" s="29">
        <v>0</v>
      </c>
      <c r="H75" s="29">
        <v>0</v>
      </c>
      <c r="I75" s="29">
        <v>0</v>
      </c>
    </row>
    <row r="76" spans="1:9" ht="14.25" customHeight="1">
      <c r="A76" s="23"/>
      <c r="B76" s="49" t="s">
        <v>4</v>
      </c>
      <c r="C76" s="88"/>
      <c r="D76" s="39">
        <f>D77</f>
        <v>32</v>
      </c>
      <c r="E76" s="39">
        <f t="shared" ref="E76:I76" si="33">E77</f>
        <v>32</v>
      </c>
      <c r="F76" s="39">
        <f t="shared" si="33"/>
        <v>0</v>
      </c>
      <c r="G76" s="39">
        <f t="shared" si="33"/>
        <v>0</v>
      </c>
      <c r="H76" s="39">
        <f t="shared" si="33"/>
        <v>0</v>
      </c>
      <c r="I76" s="39">
        <f t="shared" si="33"/>
        <v>0</v>
      </c>
    </row>
    <row r="77" spans="1:9" ht="14.25" customHeight="1">
      <c r="A77" s="23"/>
      <c r="B77" s="51" t="s">
        <v>68</v>
      </c>
      <c r="C77" s="50" t="s">
        <v>65</v>
      </c>
      <c r="D77" s="39">
        <f>E77+F77</f>
        <v>32</v>
      </c>
      <c r="E77" s="41">
        <v>32</v>
      </c>
      <c r="F77" s="41">
        <v>0</v>
      </c>
      <c r="G77" s="61">
        <v>0</v>
      </c>
      <c r="H77" s="61">
        <v>0</v>
      </c>
      <c r="I77" s="61">
        <v>0</v>
      </c>
    </row>
    <row r="78" spans="1:9" ht="17.25" customHeight="1">
      <c r="A78" s="23"/>
      <c r="B78" s="58" t="s">
        <v>82</v>
      </c>
      <c r="C78" s="59"/>
      <c r="D78" s="60">
        <f t="shared" ref="D78" si="34">E78</f>
        <v>-580</v>
      </c>
      <c r="E78" s="60">
        <f>E11-E22</f>
        <v>-580</v>
      </c>
      <c r="F78" s="60">
        <f>F11-F22</f>
        <v>0</v>
      </c>
      <c r="G78" s="60">
        <f t="shared" ref="G78:I78" si="35">G11-G22</f>
        <v>0</v>
      </c>
      <c r="H78" s="60">
        <f t="shared" si="35"/>
        <v>0</v>
      </c>
      <c r="I78" s="60">
        <f t="shared" si="35"/>
        <v>0</v>
      </c>
    </row>
    <row r="79" spans="1:9" ht="22.5" customHeight="1">
      <c r="A79" s="7"/>
      <c r="B79" s="30"/>
      <c r="C79" s="31"/>
      <c r="D79" s="32"/>
      <c r="E79" s="32"/>
    </row>
    <row r="80" spans="1:9">
      <c r="B80" s="74" t="s">
        <v>17</v>
      </c>
      <c r="C80" s="75">
        <f>C81</f>
        <v>580</v>
      </c>
    </row>
    <row r="81" spans="2:3">
      <c r="B81" s="74" t="s">
        <v>45</v>
      </c>
      <c r="C81" s="75">
        <f>C82+C85+C90</f>
        <v>580</v>
      </c>
    </row>
    <row r="82" spans="2:3">
      <c r="B82" s="71" t="s">
        <v>70</v>
      </c>
      <c r="C82" s="72">
        <f>C83</f>
        <v>263</v>
      </c>
    </row>
    <row r="83" spans="2:3">
      <c r="B83" s="65" t="s">
        <v>59</v>
      </c>
      <c r="C83" s="29">
        <f>C84</f>
        <v>263</v>
      </c>
    </row>
    <row r="84" spans="2:3" ht="25.5">
      <c r="B84" s="18" t="s">
        <v>71</v>
      </c>
      <c r="C84" s="61">
        <v>263</v>
      </c>
    </row>
    <row r="85" spans="2:3">
      <c r="B85" s="20" t="s">
        <v>72</v>
      </c>
      <c r="C85" s="72">
        <f>C86</f>
        <v>24</v>
      </c>
    </row>
    <row r="86" spans="2:3">
      <c r="B86" s="49" t="s">
        <v>58</v>
      </c>
      <c r="C86" s="29">
        <f>C87</f>
        <v>24</v>
      </c>
    </row>
    <row r="87" spans="2:3">
      <c r="B87" s="62" t="s">
        <v>56</v>
      </c>
      <c r="C87" s="29">
        <f>C88+C89</f>
        <v>24</v>
      </c>
    </row>
    <row r="88" spans="2:3">
      <c r="B88" s="63" t="s">
        <v>73</v>
      </c>
      <c r="C88" s="64">
        <v>12</v>
      </c>
    </row>
    <row r="89" spans="2:3">
      <c r="B89" s="63" t="s">
        <v>74</v>
      </c>
      <c r="C89" s="64">
        <v>12</v>
      </c>
    </row>
    <row r="90" spans="2:3">
      <c r="B90" s="73" t="s">
        <v>44</v>
      </c>
      <c r="C90" s="72">
        <f>C91+C104</f>
        <v>293</v>
      </c>
    </row>
    <row r="91" spans="2:3" ht="25.5">
      <c r="B91" s="34" t="s">
        <v>37</v>
      </c>
      <c r="C91" s="29">
        <f>C92+C95</f>
        <v>212</v>
      </c>
    </row>
    <row r="92" spans="2:3">
      <c r="B92" s="35" t="s">
        <v>60</v>
      </c>
      <c r="C92" s="29">
        <f>C93+C94</f>
        <v>24</v>
      </c>
    </row>
    <row r="93" spans="2:3" ht="25.5">
      <c r="B93" s="18" t="s">
        <v>43</v>
      </c>
      <c r="C93" s="61">
        <v>12</v>
      </c>
    </row>
    <row r="94" spans="2:3">
      <c r="B94" s="16" t="s">
        <v>42</v>
      </c>
      <c r="C94" s="61">
        <v>12</v>
      </c>
    </row>
    <row r="95" spans="2:3">
      <c r="B95" s="65" t="s">
        <v>59</v>
      </c>
      <c r="C95" s="29">
        <f>C96+C99+C102</f>
        <v>188</v>
      </c>
    </row>
    <row r="96" spans="2:3" ht="25.5">
      <c r="B96" s="33" t="s">
        <v>75</v>
      </c>
      <c r="C96" s="29">
        <f>C97+C98</f>
        <v>121</v>
      </c>
    </row>
    <row r="97" spans="2:3" ht="25.5">
      <c r="B97" s="66" t="s">
        <v>76</v>
      </c>
      <c r="C97" s="67">
        <v>17</v>
      </c>
    </row>
    <row r="98" spans="2:3" ht="38.25">
      <c r="B98" s="66" t="s">
        <v>77</v>
      </c>
      <c r="C98" s="67">
        <v>104</v>
      </c>
    </row>
    <row r="99" spans="2:3">
      <c r="B99" s="86" t="s">
        <v>102</v>
      </c>
      <c r="C99" s="87">
        <f>C100+C101</f>
        <v>20</v>
      </c>
    </row>
    <row r="100" spans="2:3" ht="15" customHeight="1">
      <c r="B100" s="66" t="s">
        <v>103</v>
      </c>
      <c r="C100" s="67">
        <v>10.5</v>
      </c>
    </row>
    <row r="101" spans="2:3" ht="15" customHeight="1">
      <c r="B101" s="66" t="s">
        <v>104</v>
      </c>
      <c r="C101" s="67">
        <v>9.5</v>
      </c>
    </row>
    <row r="102" spans="2:3" ht="25.5" customHeight="1">
      <c r="B102" s="86" t="s">
        <v>105</v>
      </c>
      <c r="C102" s="87">
        <f>C103</f>
        <v>47</v>
      </c>
    </row>
    <row r="103" spans="2:3" ht="18" customHeight="1">
      <c r="B103" s="66" t="s">
        <v>106</v>
      </c>
      <c r="C103" s="67">
        <v>47</v>
      </c>
    </row>
    <row r="104" spans="2:3">
      <c r="B104" s="23" t="s">
        <v>61</v>
      </c>
      <c r="C104" s="29">
        <f>C105</f>
        <v>81</v>
      </c>
    </row>
    <row r="105" spans="2:3">
      <c r="B105" s="49" t="s">
        <v>56</v>
      </c>
      <c r="C105" s="29">
        <f>C106+C108+C110</f>
        <v>81</v>
      </c>
    </row>
    <row r="106" spans="2:3">
      <c r="B106" s="70" t="s">
        <v>78</v>
      </c>
      <c r="C106" s="29">
        <f>C107</f>
        <v>40</v>
      </c>
    </row>
    <row r="107" spans="2:3" ht="38.25">
      <c r="B107" s="68" t="s">
        <v>79</v>
      </c>
      <c r="C107" s="69">
        <v>40</v>
      </c>
    </row>
    <row r="108" spans="2:3">
      <c r="B108" s="70" t="s">
        <v>80</v>
      </c>
      <c r="C108" s="29">
        <f>C109</f>
        <v>9</v>
      </c>
    </row>
    <row r="109" spans="2:3">
      <c r="B109" s="68" t="s">
        <v>81</v>
      </c>
      <c r="C109" s="69">
        <v>9</v>
      </c>
    </row>
    <row r="110" spans="2:3">
      <c r="B110" s="23" t="s">
        <v>107</v>
      </c>
      <c r="C110" s="29">
        <f>C111</f>
        <v>32</v>
      </c>
    </row>
    <row r="111" spans="2:3">
      <c r="B111" s="16" t="s">
        <v>108</v>
      </c>
      <c r="C111" s="61">
        <v>32</v>
      </c>
    </row>
  </sheetData>
  <mergeCells count="7">
    <mergeCell ref="B2:C2"/>
    <mergeCell ref="A5:I5"/>
    <mergeCell ref="A6:I6"/>
    <mergeCell ref="A9:A10"/>
    <mergeCell ref="B9:B10"/>
    <mergeCell ref="C9:C10"/>
    <mergeCell ref="G9:I9"/>
  </mergeCells>
  <printOptions horizontalCentered="1"/>
  <pageMargins left="0.86614173228346503" right="0.15748031496063" top="0.27559055118110198" bottom="0.38" header="0.15748031496063" footer="0.196850393700787"/>
  <pageSetup paperSize="9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buget local</vt:lpstr>
      <vt:lpstr>'buget local'!Print_Area</vt:lpstr>
      <vt:lpstr>'buget local'!Print_Titles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mihaelam</cp:lastModifiedBy>
  <cp:lastPrinted>2023-07-21T05:55:07Z</cp:lastPrinted>
  <dcterms:created xsi:type="dcterms:W3CDTF">2017-03-22T13:01:52Z</dcterms:created>
  <dcterms:modified xsi:type="dcterms:W3CDTF">2023-07-21T06:00:56Z</dcterms:modified>
</cp:coreProperties>
</file>