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4B243EEF-4EC8-40FA-8F54-EDB7BD73A210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H9Cytey0mJf6RUTi1cMEAzDznhg=="/>
    </ext>
  </extLst>
</workbook>
</file>

<file path=xl/calcChain.xml><?xml version="1.0" encoding="utf-8"?>
<calcChain xmlns="http://schemas.openxmlformats.org/spreadsheetml/2006/main">
  <c r="O17" i="1" l="1"/>
  <c r="A92" i="1" l="1"/>
  <c r="C67" i="1"/>
  <c r="B67" i="1"/>
  <c r="C92" i="1"/>
  <c r="E67" i="1"/>
  <c r="A67" i="1"/>
  <c r="D42" i="1"/>
  <c r="B17" i="1"/>
  <c r="D67" i="1"/>
  <c r="C42" i="1"/>
  <c r="S17" i="1"/>
  <c r="E17" i="1"/>
  <c r="A17" i="1"/>
  <c r="A42" i="1"/>
  <c r="B42" i="1"/>
  <c r="O18" i="1"/>
  <c r="R17" i="1"/>
  <c r="D17" i="1"/>
  <c r="B92" i="1"/>
  <c r="E42" i="1"/>
  <c r="E43" i="1" s="1"/>
  <c r="C17" i="1"/>
  <c r="E18" i="1" l="1"/>
  <c r="C18" i="1"/>
  <c r="C93" i="1"/>
  <c r="B93" i="1"/>
  <c r="B43" i="1"/>
  <c r="D43" i="1"/>
  <c r="B68" i="1"/>
  <c r="S18" i="1"/>
  <c r="O19" i="1"/>
  <c r="R18" i="1"/>
  <c r="B18" i="1"/>
  <c r="D18" i="1"/>
  <c r="A43" i="1"/>
  <c r="A44" i="1" s="1"/>
  <c r="C43" i="1"/>
  <c r="A68" i="1"/>
  <c r="C68" i="1"/>
  <c r="A18" i="1"/>
  <c r="D68" i="1"/>
  <c r="E68" i="1"/>
  <c r="A93" i="1"/>
  <c r="A94" i="1" l="1"/>
  <c r="C19" i="1"/>
  <c r="C94" i="1"/>
  <c r="E69" i="1"/>
  <c r="B69" i="1"/>
  <c r="A19" i="1"/>
  <c r="C44" i="1"/>
  <c r="D44" i="1"/>
  <c r="O20" i="1"/>
  <c r="R19" i="1"/>
  <c r="S19" i="1"/>
  <c r="C69" i="1"/>
  <c r="D19" i="1"/>
  <c r="D20" i="1" s="1"/>
  <c r="B44" i="1"/>
  <c r="D69" i="1"/>
  <c r="A69" i="1"/>
  <c r="B19" i="1"/>
  <c r="B20" i="1" s="1"/>
  <c r="E44" i="1"/>
  <c r="B94" i="1"/>
  <c r="E19" i="1"/>
  <c r="A95" i="1" l="1"/>
  <c r="E20" i="1"/>
  <c r="B70" i="1"/>
  <c r="C95" i="1"/>
  <c r="A20" i="1"/>
  <c r="A70" i="1"/>
  <c r="D45" i="1"/>
  <c r="B95" i="1"/>
  <c r="D70" i="1"/>
  <c r="C20" i="1"/>
  <c r="B45" i="1"/>
  <c r="S20" i="1"/>
  <c r="O21" i="1"/>
  <c r="O22" i="1" s="1"/>
  <c r="O23" i="1" s="1"/>
  <c r="R20" i="1"/>
  <c r="C45" i="1"/>
  <c r="E45" i="1"/>
  <c r="E70" i="1"/>
  <c r="E71" i="1" s="1"/>
  <c r="C70" i="1"/>
  <c r="A45" i="1"/>
  <c r="A46" i="1" l="1"/>
  <c r="O24" i="1"/>
  <c r="S23" i="1"/>
  <c r="R23" i="1"/>
  <c r="B71" i="1"/>
  <c r="A96" i="1"/>
  <c r="C46" i="1"/>
  <c r="B96" i="1"/>
  <c r="B21" i="1"/>
  <c r="A21" i="1"/>
  <c r="C71" i="1"/>
  <c r="C96" i="1"/>
  <c r="B46" i="1"/>
  <c r="E21" i="1"/>
  <c r="E46" i="1"/>
  <c r="S21" i="1"/>
  <c r="R21" i="1"/>
  <c r="C21" i="1"/>
  <c r="A71" i="1"/>
  <c r="D21" i="1"/>
  <c r="D71" i="1"/>
  <c r="D46" i="1"/>
  <c r="O25" i="1" l="1"/>
  <c r="R24" i="1"/>
  <c r="S24" i="1"/>
  <c r="D47" i="1"/>
  <c r="D48" i="1" s="1"/>
  <c r="D52" i="1" s="1"/>
  <c r="E22" i="1"/>
  <c r="E23" i="1" s="1"/>
  <c r="E27" i="1" s="1"/>
  <c r="A97" i="1"/>
  <c r="A98" i="1" s="1"/>
  <c r="A102" i="1" s="1"/>
  <c r="A47" i="1"/>
  <c r="A48" i="1" s="1"/>
  <c r="A52" i="1" s="1"/>
  <c r="B97" i="1"/>
  <c r="B98" i="1" s="1"/>
  <c r="B102" i="1" s="1"/>
  <c r="D22" i="1"/>
  <c r="D23" i="1" s="1"/>
  <c r="D27" i="1" s="1"/>
  <c r="E47" i="1"/>
  <c r="E48" i="1" s="1"/>
  <c r="E52" i="1" s="1"/>
  <c r="C22" i="1"/>
  <c r="C23" i="1" s="1"/>
  <c r="C27" i="1" s="1"/>
  <c r="E72" i="1"/>
  <c r="E73" i="1" s="1"/>
  <c r="E77" i="1" s="1"/>
  <c r="C72" i="1"/>
  <c r="C73" i="1" s="1"/>
  <c r="C77" i="1" s="1"/>
  <c r="A22" i="1"/>
  <c r="A23" i="1" s="1"/>
  <c r="A27" i="1" s="1"/>
  <c r="C47" i="1"/>
  <c r="C48" i="1" s="1"/>
  <c r="C49" i="1" s="1"/>
  <c r="C50" i="1" s="1"/>
  <c r="C97" i="1"/>
  <c r="C98" i="1" s="1"/>
  <c r="C102" i="1" s="1"/>
  <c r="S22" i="1"/>
  <c r="R22" i="1"/>
  <c r="B22" i="1"/>
  <c r="B23" i="1" s="1"/>
  <c r="B27" i="1" s="1"/>
  <c r="D72" i="1"/>
  <c r="D73" i="1" s="1"/>
  <c r="D77" i="1" s="1"/>
  <c r="B72" i="1"/>
  <c r="B73" i="1" s="1"/>
  <c r="B77" i="1" s="1"/>
  <c r="A72" i="1"/>
  <c r="A73" i="1" s="1"/>
  <c r="A77" i="1" s="1"/>
  <c r="B47" i="1"/>
  <c r="B48" i="1" s="1"/>
  <c r="B52" i="1" s="1"/>
  <c r="O26" i="1" l="1"/>
  <c r="S25" i="1"/>
  <c r="R25" i="1"/>
  <c r="C51" i="1" l="1"/>
  <c r="O27" i="1"/>
  <c r="R26" i="1"/>
  <c r="S26" i="1"/>
  <c r="C52" i="1" l="1"/>
  <c r="O28" i="1"/>
  <c r="B78" i="1" s="1"/>
  <c r="S27" i="1"/>
  <c r="R27" i="1"/>
  <c r="D28" i="1"/>
  <c r="E53" i="1" l="1"/>
  <c r="B28" i="1"/>
  <c r="C78" i="1"/>
  <c r="A28" i="1"/>
  <c r="D53" i="1"/>
  <c r="A103" i="1"/>
  <c r="C28" i="1"/>
  <c r="B103" i="1"/>
  <c r="C53" i="1"/>
  <c r="A53" i="1"/>
  <c r="D78" i="1"/>
  <c r="E78" i="1"/>
  <c r="C103" i="1"/>
  <c r="B53" i="1"/>
  <c r="A78" i="1"/>
  <c r="R28" i="1"/>
  <c r="S28" i="1"/>
  <c r="O29" i="1"/>
  <c r="E28" i="1"/>
  <c r="E29" i="1" l="1"/>
  <c r="B29" i="1"/>
  <c r="B104" i="1"/>
  <c r="C79" i="1"/>
  <c r="B79" i="1"/>
  <c r="E79" i="1"/>
  <c r="B54" i="1"/>
  <c r="C54" i="1"/>
  <c r="A54" i="1"/>
  <c r="R29" i="1"/>
  <c r="S29" i="1"/>
  <c r="O30" i="1"/>
  <c r="E54" i="1"/>
  <c r="C104" i="1"/>
  <c r="D79" i="1"/>
  <c r="D80" i="1" s="1"/>
  <c r="D54" i="1"/>
  <c r="A79" i="1"/>
  <c r="C29" i="1"/>
  <c r="D29" i="1"/>
  <c r="D30" i="1" s="1"/>
  <c r="A104" i="1"/>
  <c r="A29" i="1"/>
  <c r="B30" i="1" l="1"/>
  <c r="C80" i="1"/>
  <c r="A30" i="1"/>
  <c r="A105" i="1"/>
  <c r="A80" i="1"/>
  <c r="B80" i="1"/>
  <c r="E30" i="1"/>
  <c r="C30" i="1"/>
  <c r="B105" i="1"/>
  <c r="C105" i="1"/>
  <c r="D55" i="1"/>
  <c r="E55" i="1"/>
  <c r="A55" i="1"/>
  <c r="C55" i="1"/>
  <c r="B55" i="1"/>
  <c r="E80" i="1"/>
  <c r="O31" i="1"/>
  <c r="R30" i="1"/>
  <c r="S30" i="1"/>
  <c r="C31" i="1" l="1"/>
  <c r="A56" i="1"/>
  <c r="B56" i="1"/>
  <c r="C56" i="1"/>
  <c r="D31" i="1"/>
  <c r="E81" i="1"/>
  <c r="A106" i="1"/>
  <c r="B106" i="1"/>
  <c r="D81" i="1"/>
  <c r="D56" i="1"/>
  <c r="C106" i="1"/>
  <c r="R31" i="1"/>
  <c r="S31" i="1"/>
  <c r="O32" i="1"/>
  <c r="E31" i="1"/>
  <c r="A31" i="1"/>
  <c r="E56" i="1"/>
  <c r="B31" i="1"/>
  <c r="C81" i="1"/>
  <c r="B81" i="1"/>
  <c r="A81" i="1"/>
  <c r="C32" i="1" l="1"/>
  <c r="A82" i="1"/>
  <c r="E57" i="1"/>
  <c r="C82" i="1"/>
  <c r="B82" i="1"/>
  <c r="B57" i="1"/>
  <c r="A57" i="1"/>
  <c r="B32" i="1"/>
  <c r="E32" i="1"/>
  <c r="C107" i="1"/>
  <c r="A32" i="1"/>
  <c r="B107" i="1"/>
  <c r="A107" i="1"/>
  <c r="D32" i="1"/>
  <c r="O33" i="1"/>
  <c r="S32" i="1"/>
  <c r="R32" i="1"/>
  <c r="D57" i="1"/>
  <c r="E82" i="1"/>
  <c r="D82" i="1"/>
  <c r="C57" i="1"/>
  <c r="B108" i="1" l="1"/>
  <c r="C83" i="1"/>
  <c r="R33" i="1"/>
  <c r="S33" i="1"/>
  <c r="A33" i="1"/>
  <c r="B83" i="1"/>
  <c r="D58" i="1"/>
  <c r="E58" i="1"/>
  <c r="C58" i="1"/>
  <c r="B33" i="1"/>
  <c r="I106" i="1" l="1"/>
  <c r="I105" i="1" s="1"/>
  <c r="I104" i="1" s="1"/>
  <c r="I103" i="1" s="1"/>
  <c r="I56" i="1"/>
  <c r="I55" i="1" s="1"/>
  <c r="I54" i="1" s="1"/>
  <c r="I53" i="1" s="1"/>
  <c r="M31" i="1"/>
  <c r="M30" i="1" s="1"/>
  <c r="M29" i="1" s="1"/>
  <c r="M28" i="1" s="1"/>
  <c r="L31" i="1"/>
  <c r="L30" i="1" s="1"/>
  <c r="L29" i="1" s="1"/>
  <c r="L28" i="1" s="1"/>
  <c r="J32" i="1"/>
  <c r="J31" i="1" s="1"/>
  <c r="J30" i="1" s="1"/>
  <c r="J29" i="1" s="1"/>
  <c r="J28" i="1" s="1"/>
  <c r="L57" i="1"/>
  <c r="L56" i="1" s="1"/>
  <c r="L55" i="1" s="1"/>
  <c r="L54" i="1" s="1"/>
  <c r="L53" i="1" s="1"/>
  <c r="J56" i="1"/>
  <c r="J55" i="1" s="1"/>
  <c r="J54" i="1" s="1"/>
  <c r="J53" i="1" s="1"/>
  <c r="K106" i="1"/>
  <c r="K105" i="1" s="1"/>
  <c r="K104" i="1" s="1"/>
  <c r="K103" i="1" s="1"/>
  <c r="K31" i="1"/>
  <c r="K30" i="1" s="1"/>
  <c r="K29" i="1" s="1"/>
  <c r="K28" i="1" s="1"/>
  <c r="J107" i="1"/>
  <c r="J106" i="1" s="1"/>
  <c r="J105" i="1" s="1"/>
  <c r="J104" i="1" s="1"/>
  <c r="J103" i="1" s="1"/>
  <c r="I32" i="1"/>
  <c r="I31" i="1" s="1"/>
  <c r="I30" i="1" s="1"/>
  <c r="I29" i="1" s="1"/>
  <c r="I28" i="1" s="1"/>
  <c r="K82" i="1"/>
  <c r="J82" i="1"/>
  <c r="K57" i="1"/>
  <c r="K56" i="1" s="1"/>
  <c r="K55" i="1" s="1"/>
  <c r="K54" i="1" s="1"/>
  <c r="K53" i="1" s="1"/>
  <c r="M57" i="1"/>
  <c r="M56" i="1" s="1"/>
  <c r="M55" i="1" s="1"/>
  <c r="M54" i="1" s="1"/>
  <c r="M53" i="1" s="1"/>
  <c r="K102" i="1" l="1"/>
  <c r="J102" i="1"/>
  <c r="I102" i="1"/>
  <c r="M81" i="1"/>
  <c r="L81" i="1"/>
  <c r="K81" i="1"/>
  <c r="J81" i="1"/>
  <c r="I81" i="1"/>
  <c r="K52" i="1"/>
  <c r="M52" i="1"/>
  <c r="L52" i="1"/>
  <c r="J52" i="1"/>
  <c r="I52" i="1"/>
  <c r="M27" i="1"/>
  <c r="I27" i="1"/>
  <c r="K27" i="1"/>
  <c r="L27" i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23" i="1" l="1"/>
  <c r="M22" i="1" s="1"/>
  <c r="M21" i="1" s="1"/>
  <c r="M20" i="1" s="1"/>
  <c r="M19" i="1" s="1"/>
  <c r="M18" i="1" s="1"/>
  <c r="M17" i="1" s="1"/>
  <c r="M16" i="1" s="1"/>
  <c r="K23" i="1"/>
  <c r="K22" i="1" s="1"/>
  <c r="K21" i="1" s="1"/>
  <c r="K20" i="1" s="1"/>
  <c r="K19" i="1" s="1"/>
  <c r="K18" i="1" s="1"/>
  <c r="K17" i="1" s="1"/>
  <c r="K16" i="1" s="1"/>
  <c r="I48" i="1"/>
  <c r="I47" i="1" s="1"/>
  <c r="I46" i="1" s="1"/>
  <c r="I45" i="1" s="1"/>
  <c r="I44" i="1" s="1"/>
  <c r="I43" i="1" s="1"/>
  <c r="I42" i="1" s="1"/>
  <c r="I41" i="1" s="1"/>
  <c r="J48" i="1"/>
  <c r="J47" i="1" s="1"/>
  <c r="J46" i="1" s="1"/>
  <c r="J45" i="1" s="1"/>
  <c r="J44" i="1" s="1"/>
  <c r="J43" i="1" s="1"/>
  <c r="J42" i="1" s="1"/>
  <c r="J41" i="1" s="1"/>
  <c r="L48" i="1"/>
  <c r="L47" i="1" s="1"/>
  <c r="L46" i="1" s="1"/>
  <c r="L45" i="1" s="1"/>
  <c r="L44" i="1" s="1"/>
  <c r="L43" i="1" s="1"/>
  <c r="L42" i="1" s="1"/>
  <c r="L41" i="1" s="1"/>
  <c r="I98" i="1"/>
  <c r="I97" i="1" s="1"/>
  <c r="I96" i="1" s="1"/>
  <c r="I95" i="1" s="1"/>
  <c r="I94" i="1" s="1"/>
  <c r="I93" i="1" s="1"/>
  <c r="I92" i="1" s="1"/>
  <c r="I91" i="1" s="1"/>
  <c r="M48" i="1"/>
  <c r="M47" i="1" s="1"/>
  <c r="M46" i="1" s="1"/>
  <c r="M45" i="1" s="1"/>
  <c r="M44" i="1" s="1"/>
  <c r="M43" i="1" s="1"/>
  <c r="M42" i="1" s="1"/>
  <c r="M41" i="1" s="1"/>
  <c r="J98" i="1"/>
  <c r="J97" i="1" s="1"/>
  <c r="J96" i="1" s="1"/>
  <c r="J95" i="1" s="1"/>
  <c r="J94" i="1" s="1"/>
  <c r="J93" i="1" s="1"/>
  <c r="J92" i="1" s="1"/>
  <c r="J91" i="1" s="1"/>
  <c r="L23" i="1"/>
  <c r="L22" i="1" s="1"/>
  <c r="L21" i="1" s="1"/>
  <c r="L20" i="1" s="1"/>
  <c r="L19" i="1" s="1"/>
  <c r="L18" i="1" s="1"/>
  <c r="L17" i="1" s="1"/>
  <c r="L16" i="1" s="1"/>
  <c r="K48" i="1"/>
  <c r="K47" i="1" s="1"/>
  <c r="K46" i="1" s="1"/>
  <c r="K45" i="1" s="1"/>
  <c r="K44" i="1" s="1"/>
  <c r="K43" i="1" s="1"/>
  <c r="K42" i="1" s="1"/>
  <c r="K41" i="1" s="1"/>
  <c r="K98" i="1"/>
  <c r="K97" i="1" s="1"/>
  <c r="K96" i="1" s="1"/>
  <c r="K95" i="1" s="1"/>
  <c r="K94" i="1" s="1"/>
  <c r="K93" i="1" s="1"/>
  <c r="K92" i="1" s="1"/>
  <c r="K91" i="1" s="1"/>
  <c r="I23" i="1"/>
  <c r="I22" i="1" s="1"/>
  <c r="I21" i="1" s="1"/>
  <c r="I20" i="1" s="1"/>
  <c r="I19" i="1" s="1"/>
  <c r="I18" i="1" s="1"/>
  <c r="I17" i="1" s="1"/>
  <c r="I16" i="1" s="1"/>
  <c r="L80" i="1"/>
  <c r="L79" i="1" s="1"/>
  <c r="L78" i="1" s="1"/>
  <c r="L77" i="1" s="1"/>
  <c r="M80" i="1"/>
  <c r="M79" i="1" s="1"/>
  <c r="M78" i="1" s="1"/>
  <c r="M77" i="1" s="1"/>
  <c r="K80" i="1"/>
  <c r="K79" i="1" s="1"/>
  <c r="K78" i="1" s="1"/>
  <c r="K77" i="1" s="1"/>
  <c r="J80" i="1"/>
  <c r="J79" i="1" s="1"/>
  <c r="J78" i="1" s="1"/>
  <c r="J77" i="1" s="1"/>
  <c r="I80" i="1"/>
  <c r="I79" i="1" s="1"/>
  <c r="I78" i="1" s="1"/>
  <c r="I77" i="1" s="1"/>
  <c r="I72" i="1" l="1"/>
  <c r="I71" i="1" s="1"/>
  <c r="I70" i="1" s="1"/>
  <c r="I69" i="1" s="1"/>
  <c r="I68" i="1" s="1"/>
  <c r="I67" i="1" s="1"/>
  <c r="I66" i="1" s="1"/>
  <c r="I73" i="1"/>
  <c r="J73" i="1"/>
  <c r="J72" i="1" s="1"/>
  <c r="J71" i="1" s="1"/>
  <c r="J70" i="1" s="1"/>
  <c r="J69" i="1" s="1"/>
  <c r="J68" i="1" s="1"/>
  <c r="J67" i="1" s="1"/>
  <c r="J66" i="1" s="1"/>
  <c r="K73" i="1"/>
  <c r="K72" i="1" s="1"/>
  <c r="K71" i="1" s="1"/>
  <c r="K70" i="1" s="1"/>
  <c r="K69" i="1" s="1"/>
  <c r="K68" i="1" s="1"/>
  <c r="K67" i="1" s="1"/>
  <c r="K66" i="1" s="1"/>
  <c r="M73" i="1"/>
  <c r="M72" i="1" s="1"/>
  <c r="M71" i="1" s="1"/>
  <c r="M70" i="1" s="1"/>
  <c r="M69" i="1" s="1"/>
  <c r="M68" i="1" s="1"/>
  <c r="M67" i="1" s="1"/>
  <c r="M66" i="1" s="1"/>
  <c r="L72" i="1"/>
  <c r="L71" i="1" s="1"/>
  <c r="L70" i="1" s="1"/>
  <c r="L69" i="1" s="1"/>
  <c r="L68" i="1" s="1"/>
  <c r="L67" i="1" s="1"/>
  <c r="L66" i="1" s="1"/>
  <c r="L73" i="1"/>
</calcChain>
</file>

<file path=xl/sharedStrings.xml><?xml version="1.0" encoding="utf-8"?>
<sst xmlns="http://schemas.openxmlformats.org/spreadsheetml/2006/main" count="284" uniqueCount="76">
  <si>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</si>
  <si>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</si>
  <si>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</si>
  <si>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</si>
  <si>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</si>
  <si>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</si>
  <si>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</si>
  <si>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</si>
  <si>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</si>
  <si>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</si>
  <si>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</si>
  <si>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</si>
  <si>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</si>
  <si>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</si>
  <si>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</si>
  <si>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</si>
  <si>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</si>
  <si>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</si>
  <si>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</si>
  <si>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</si>
  <si>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</si>
  <si>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</si>
  <si>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</si>
  <si>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</si>
  <si>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</si>
  <si>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</si>
  <si>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</si>
  <si>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</si>
  <si>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</si>
  <si>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</si>
  <si>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</si>
  <si>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</si>
  <si>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</si>
  <si>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</si>
  <si>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</si>
  <si>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</si>
  <si>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</si>
  <si>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</si>
  <si>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</si>
  <si>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</si>
  <si>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</si>
  <si>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</si>
  <si>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</si>
  <si>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</si>
  <si>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</si>
  <si>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</si>
  <si>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</si>
  <si>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Grup Scolar Auto</t>
  </si>
  <si>
    <t>C.A. Steinel</t>
  </si>
  <si>
    <t>C.A. Centru Logistic</t>
  </si>
  <si>
    <t>Noaptes Ramificatie</t>
  </si>
  <si>
    <t>Tigveni Momaia</t>
  </si>
  <si>
    <t>2</t>
  </si>
  <si>
    <t>Tigveni Primarie</t>
  </si>
  <si>
    <t>1</t>
  </si>
  <si>
    <t>Burlusi</t>
  </si>
  <si>
    <t>Ciofrangeni Centru</t>
  </si>
  <si>
    <t>Lacurile</t>
  </si>
  <si>
    <t>Poienari Biserica</t>
  </si>
  <si>
    <t>Poienari Monument</t>
  </si>
  <si>
    <t>1=5</t>
  </si>
  <si>
    <t>C6</t>
  </si>
  <si>
    <t>C7</t>
  </si>
  <si>
    <t>C8</t>
  </si>
  <si>
    <t>C9</t>
  </si>
  <si>
    <t>C10</t>
  </si>
  <si>
    <t>C11</t>
  </si>
  <si>
    <t>C12</t>
  </si>
  <si>
    <t>6=7</t>
  </si>
  <si>
    <t>EMITENT,</t>
  </si>
  <si>
    <t>Vladesti Ramificatie</t>
  </si>
  <si>
    <t>Balilesti</t>
  </si>
  <si>
    <t>Vladesti</t>
  </si>
  <si>
    <t>Ceauresti</t>
  </si>
  <si>
    <t xml:space="preserve"> A. Denumirea traseului: Curtea de Arges - Ceauresti</t>
  </si>
  <si>
    <t>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</si>
</sst>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2" borderId="1" xfId="0" applyFont="1" applyFill="1" applyBorder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49" fontId="3" fillId="2" borderId="1" xfId="0" applyNumberFormat="1" applyFont="1" applyFill="1" applyBorder="1" applyAlignment="1">
      <alignment horizontal="center"/>
    </xf>
    <xf numFmtId="21" fontId="3" fillId="0" borderId="0" xfId="0" applyNumberFormat="1" applyFont="1"/>
    <xf numFmtId="0" fontId="9" fillId="0" borderId="0" xfId="0" applyFont="1"/>
    <xf numFmtId="0" fontId="7" fillId="0" borderId="1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" fillId="0" borderId="21" xfId="0" applyFont="1" applyBorder="1"/>
    <xf numFmtId="0" fontId="7" fillId="0" borderId="22" xfId="0" applyFont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20" fontId="4" fillId="0" borderId="26" xfId="0" applyNumberFormat="1" applyFont="1" applyBorder="1"/>
    <xf numFmtId="0" fontId="3" fillId="0" borderId="26" xfId="0" applyFont="1" applyBorder="1"/>
    <xf numFmtId="0" fontId="3" fillId="0" borderId="26" xfId="0" applyFont="1" applyBorder="1" applyAlignment="1">
      <alignment horizontal="center"/>
    </xf>
    <xf numFmtId="20" fontId="3" fillId="0" borderId="26" xfId="0" applyNumberFormat="1" applyFont="1" applyBorder="1"/>
    <xf numFmtId="0" fontId="3" fillId="0" borderId="26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6" xfId="0" applyFont="1" applyBorder="1"/>
    <xf numFmtId="20" fontId="3" fillId="3" borderId="26" xfId="0" applyNumberFormat="1" applyFont="1" applyFill="1" applyBorder="1"/>
    <xf numFmtId="0" fontId="1" fillId="0" borderId="26" xfId="0" applyFont="1" applyBorder="1"/>
    <xf numFmtId="20" fontId="4" fillId="0" borderId="27" xfId="0" applyNumberFormat="1" applyFont="1" applyBorder="1"/>
    <xf numFmtId="20" fontId="4" fillId="0" borderId="28" xfId="0" applyNumberFormat="1" applyFont="1" applyBorder="1"/>
    <xf numFmtId="0" fontId="3" fillId="0" borderId="28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20" fontId="3" fillId="0" borderId="28" xfId="0" applyNumberFormat="1" applyFont="1" applyBorder="1"/>
    <xf numFmtId="20" fontId="3" fillId="0" borderId="29" xfId="0" applyNumberFormat="1" applyFont="1" applyBorder="1"/>
    <xf numFmtId="20" fontId="3" fillId="0" borderId="30" xfId="0" applyNumberFormat="1" applyFont="1" applyBorder="1"/>
    <xf numFmtId="20" fontId="3" fillId="0" borderId="31" xfId="0" applyNumberFormat="1" applyFont="1" applyBorder="1"/>
    <xf numFmtId="20" fontId="3" fillId="3" borderId="30" xfId="0" applyNumberFormat="1" applyFont="1" applyFill="1" applyBorder="1"/>
    <xf numFmtId="20" fontId="3" fillId="3" borderId="31" xfId="0" applyNumberFormat="1" applyFont="1" applyFill="1" applyBorder="1"/>
    <xf numFmtId="20" fontId="4" fillId="0" borderId="31" xfId="0" applyNumberFormat="1" applyFont="1" applyBorder="1"/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3" xfId="0" applyFont="1" applyBorder="1"/>
    <xf numFmtId="0" fontId="3" fillId="0" borderId="34" xfId="0" applyFont="1" applyBorder="1" applyAlignment="1">
      <alignment horizontal="center"/>
    </xf>
    <xf numFmtId="20" fontId="3" fillId="0" borderId="26" xfId="0" applyNumberFormat="1" applyFont="1" applyBorder="1" applyAlignment="1">
      <alignment horizontal="center"/>
    </xf>
    <xf numFmtId="20" fontId="3" fillId="3" borderId="26" xfId="0" applyNumberFormat="1" applyFont="1" applyFill="1" applyBorder="1" applyAlignment="1">
      <alignment horizontal="center"/>
    </xf>
    <xf numFmtId="20" fontId="4" fillId="0" borderId="26" xfId="0" applyNumberFormat="1" applyFont="1" applyBorder="1" applyAlignment="1">
      <alignment horizontal="center"/>
    </xf>
    <xf numFmtId="20" fontId="4" fillId="0" borderId="27" xfId="0" applyNumberFormat="1" applyFont="1" applyBorder="1" applyAlignment="1">
      <alignment horizontal="right"/>
    </xf>
    <xf numFmtId="20" fontId="4" fillId="0" borderId="28" xfId="0" applyNumberFormat="1" applyFont="1" applyBorder="1" applyAlignment="1">
      <alignment horizontal="right"/>
    </xf>
    <xf numFmtId="20" fontId="3" fillId="0" borderId="28" xfId="0" applyNumberFormat="1" applyFont="1" applyBorder="1" applyAlignment="1">
      <alignment horizontal="center"/>
    </xf>
    <xf numFmtId="20" fontId="3" fillId="0" borderId="29" xfId="0" applyNumberFormat="1" applyFont="1" applyBorder="1" applyAlignment="1">
      <alignment horizontal="center"/>
    </xf>
    <xf numFmtId="20" fontId="3" fillId="0" borderId="30" xfId="0" applyNumberFormat="1" applyFont="1" applyBorder="1" applyAlignment="1">
      <alignment horizontal="center"/>
    </xf>
    <xf numFmtId="20" fontId="3" fillId="0" borderId="31" xfId="0" applyNumberFormat="1" applyFont="1" applyBorder="1" applyAlignment="1">
      <alignment horizontal="center"/>
    </xf>
    <xf numFmtId="20" fontId="3" fillId="3" borderId="30" xfId="0" applyNumberFormat="1" applyFont="1" applyFill="1" applyBorder="1" applyAlignment="1">
      <alignment horizontal="center"/>
    </xf>
    <xf numFmtId="20" fontId="3" fillId="3" borderId="31" xfId="0" applyNumberFormat="1" applyFont="1" applyFill="1" applyBorder="1" applyAlignment="1">
      <alignment horizontal="center"/>
    </xf>
    <xf numFmtId="20" fontId="4" fillId="0" borderId="31" xfId="0" applyNumberFormat="1" applyFont="1" applyBorder="1" applyAlignment="1">
      <alignment horizontal="center"/>
    </xf>
    <xf numFmtId="20" fontId="3" fillId="0" borderId="33" xfId="0" applyNumberFormat="1" applyFont="1" applyBorder="1"/>
    <xf numFmtId="20" fontId="3" fillId="0" borderId="33" xfId="0" applyNumberFormat="1" applyFont="1" applyBorder="1" applyAlignment="1">
      <alignment horizontal="center"/>
    </xf>
    <xf numFmtId="20" fontId="3" fillId="0" borderId="34" xfId="0" applyNumberFormat="1" applyFont="1" applyBorder="1"/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7" fillId="0" borderId="18" xfId="0" applyFont="1" applyBorder="1" applyAlignment="1">
      <alignment horizontal="center"/>
    </xf>
    <xf numFmtId="0" fontId="8" fillId="0" borderId="19" xfId="0" applyFont="1" applyBorder="1"/>
    <xf numFmtId="0" fontId="8" fillId="0" borderId="8" xfId="0" applyFont="1" applyBorder="1"/>
    <xf numFmtId="0" fontId="7" fillId="0" borderId="19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7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3">
      <c r="A6" s="87" t="s">
        <v>21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3">
      <c r="A7" s="89" t="s">
        <v>24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20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3">
      <c r="A9" s="90"/>
      <c r="B9" s="88"/>
      <c r="C9" s="88"/>
      <c r="D9" s="88"/>
      <c r="E9" s="88"/>
      <c r="F9" s="88"/>
      <c r="G9" s="88"/>
      <c r="H9" s="88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7.399999999999999" x14ac:dyDescent="0.3">
      <c r="A10" s="90" t="s">
        <v>74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7.399999999999999" x14ac:dyDescent="0.3">
      <c r="A11" s="11" t="s">
        <v>27</v>
      </c>
      <c r="B11" s="11"/>
      <c r="C11" s="11"/>
      <c r="D11" s="11"/>
      <c r="E11" s="13" t="s">
        <v>75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91" t="s">
        <v>28</v>
      </c>
      <c r="B12" s="92"/>
      <c r="C12" s="92"/>
      <c r="D12" s="92"/>
      <c r="E12" s="92"/>
      <c r="F12" s="14" t="s">
        <v>29</v>
      </c>
      <c r="G12" s="15" t="s">
        <v>30</v>
      </c>
      <c r="H12" s="15" t="s">
        <v>31</v>
      </c>
      <c r="I12" s="93" t="s">
        <v>32</v>
      </c>
      <c r="J12" s="94"/>
      <c r="K12" s="94"/>
      <c r="L12" s="94"/>
      <c r="M12" s="95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93" t="s">
        <v>33</v>
      </c>
      <c r="B13" s="94"/>
      <c r="C13" s="94"/>
      <c r="D13" s="94"/>
      <c r="E13" s="95"/>
      <c r="F13" s="17"/>
      <c r="G13" s="18" t="s">
        <v>34</v>
      </c>
      <c r="H13" s="19" t="s">
        <v>35</v>
      </c>
      <c r="I13" s="93" t="s">
        <v>33</v>
      </c>
      <c r="J13" s="94"/>
      <c r="K13" s="94"/>
      <c r="L13" s="94"/>
      <c r="M13" s="95"/>
      <c r="N13" s="16"/>
      <c r="O13" s="16"/>
      <c r="P13" s="16"/>
      <c r="Q13" s="16"/>
      <c r="R13" s="16" t="s">
        <v>36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37</v>
      </c>
      <c r="B14" s="21" t="s">
        <v>38</v>
      </c>
      <c r="C14" s="21" t="s">
        <v>39</v>
      </c>
      <c r="D14" s="21" t="s">
        <v>40</v>
      </c>
      <c r="E14" s="21" t="s">
        <v>41</v>
      </c>
      <c r="F14" s="22"/>
      <c r="G14" s="22"/>
      <c r="H14" s="21"/>
      <c r="I14" s="21" t="s">
        <v>37</v>
      </c>
      <c r="J14" s="21" t="s">
        <v>38</v>
      </c>
      <c r="K14" s="21" t="s">
        <v>39</v>
      </c>
      <c r="L14" s="21" t="s">
        <v>40</v>
      </c>
      <c r="M14" s="23" t="s">
        <v>41</v>
      </c>
      <c r="N14" s="16"/>
      <c r="O14" s="16" t="s">
        <v>42</v>
      </c>
      <c r="P14" s="16" t="s">
        <v>6</v>
      </c>
      <c r="Q14" s="16" t="s">
        <v>2</v>
      </c>
      <c r="R14" s="24" t="s">
        <v>43</v>
      </c>
      <c r="S14" s="24" t="s">
        <v>44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thickBot="1" x14ac:dyDescent="0.3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56">
        <v>0.26041666666666669</v>
      </c>
      <c r="B16" s="57">
        <v>0.29166666666666669</v>
      </c>
      <c r="C16" s="57">
        <v>0.36458333333333331</v>
      </c>
      <c r="D16" s="57">
        <v>0.4375</v>
      </c>
      <c r="E16" s="57">
        <v>0.47916666666666669</v>
      </c>
      <c r="F16" s="58"/>
      <c r="G16" s="59">
        <v>0</v>
      </c>
      <c r="H16" s="60" t="s">
        <v>45</v>
      </c>
      <c r="I16" s="61">
        <f t="shared" ref="I16:M16" si="0">I17+TIME(0,0,(3600*($O17-$O16)/(INDEX($T$5:$AB$6,MATCH(I$15,$S$5:$S$6,0),MATCH(CONCATENATE($P17,$Q17),$T$4:$AB$4,0)))+$T$8))</f>
        <v>0.24331018518518518</v>
      </c>
      <c r="J16" s="61">
        <f t="shared" si="0"/>
        <v>0.29114583333333327</v>
      </c>
      <c r="K16" s="61">
        <f t="shared" si="0"/>
        <v>0.31432870370370369</v>
      </c>
      <c r="L16" s="61">
        <f t="shared" si="0"/>
        <v>0.35599537037037032</v>
      </c>
      <c r="M16" s="62">
        <f t="shared" si="0"/>
        <v>0.41849537037037032</v>
      </c>
      <c r="N16" s="1"/>
      <c r="O16" s="1">
        <v>0</v>
      </c>
      <c r="P16" s="30"/>
      <c r="Q16" s="30" t="s">
        <v>46</v>
      </c>
      <c r="R16" s="3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63">
        <f t="shared" ref="A17:E17" si="1">A16+TIME(0,0,(3600*($O17-$O16)/(INDEX($T$5:$AB$6,MATCH(A$15,$S$5:$S$6,0),MATCH(CONCATENATE($P17,$Q17),$T$4:$AB$4,0)))+$T$8))</f>
        <v>0.2621412037037037</v>
      </c>
      <c r="B17" s="50">
        <f t="shared" si="1"/>
        <v>0.2933912037037037</v>
      </c>
      <c r="C17" s="50">
        <f t="shared" si="1"/>
        <v>0.36630787037037033</v>
      </c>
      <c r="D17" s="50">
        <f t="shared" si="1"/>
        <v>0.43922453703703701</v>
      </c>
      <c r="E17" s="50">
        <f t="shared" si="1"/>
        <v>0.4808912037037037</v>
      </c>
      <c r="F17" s="49">
        <v>1.8</v>
      </c>
      <c r="G17" s="49">
        <v>1</v>
      </c>
      <c r="H17" s="51" t="s">
        <v>47</v>
      </c>
      <c r="I17" s="50">
        <f t="shared" ref="I17:M17" si="2">I18+TIME(0,0,(3600*($O18-$O17)/(INDEX($T$5:$AB$6,MATCH(I$15,$S$5:$S$6,0),MATCH(CONCATENATE($P18,$Q18),$T$4:$AB$4,0)))+$T$8))</f>
        <v>0.24158564814814815</v>
      </c>
      <c r="J17" s="50">
        <f t="shared" si="2"/>
        <v>0.28942129629629626</v>
      </c>
      <c r="K17" s="50">
        <f t="shared" si="2"/>
        <v>0.31260416666666668</v>
      </c>
      <c r="L17" s="50">
        <f t="shared" si="2"/>
        <v>0.35427083333333331</v>
      </c>
      <c r="M17" s="64">
        <f t="shared" si="2"/>
        <v>0.41677083333333331</v>
      </c>
      <c r="N17" s="1"/>
      <c r="O17" s="1">
        <f t="shared" ref="O17:O33" si="3">O16+F17</f>
        <v>1.8</v>
      </c>
      <c r="P17" s="7">
        <v>1</v>
      </c>
      <c r="Q17" s="32" t="s">
        <v>46</v>
      </c>
      <c r="R17" s="33">
        <f t="shared" ref="R17:S17" si="4">TIME(0,0,(3600*($O17-$O16)/(INDEX($T$5:$AB$6,MATCH(R$15,$S$5:$S$6,0),MATCH((CONCATENATE($P17,$Q17)),$T$4:$AB$4,0)))))</f>
        <v>1.4930555555555556E-3</v>
      </c>
      <c r="S17" s="33">
        <f t="shared" si="4"/>
        <v>1.8750000000000001E-3</v>
      </c>
      <c r="T17" s="1"/>
      <c r="U17" s="34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63">
        <f t="shared" ref="A18:E18" si="5">A17+TIME(0,0,(3600*($O18-$O17)/(INDEX($T$5:$AB$6,MATCH(A$15,$S$5:$S$6,0),MATCH(CONCATENATE($P18,$Q18),$T$4:$AB$4,0)))+$T$8))</f>
        <v>0.26278935185185187</v>
      </c>
      <c r="B18" s="50">
        <f t="shared" si="5"/>
        <v>0.29403935185185187</v>
      </c>
      <c r="C18" s="50">
        <f t="shared" si="5"/>
        <v>0.3669560185185185</v>
      </c>
      <c r="D18" s="50">
        <f t="shared" si="5"/>
        <v>0.43987268518518519</v>
      </c>
      <c r="E18" s="50">
        <f t="shared" si="5"/>
        <v>0.48153935185185187</v>
      </c>
      <c r="F18" s="49">
        <v>0.5</v>
      </c>
      <c r="G18" s="49">
        <v>2</v>
      </c>
      <c r="H18" s="51" t="s">
        <v>48</v>
      </c>
      <c r="I18" s="50">
        <f t="shared" ref="I18:M18" si="6">I19+TIME(0,0,(3600*($O19-$O18)/(INDEX($T$5:$AB$6,MATCH(I$15,$S$5:$S$6,0),MATCH(CONCATENATE($P19,$Q19),$T$4:$AB$4,0)))+$T$8))</f>
        <v>0.2409375</v>
      </c>
      <c r="J18" s="50">
        <f t="shared" si="6"/>
        <v>0.28877314814814808</v>
      </c>
      <c r="K18" s="50">
        <f t="shared" si="6"/>
        <v>0.31195601851851851</v>
      </c>
      <c r="L18" s="50">
        <f t="shared" si="6"/>
        <v>0.35362268518518514</v>
      </c>
      <c r="M18" s="64">
        <f t="shared" si="6"/>
        <v>0.41612268518518514</v>
      </c>
      <c r="N18" s="1"/>
      <c r="O18" s="1">
        <f t="shared" si="3"/>
        <v>2.2999999999999998</v>
      </c>
      <c r="P18" s="7">
        <v>1</v>
      </c>
      <c r="Q18" s="32" t="s">
        <v>46</v>
      </c>
      <c r="R18" s="33">
        <f t="shared" ref="R18:S18" si="7">TIME(0,0,(3600*($O18-$O17)/(INDEX($T$5:$AB$6,MATCH(R$15,$S$5:$S$6,0),MATCH((CONCATENATE($P18,$Q18)),$T$4:$AB$4,0)))))</f>
        <v>4.1666666666666669E-4</v>
      </c>
      <c r="S18" s="33">
        <f t="shared" si="7"/>
        <v>5.2083333333333333E-4</v>
      </c>
      <c r="T18" s="1"/>
      <c r="U18" s="34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63">
        <f t="shared" ref="A19:E19" si="8">A18+TIME(0,0,(3600*($O19-$O18)/(INDEX($T$5:$AB$6,MATCH(A$15,$S$5:$S$6,0),MATCH(CONCATENATE($P19,$Q19),$T$4:$AB$4,0)))+$T$8))</f>
        <v>0.26310185185185186</v>
      </c>
      <c r="B19" s="50">
        <f t="shared" si="8"/>
        <v>0.29435185185185186</v>
      </c>
      <c r="C19" s="50">
        <f t="shared" si="8"/>
        <v>0.36726851851851849</v>
      </c>
      <c r="D19" s="50">
        <f t="shared" si="8"/>
        <v>0.44018518518518518</v>
      </c>
      <c r="E19" s="50">
        <f t="shared" si="8"/>
        <v>0.48185185185185186</v>
      </c>
      <c r="F19" s="49">
        <v>0.1</v>
      </c>
      <c r="G19" s="49">
        <v>3</v>
      </c>
      <c r="H19" s="51" t="s">
        <v>49</v>
      </c>
      <c r="I19" s="50">
        <f t="shared" ref="I19:M19" si="9">I20+TIME(0,0,(3600*($O20-$O19)/(INDEX($T$5:$AB$6,MATCH(I$15,$S$5:$S$6,0),MATCH(CONCATENATE($P20,$Q20),$T$4:$AB$4,0)))+$T$8))</f>
        <v>0.24062500000000001</v>
      </c>
      <c r="J19" s="50">
        <f t="shared" si="9"/>
        <v>0.28846064814814809</v>
      </c>
      <c r="K19" s="50">
        <f t="shared" si="9"/>
        <v>0.31164351851851851</v>
      </c>
      <c r="L19" s="50">
        <f t="shared" si="9"/>
        <v>0.35331018518518514</v>
      </c>
      <c r="M19" s="64">
        <f t="shared" si="9"/>
        <v>0.41581018518518514</v>
      </c>
      <c r="N19" s="1"/>
      <c r="O19" s="1">
        <f t="shared" si="3"/>
        <v>2.4</v>
      </c>
      <c r="P19" s="7">
        <v>1</v>
      </c>
      <c r="Q19" s="32" t="s">
        <v>46</v>
      </c>
      <c r="R19" s="33">
        <f t="shared" ref="R19:S19" si="10">TIME(0,0,(3600*($O19-$O18)/(INDEX($T$5:$AB$6,MATCH(R$15,$S$5:$S$6,0),MATCH((CONCATENATE($P19,$Q19)),$T$4:$AB$4,0)))))</f>
        <v>8.1018518518518516E-5</v>
      </c>
      <c r="S19" s="33">
        <f t="shared" si="10"/>
        <v>1.0416666666666667E-4</v>
      </c>
      <c r="T19" s="1"/>
      <c r="U19" s="34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63">
        <f t="shared" ref="A20:E20" si="11">A19+TIME(0,0,(3600*($O20-$O19)/(INDEX($T$5:$AB$6,MATCH(A$15,$S$5:$S$6,0),MATCH(CONCATENATE($P20,$Q20),$T$4:$AB$4,0)))+$T$8))</f>
        <v>0.2636574074074074</v>
      </c>
      <c r="B20" s="50">
        <f t="shared" si="11"/>
        <v>0.2949074074074074</v>
      </c>
      <c r="C20" s="50">
        <f t="shared" si="11"/>
        <v>0.36782407407407403</v>
      </c>
      <c r="D20" s="50">
        <f t="shared" si="11"/>
        <v>0.44074074074074071</v>
      </c>
      <c r="E20" s="50">
        <f t="shared" si="11"/>
        <v>0.4824074074074074</v>
      </c>
      <c r="F20" s="49">
        <v>0.4</v>
      </c>
      <c r="G20" s="49">
        <v>4</v>
      </c>
      <c r="H20" s="51" t="s">
        <v>50</v>
      </c>
      <c r="I20" s="50">
        <f t="shared" ref="I20:M20" si="12">I21+TIME(0,0,(3600*($O21-$O20)/(INDEX($T$5:$AB$6,MATCH(I$15,$S$5:$S$6,0),MATCH(CONCATENATE($P21,$Q21),$T$4:$AB$4,0)))+$T$8))</f>
        <v>0.24006944444444445</v>
      </c>
      <c r="J20" s="50">
        <f t="shared" si="12"/>
        <v>0.28790509259259256</v>
      </c>
      <c r="K20" s="50">
        <f t="shared" si="12"/>
        <v>0.31108796296296298</v>
      </c>
      <c r="L20" s="50">
        <f t="shared" si="12"/>
        <v>0.35275462962962961</v>
      </c>
      <c r="M20" s="64">
        <f t="shared" si="12"/>
        <v>0.41525462962962961</v>
      </c>
      <c r="N20" s="1"/>
      <c r="O20" s="1">
        <f t="shared" si="3"/>
        <v>2.8</v>
      </c>
      <c r="P20" s="7">
        <v>1</v>
      </c>
      <c r="Q20" s="32" t="s">
        <v>46</v>
      </c>
      <c r="R20" s="33">
        <f t="shared" ref="R20:S20" si="13">TIME(0,0,(3600*($O20-$O19)/(INDEX($T$5:$AB$6,MATCH(R$15,$S$5:$S$6,0),MATCH((CONCATENATE($P20,$Q20)),$T$4:$AB$4,0)))))</f>
        <v>3.2407407407407406E-4</v>
      </c>
      <c r="S20" s="33">
        <f t="shared" si="13"/>
        <v>4.1666666666666669E-4</v>
      </c>
      <c r="T20" s="1"/>
      <c r="U20" s="34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63">
        <f t="shared" ref="A21:E21" si="14">A20+TIME(0,0,(3600*($O21-$O20)/(INDEX($T$5:$AB$6,MATCH(A$15,$S$5:$S$6,0),MATCH(CONCATENATE($P21,$Q21),$T$4:$AB$4,0)))+$T$8))</f>
        <v>0.27315972222222223</v>
      </c>
      <c r="B21" s="50">
        <f t="shared" si="14"/>
        <v>0.30440972222222223</v>
      </c>
      <c r="C21" s="50">
        <f t="shared" si="14"/>
        <v>0.37732638888888886</v>
      </c>
      <c r="D21" s="50">
        <f t="shared" si="14"/>
        <v>0.45024305555555555</v>
      </c>
      <c r="E21" s="50">
        <f t="shared" si="14"/>
        <v>0.49190972222222223</v>
      </c>
      <c r="F21" s="49">
        <v>8.9</v>
      </c>
      <c r="G21" s="49">
        <v>5</v>
      </c>
      <c r="H21" s="51" t="s">
        <v>51</v>
      </c>
      <c r="I21" s="50">
        <f t="shared" ref="I21:M27" si="15">I22+TIME(0,0,(3600*($O22-$O21)/(INDEX($T$5:$AB$6,MATCH(I$15,$S$5:$S$6,0),MATCH(CONCATENATE($P22,$Q22),$T$4:$AB$4,0)))+$T$8))</f>
        <v>0.23056712962962964</v>
      </c>
      <c r="J21" s="50">
        <f t="shared" si="15"/>
        <v>0.27840277777777772</v>
      </c>
      <c r="K21" s="50">
        <f t="shared" si="15"/>
        <v>0.30158564814814814</v>
      </c>
      <c r="L21" s="50">
        <f t="shared" si="15"/>
        <v>0.34325231481481477</v>
      </c>
      <c r="M21" s="64">
        <f t="shared" si="15"/>
        <v>0.40575231481481477</v>
      </c>
      <c r="N21" s="1"/>
      <c r="O21" s="1">
        <f t="shared" si="3"/>
        <v>11.7</v>
      </c>
      <c r="P21" s="32" t="s">
        <v>52</v>
      </c>
      <c r="Q21" s="32" t="s">
        <v>23</v>
      </c>
      <c r="R21" s="33">
        <f t="shared" ref="R21:S21" si="16">TIME(0,0,(3600*($O21-$O20)/(INDEX($T$5:$AB$6,MATCH(R$15,$S$5:$S$6,0),MATCH((CONCATENATE($P21,$Q21)),$T$4:$AB$4,0)))))</f>
        <v>9.2708333333333341E-3</v>
      </c>
      <c r="S21" s="33">
        <f t="shared" si="16"/>
        <v>1.2361111111111113E-2</v>
      </c>
      <c r="T21" s="1"/>
      <c r="U21" s="34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63">
        <f t="shared" ref="A22:E22" si="17">A21+TIME(0,0,(3600*($O22-$O21)/(INDEX($T$5:$AB$6,MATCH(A$15,$S$5:$S$6,0),MATCH(CONCATENATE($P22,$Q22),$T$4:$AB$4,0)))+$T$8))</f>
        <v>0.27413194444444444</v>
      </c>
      <c r="B22" s="50">
        <f t="shared" si="17"/>
        <v>0.30538194444444444</v>
      </c>
      <c r="C22" s="50">
        <f t="shared" si="17"/>
        <v>0.37829861111111107</v>
      </c>
      <c r="D22" s="50">
        <f t="shared" si="17"/>
        <v>0.45121527777777776</v>
      </c>
      <c r="E22" s="50">
        <f t="shared" si="17"/>
        <v>0.49288194444444444</v>
      </c>
      <c r="F22" s="49">
        <v>0.9</v>
      </c>
      <c r="G22" s="49">
        <v>6</v>
      </c>
      <c r="H22" s="51" t="s">
        <v>53</v>
      </c>
      <c r="I22" s="50">
        <f t="shared" si="15"/>
        <v>0.2295949074074074</v>
      </c>
      <c r="J22" s="50">
        <f t="shared" si="15"/>
        <v>0.27743055555555551</v>
      </c>
      <c r="K22" s="50">
        <f t="shared" si="15"/>
        <v>0.30061342592592594</v>
      </c>
      <c r="L22" s="50">
        <f t="shared" si="15"/>
        <v>0.34228009259259257</v>
      </c>
      <c r="M22" s="64">
        <f t="shared" si="15"/>
        <v>0.40478009259259257</v>
      </c>
      <c r="N22" s="1"/>
      <c r="O22" s="1">
        <f t="shared" si="3"/>
        <v>12.6</v>
      </c>
      <c r="P22" s="32" t="s">
        <v>54</v>
      </c>
      <c r="Q22" s="32" t="s">
        <v>46</v>
      </c>
      <c r="R22" s="33">
        <f t="shared" ref="R22:S22" si="18">TIME(0,0,(3600*($O22-$O21)/(INDEX($T$5:$AB$6,MATCH(R$15,$S$5:$S$6,0),MATCH((CONCATENATE($P22,$Q22)),$T$4:$AB$4,0)))))</f>
        <v>7.407407407407407E-4</v>
      </c>
      <c r="S22" s="33">
        <f t="shared" si="18"/>
        <v>9.3750000000000007E-4</v>
      </c>
      <c r="T22" s="1"/>
      <c r="U22" s="34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63">
        <f t="shared" ref="A23:C23" si="19">A22+TIME(0,0,(3600*($O23-$O22)/(INDEX($T$5:$AB$6,MATCH(A$15,$S$5:$S$6,0),MATCH(CONCATENATE($P23,$Q23),$T$4:$AB$4,0)))+$T$8))</f>
        <v>0.27543981481481483</v>
      </c>
      <c r="B23" s="50">
        <f t="shared" si="19"/>
        <v>0.30668981481481483</v>
      </c>
      <c r="C23" s="50">
        <f t="shared" si="19"/>
        <v>0.37960648148148146</v>
      </c>
      <c r="D23" s="50">
        <f t="shared" ref="D23:E23" si="20">D22+TIME(0,0,(3600*($O23-$O22)/(INDEX($T$5:$AB$6,MATCH(D$15,$S$5:$S$6,0),MATCH(CONCATENATE($P23,$Q23),$T$4:$AB$4,0)))+$T$8))</f>
        <v>0.45252314814814815</v>
      </c>
      <c r="E23" s="50">
        <f t="shared" si="20"/>
        <v>0.49418981481481483</v>
      </c>
      <c r="F23" s="52">
        <v>1.3</v>
      </c>
      <c r="G23" s="49">
        <v>7</v>
      </c>
      <c r="H23" s="53" t="s">
        <v>70</v>
      </c>
      <c r="I23" s="50">
        <f>I27</f>
        <v>0.22828703703703704</v>
      </c>
      <c r="J23" s="50">
        <f t="shared" si="15"/>
        <v>0.27612268518518512</v>
      </c>
      <c r="K23" s="50">
        <f>K27</f>
        <v>0.29930555555555555</v>
      </c>
      <c r="L23" s="50">
        <f t="shared" ref="L23:M23" si="21">L27</f>
        <v>0.34097222222222218</v>
      </c>
      <c r="M23" s="64">
        <f t="shared" si="21"/>
        <v>0.40347222222222218</v>
      </c>
      <c r="N23" s="1"/>
      <c r="O23" s="1">
        <f t="shared" si="3"/>
        <v>13.9</v>
      </c>
      <c r="P23" s="44" t="s">
        <v>54</v>
      </c>
      <c r="Q23" s="44" t="s">
        <v>46</v>
      </c>
      <c r="R23" s="33">
        <f t="shared" ref="R23:S23" si="22">TIME(0,0,(3600*($O23-$O22)/(INDEX($T$5:$AB$6,MATCH(R$15,$S$5:$S$6,0),MATCH((CONCATENATE($P23,$Q23)),$T$4:$AB$4,0)))))</f>
        <v>1.0763888888888889E-3</v>
      </c>
      <c r="S23" s="33">
        <f t="shared" si="22"/>
        <v>1.3541666666666667E-3</v>
      </c>
      <c r="T23" s="1"/>
      <c r="U23" s="34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65"/>
      <c r="B24" s="54"/>
      <c r="C24" s="54"/>
      <c r="D24" s="54"/>
      <c r="E24" s="54"/>
      <c r="F24" s="52">
        <v>1</v>
      </c>
      <c r="G24" s="49">
        <v>8</v>
      </c>
      <c r="H24" s="53" t="s">
        <v>71</v>
      </c>
      <c r="I24" s="54"/>
      <c r="J24" s="50">
        <f t="shared" si="15"/>
        <v>0.27496527777777774</v>
      </c>
      <c r="K24" s="54"/>
      <c r="L24" s="54"/>
      <c r="M24" s="66"/>
      <c r="N24" s="1"/>
      <c r="O24" s="1">
        <f t="shared" si="3"/>
        <v>14.9</v>
      </c>
      <c r="P24" s="44" t="s">
        <v>52</v>
      </c>
      <c r="Q24" s="44" t="s">
        <v>46</v>
      </c>
      <c r="R24" s="33">
        <f t="shared" ref="R24:S24" si="23">TIME(0,0,(3600*($O24-$O23)/(INDEX($T$5:$AB$6,MATCH(R$15,$S$5:$S$6,0),MATCH((CONCATENATE($P24,$Q24)),$T$4:$AB$4,0)))))</f>
        <v>9.2592592592592585E-4</v>
      </c>
      <c r="S24" s="33">
        <f t="shared" si="23"/>
        <v>1.1805555555555556E-3</v>
      </c>
      <c r="T24" s="1"/>
      <c r="U24" s="34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65"/>
      <c r="B25" s="54"/>
      <c r="C25" s="54"/>
      <c r="D25" s="54"/>
      <c r="E25" s="54"/>
      <c r="F25" s="52">
        <v>2.5</v>
      </c>
      <c r="G25" s="49">
        <v>9</v>
      </c>
      <c r="H25" s="53" t="s">
        <v>72</v>
      </c>
      <c r="I25" s="54"/>
      <c r="J25" s="50">
        <f t="shared" si="15"/>
        <v>0.27241898148148147</v>
      </c>
      <c r="K25" s="54"/>
      <c r="L25" s="54"/>
      <c r="M25" s="66"/>
      <c r="N25" s="1"/>
      <c r="O25" s="1">
        <f t="shared" si="3"/>
        <v>17.399999999999999</v>
      </c>
      <c r="P25" s="44" t="s">
        <v>52</v>
      </c>
      <c r="Q25" s="44" t="s">
        <v>46</v>
      </c>
      <c r="R25" s="33">
        <f t="shared" ref="R25:S25" si="24">TIME(0,0,(3600*($O25-$O24)/(INDEX($T$5:$AB$6,MATCH(R$15,$S$5:$S$6,0),MATCH((CONCATENATE($P25,$Q25)),$T$4:$AB$4,0)))))</f>
        <v>2.3148148148148151E-3</v>
      </c>
      <c r="S25" s="33">
        <f t="shared" si="24"/>
        <v>2.9745370370370373E-3</v>
      </c>
      <c r="T25" s="1"/>
      <c r="U25" s="34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65"/>
      <c r="B26" s="54"/>
      <c r="C26" s="54"/>
      <c r="D26" s="54"/>
      <c r="E26" s="54"/>
      <c r="F26" s="52">
        <v>1</v>
      </c>
      <c r="G26" s="49">
        <v>10</v>
      </c>
      <c r="H26" s="53" t="s">
        <v>71</v>
      </c>
      <c r="I26" s="54"/>
      <c r="J26" s="50">
        <f t="shared" si="15"/>
        <v>0.27126157407407409</v>
      </c>
      <c r="K26" s="54"/>
      <c r="L26" s="54"/>
      <c r="M26" s="66"/>
      <c r="N26" s="1"/>
      <c r="O26" s="1">
        <f t="shared" si="3"/>
        <v>18.399999999999999</v>
      </c>
      <c r="P26" s="44" t="s">
        <v>52</v>
      </c>
      <c r="Q26" s="44" t="s">
        <v>46</v>
      </c>
      <c r="R26" s="33">
        <f t="shared" ref="R26:S26" si="25">TIME(0,0,(3600*($O26-$O25)/(INDEX($T$5:$AB$6,MATCH(R$15,$S$5:$S$6,0),MATCH((CONCATENATE($P26,$Q26)),$T$4:$AB$4,0)))))</f>
        <v>9.2592592592592585E-4</v>
      </c>
      <c r="S26" s="33">
        <f t="shared" si="25"/>
        <v>1.1805555555555556E-3</v>
      </c>
      <c r="T26" s="1"/>
      <c r="U26" s="34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63">
        <f>A23</f>
        <v>0.27543981481481483</v>
      </c>
      <c r="B27" s="50">
        <f>B23</f>
        <v>0.30668981481481483</v>
      </c>
      <c r="C27" s="50">
        <f>C23</f>
        <v>0.37960648148148146</v>
      </c>
      <c r="D27" s="50">
        <f t="shared" ref="D27:E27" si="26">D23</f>
        <v>0.45252314814814815</v>
      </c>
      <c r="E27" s="50">
        <f t="shared" si="26"/>
        <v>0.49418981481481483</v>
      </c>
      <c r="F27" s="52">
        <v>1.3</v>
      </c>
      <c r="G27" s="49">
        <v>11</v>
      </c>
      <c r="H27" s="53" t="s">
        <v>70</v>
      </c>
      <c r="I27" s="50">
        <f t="shared" si="15"/>
        <v>0.22828703703703704</v>
      </c>
      <c r="J27" s="50">
        <f t="shared" si="15"/>
        <v>0.2699537037037037</v>
      </c>
      <c r="K27" s="50">
        <f t="shared" si="15"/>
        <v>0.29930555555555555</v>
      </c>
      <c r="L27" s="50">
        <f t="shared" si="15"/>
        <v>0.34097222222222218</v>
      </c>
      <c r="M27" s="64">
        <f t="shared" si="15"/>
        <v>0.40347222222222218</v>
      </c>
      <c r="N27" s="1"/>
      <c r="O27" s="1">
        <f t="shared" si="3"/>
        <v>19.7</v>
      </c>
      <c r="P27" s="44" t="s">
        <v>54</v>
      </c>
      <c r="Q27" s="44" t="s">
        <v>46</v>
      </c>
      <c r="R27" s="33">
        <f t="shared" ref="R27:S27" si="27">TIME(0,0,(3600*($O27-$O26)/(INDEX($T$5:$AB$6,MATCH(R$15,$S$5:$S$6,0),MATCH((CONCATENATE($P27,$Q27)),$T$4:$AB$4,0)))))</f>
        <v>1.0763888888888889E-3</v>
      </c>
      <c r="S27" s="33">
        <f t="shared" si="27"/>
        <v>1.3541666666666667E-3</v>
      </c>
      <c r="T27" s="1"/>
      <c r="U27" s="34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63">
        <f t="shared" ref="A28:E28" si="28">A27+TIME(0,0,(3600*($O28-$O27)/(INDEX($T$5:$AB$6,MATCH(A$15,$S$5:$S$6,0),MATCH(CONCATENATE($P28,$Q28),$T$4:$AB$4,0)))+$T$8))</f>
        <v>0.27641203703703704</v>
      </c>
      <c r="B28" s="50">
        <f t="shared" si="28"/>
        <v>0.30766203703703704</v>
      </c>
      <c r="C28" s="50">
        <f t="shared" si="28"/>
        <v>0.38057870370370367</v>
      </c>
      <c r="D28" s="50">
        <f t="shared" si="28"/>
        <v>0.45349537037037035</v>
      </c>
      <c r="E28" s="50">
        <f t="shared" si="28"/>
        <v>0.49516203703703704</v>
      </c>
      <c r="F28" s="49">
        <v>0.9</v>
      </c>
      <c r="G28" s="49">
        <v>12</v>
      </c>
      <c r="H28" s="48" t="s">
        <v>55</v>
      </c>
      <c r="I28" s="50">
        <f t="shared" ref="I28:M28" si="29">I29+TIME(0,0,(3600*($O29-$O28)/(INDEX($T$5:$AB$6,MATCH(I$15,$S$5:$S$6,0),MATCH(CONCATENATE($P29,$Q29),$T$4:$AB$4,0)))+$T$8))</f>
        <v>0.2273148148148148</v>
      </c>
      <c r="J28" s="50">
        <f t="shared" si="29"/>
        <v>0.26898148148148149</v>
      </c>
      <c r="K28" s="50">
        <f t="shared" si="29"/>
        <v>0.29833333333333334</v>
      </c>
      <c r="L28" s="50">
        <f t="shared" si="29"/>
        <v>0.33999999999999997</v>
      </c>
      <c r="M28" s="64">
        <f t="shared" si="29"/>
        <v>0.40249999999999997</v>
      </c>
      <c r="N28" s="1"/>
      <c r="O28" s="1">
        <f t="shared" si="3"/>
        <v>20.599999999999998</v>
      </c>
      <c r="P28" s="32" t="s">
        <v>54</v>
      </c>
      <c r="Q28" s="32" t="s">
        <v>46</v>
      </c>
      <c r="R28" s="33">
        <f t="shared" ref="R28:S29" si="30">TIME(0,0,(3600*($O28-$O27)/(INDEX($T$5:$AB$6,MATCH(R$15,$S$5:$S$6,0),MATCH((CONCATENATE($P28,$Q28)),$T$4:$AB$4,0)))))</f>
        <v>7.407407407407407E-4</v>
      </c>
      <c r="S28" s="33">
        <f t="shared" si="30"/>
        <v>9.3750000000000007E-4</v>
      </c>
      <c r="T28" s="1"/>
      <c r="U28" s="34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63">
        <f t="shared" ref="A29:E29" si="31">A28+TIME(0,0,(3600*($O29-$O28)/(INDEX($T$5:$AB$6,MATCH(A$15,$S$5:$S$6,0),MATCH(CONCATENATE($P29,$Q29),$T$4:$AB$4,0)))+$T$8))</f>
        <v>0.27813657407407405</v>
      </c>
      <c r="B29" s="50">
        <f t="shared" si="31"/>
        <v>0.30938657407407405</v>
      </c>
      <c r="C29" s="50">
        <f t="shared" si="31"/>
        <v>0.38230324074074068</v>
      </c>
      <c r="D29" s="50">
        <f t="shared" si="31"/>
        <v>0.45521990740740736</v>
      </c>
      <c r="E29" s="50">
        <f t="shared" si="31"/>
        <v>0.49688657407407405</v>
      </c>
      <c r="F29" s="49">
        <v>1.8</v>
      </c>
      <c r="G29" s="49">
        <v>13</v>
      </c>
      <c r="H29" s="48" t="s">
        <v>56</v>
      </c>
      <c r="I29" s="50">
        <f t="shared" ref="I29:M29" si="32">I30+TIME(0,0,(3600*($O30-$O29)/(INDEX($T$5:$AB$6,MATCH(I$15,$S$5:$S$6,0),MATCH(CONCATENATE($P30,$Q30),$T$4:$AB$4,0)))+$T$8))</f>
        <v>0.22559027777777776</v>
      </c>
      <c r="J29" s="50">
        <f t="shared" si="32"/>
        <v>0.26725694444444448</v>
      </c>
      <c r="K29" s="50">
        <f t="shared" si="32"/>
        <v>0.29660879629629633</v>
      </c>
      <c r="L29" s="50">
        <f t="shared" si="32"/>
        <v>0.33827546296296296</v>
      </c>
      <c r="M29" s="64">
        <f t="shared" si="32"/>
        <v>0.40077546296296296</v>
      </c>
      <c r="N29" s="1"/>
      <c r="O29" s="1">
        <f t="shared" si="3"/>
        <v>22.4</v>
      </c>
      <c r="P29" s="32" t="s">
        <v>54</v>
      </c>
      <c r="Q29" s="32" t="s">
        <v>46</v>
      </c>
      <c r="R29" s="33">
        <f t="shared" si="30"/>
        <v>1.4930555555555556E-3</v>
      </c>
      <c r="S29" s="33">
        <f t="shared" si="30"/>
        <v>1.8750000000000001E-3</v>
      </c>
      <c r="T29" s="1"/>
      <c r="U29" s="34"/>
      <c r="V29" s="1"/>
      <c r="W29" s="1"/>
      <c r="X29" s="1"/>
      <c r="Y29" s="1"/>
      <c r="Z29" s="1"/>
      <c r="AA29" s="1"/>
      <c r="AB29" s="1"/>
    </row>
    <row r="30" spans="1:28" ht="13.5" customHeight="1" x14ac:dyDescent="0.25">
      <c r="A30" s="63">
        <f t="shared" ref="A30:E30" si="33">A29+TIME(0,0,(3600*($O30-$O29)/(INDEX($T$5:$AB$6,MATCH(A$15,$S$5:$S$6,0),MATCH(CONCATENATE($P30,$Q30),$T$4:$AB$4,0)))+$T$8))</f>
        <v>0.27961805555555552</v>
      </c>
      <c r="B30" s="50">
        <f t="shared" si="33"/>
        <v>0.31086805555555552</v>
      </c>
      <c r="C30" s="50">
        <f t="shared" si="33"/>
        <v>0.38378472222222215</v>
      </c>
      <c r="D30" s="50">
        <f t="shared" si="33"/>
        <v>0.45670138888888884</v>
      </c>
      <c r="E30" s="50">
        <f t="shared" si="33"/>
        <v>0.49836805555555552</v>
      </c>
      <c r="F30" s="49">
        <v>1.5</v>
      </c>
      <c r="G30" s="49">
        <v>14</v>
      </c>
      <c r="H30" s="48" t="s">
        <v>57</v>
      </c>
      <c r="I30" s="50">
        <f t="shared" ref="I30:M30" si="34">I31+TIME(0,0,(3600*($O31-$O30)/(INDEX($T$5:$AB$6,MATCH(I$15,$S$5:$S$6,0),MATCH(CONCATENATE($P31,$Q31),$T$4:$AB$4,0)))+$T$8))</f>
        <v>0.22410879629629629</v>
      </c>
      <c r="J30" s="50">
        <f t="shared" si="34"/>
        <v>0.265775462962963</v>
      </c>
      <c r="K30" s="50">
        <f t="shared" si="34"/>
        <v>0.29512731481481486</v>
      </c>
      <c r="L30" s="50">
        <f t="shared" si="34"/>
        <v>0.33679398148148149</v>
      </c>
      <c r="M30" s="64">
        <f t="shared" si="34"/>
        <v>0.39929398148148149</v>
      </c>
      <c r="N30" s="1"/>
      <c r="O30" s="1">
        <f t="shared" si="3"/>
        <v>23.9</v>
      </c>
      <c r="P30" s="32" t="s">
        <v>54</v>
      </c>
      <c r="Q30" s="32" t="s">
        <v>46</v>
      </c>
      <c r="R30" s="33">
        <f t="shared" ref="R30:S30" si="35">TIME(0,0,(3600*($O30-$O29)/(INDEX($T$5:$AB$6,MATCH(R$15,$S$5:$S$6,0),MATCH((CONCATENATE($P30,$Q30)),$T$4:$AB$4,0)))))</f>
        <v>1.25E-3</v>
      </c>
      <c r="S30" s="33">
        <f t="shared" si="35"/>
        <v>1.5624999999999999E-3</v>
      </c>
      <c r="T30" s="1"/>
      <c r="U30" s="34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63">
        <f t="shared" ref="A31:E31" si="36">A30+TIME(0,0,(3600*($O31-$O30)/(INDEX($T$5:$AB$6,MATCH(A$15,$S$5:$S$6,0),MATCH(CONCATENATE($P31,$Q31),$T$4:$AB$4,0)))+$T$8))</f>
        <v>0.28118055555555554</v>
      </c>
      <c r="B31" s="50">
        <f t="shared" si="36"/>
        <v>0.31243055555555554</v>
      </c>
      <c r="C31" s="50">
        <f t="shared" si="36"/>
        <v>0.38534722222222217</v>
      </c>
      <c r="D31" s="50">
        <f t="shared" si="36"/>
        <v>0.45826388888888886</v>
      </c>
      <c r="E31" s="50">
        <f t="shared" si="36"/>
        <v>0.49993055555555554</v>
      </c>
      <c r="F31" s="49">
        <v>1.6</v>
      </c>
      <c r="G31" s="49">
        <v>15</v>
      </c>
      <c r="H31" s="48" t="s">
        <v>58</v>
      </c>
      <c r="I31" s="50">
        <f t="shared" ref="I31:M31" si="37">I32+TIME(0,0,(3600*($O32-$O31)/(INDEX($T$5:$AB$6,MATCH(I$15,$S$5:$S$6,0),MATCH(CONCATENATE($P32,$Q32),$T$4:$AB$4,0)))+$T$8))</f>
        <v>0.2225462962962963</v>
      </c>
      <c r="J31" s="50">
        <f t="shared" si="37"/>
        <v>0.26421296296296298</v>
      </c>
      <c r="K31" s="50">
        <f t="shared" si="37"/>
        <v>0.29356481481481483</v>
      </c>
      <c r="L31" s="50">
        <f t="shared" si="37"/>
        <v>0.33523148148148146</v>
      </c>
      <c r="M31" s="64">
        <f t="shared" si="37"/>
        <v>0.39773148148148146</v>
      </c>
      <c r="N31" s="1"/>
      <c r="O31" s="1">
        <f t="shared" si="3"/>
        <v>25.5</v>
      </c>
      <c r="P31" s="32" t="s">
        <v>54</v>
      </c>
      <c r="Q31" s="32" t="s">
        <v>46</v>
      </c>
      <c r="R31" s="33">
        <f t="shared" ref="R31:S31" si="38">TIME(0,0,(3600*($O31-$O30)/(INDEX($T$5:$AB$6,MATCH(R$15,$S$5:$S$6,0),MATCH((CONCATENATE($P31,$Q31)),$T$4:$AB$4,0)))))</f>
        <v>1.3310185185185187E-3</v>
      </c>
      <c r="S31" s="33">
        <f t="shared" si="38"/>
        <v>1.6666666666666668E-3</v>
      </c>
      <c r="T31" s="1"/>
      <c r="U31" s="34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63">
        <f t="shared" ref="A32:E32" si="39">A31+TIME(0,0,(3600*($O32-$O31)/(INDEX($T$5:$AB$6,MATCH(A$15,$S$5:$S$6,0),MATCH(CONCATENATE($P32,$Q32),$T$4:$AB$4,0)))+$T$8))</f>
        <v>0.28307870370370369</v>
      </c>
      <c r="B32" s="50">
        <f t="shared" si="39"/>
        <v>0.31432870370370369</v>
      </c>
      <c r="C32" s="50">
        <f t="shared" si="39"/>
        <v>0.38724537037037032</v>
      </c>
      <c r="D32" s="50">
        <f t="shared" si="39"/>
        <v>0.46016203703703701</v>
      </c>
      <c r="E32" s="50">
        <f t="shared" si="39"/>
        <v>0.50182870370370369</v>
      </c>
      <c r="F32" s="49">
        <v>2</v>
      </c>
      <c r="G32" s="49">
        <v>16</v>
      </c>
      <c r="H32" s="48" t="s">
        <v>59</v>
      </c>
      <c r="I32" s="50">
        <f t="shared" ref="I32:J32" si="40">I33+TIME(0,0,(3600*($O33-$O32)/(INDEX($T$5:$AB$6,MATCH(I$15,$S$5:$S$6,0),MATCH(CONCATENATE($P33,$Q33),$T$4:$AB$4,0)))+$T$8))</f>
        <v>0.22064814814814815</v>
      </c>
      <c r="J32" s="50">
        <f t="shared" si="40"/>
        <v>0.26231481481481483</v>
      </c>
      <c r="K32" s="47">
        <v>0.29166666666666669</v>
      </c>
      <c r="L32" s="47">
        <v>0.33333333333333331</v>
      </c>
      <c r="M32" s="67">
        <v>0.39583333333333331</v>
      </c>
      <c r="N32" s="1"/>
      <c r="O32" s="1">
        <f t="shared" si="3"/>
        <v>27.5</v>
      </c>
      <c r="P32" s="32" t="s">
        <v>54</v>
      </c>
      <c r="Q32" s="32" t="s">
        <v>46</v>
      </c>
      <c r="R32" s="33">
        <f t="shared" ref="R32:S32" si="41">TIME(0,0,(3600*($O32-$O31)/(INDEX($T$5:$AB$6,MATCH(R$15,$S$5:$S$6,0),MATCH((CONCATENATE($P32,$Q32)),$T$4:$AB$4,0)))))</f>
        <v>1.6666666666666668E-3</v>
      </c>
      <c r="S32" s="33">
        <f t="shared" si="41"/>
        <v>2.0833333333333333E-3</v>
      </c>
      <c r="T32" s="1"/>
      <c r="U32" s="34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63">
        <f t="shared" ref="A33:B33" si="42">A32+TIME(0,0,(3600*($O33-$O32)/(INDEX($T$5:$AB$6,MATCH(A$15,$S$5:$S$6,0),MATCH(CONCATENATE($P33,$Q33),$T$4:$AB$4,0)))+$T$8))</f>
        <v>0.28497685185185184</v>
      </c>
      <c r="B33" s="50">
        <f t="shared" si="42"/>
        <v>0.31622685185185184</v>
      </c>
      <c r="C33" s="54"/>
      <c r="D33" s="54"/>
      <c r="E33" s="54"/>
      <c r="F33" s="49">
        <v>2</v>
      </c>
      <c r="G33" s="49">
        <v>17</v>
      </c>
      <c r="H33" s="55" t="s">
        <v>73</v>
      </c>
      <c r="I33" s="47">
        <v>0.21875</v>
      </c>
      <c r="J33" s="47">
        <v>0.26041666666666669</v>
      </c>
      <c r="K33" s="54"/>
      <c r="L33" s="54"/>
      <c r="M33" s="66"/>
      <c r="N33" s="1"/>
      <c r="O33" s="1">
        <f t="shared" si="3"/>
        <v>29.5</v>
      </c>
      <c r="P33" s="32" t="s">
        <v>54</v>
      </c>
      <c r="Q33" s="32" t="s">
        <v>46</v>
      </c>
      <c r="R33" s="33">
        <f t="shared" ref="R33:S33" si="43">TIME(0,0,(3600*($O33-$O32)/(INDEX($T$5:$AB$6,MATCH(R$15,$S$5:$S$6,0),MATCH((CONCATENATE($P33,$Q33)),$T$4:$AB$4,0)))))</f>
        <v>1.6666666666666668E-3</v>
      </c>
      <c r="S33" s="33">
        <f t="shared" si="43"/>
        <v>2.0833333333333333E-3</v>
      </c>
      <c r="T33" s="1"/>
      <c r="U33" s="34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63"/>
      <c r="B34" s="50"/>
      <c r="C34" s="50"/>
      <c r="D34" s="50"/>
      <c r="E34" s="50"/>
      <c r="F34" s="49"/>
      <c r="G34" s="49"/>
      <c r="H34" s="48"/>
      <c r="I34" s="50"/>
      <c r="J34" s="50"/>
      <c r="K34" s="50"/>
      <c r="L34" s="50"/>
      <c r="M34" s="64"/>
      <c r="N34" s="1"/>
      <c r="O34" s="1"/>
      <c r="P34" s="1"/>
      <c r="Q34" s="1"/>
      <c r="R34" s="33"/>
      <c r="S34" s="33"/>
      <c r="T34" s="1"/>
      <c r="U34" s="34"/>
      <c r="V34" s="1"/>
      <c r="W34" s="1"/>
      <c r="X34" s="1"/>
      <c r="Y34" s="1"/>
      <c r="Z34" s="1"/>
      <c r="AA34" s="1"/>
      <c r="AB34" s="1"/>
    </row>
    <row r="35" spans="1:28" ht="13.5" customHeight="1" thickBot="1" x14ac:dyDescent="0.3">
      <c r="A35" s="68" t="s">
        <v>60</v>
      </c>
      <c r="B35" s="69" t="s">
        <v>60</v>
      </c>
      <c r="C35" s="69" t="s">
        <v>60</v>
      </c>
      <c r="D35" s="69" t="s">
        <v>60</v>
      </c>
      <c r="E35" s="69" t="s">
        <v>60</v>
      </c>
      <c r="F35" s="69"/>
      <c r="G35" s="69"/>
      <c r="H35" s="70"/>
      <c r="I35" s="69" t="s">
        <v>60</v>
      </c>
      <c r="J35" s="69" t="s">
        <v>60</v>
      </c>
      <c r="K35" s="69" t="s">
        <v>60</v>
      </c>
      <c r="L35" s="69" t="s">
        <v>60</v>
      </c>
      <c r="M35" s="71" t="s">
        <v>60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thickBot="1" x14ac:dyDescent="0.3">
      <c r="A36" s="1"/>
      <c r="B36" s="1"/>
      <c r="C36" s="1"/>
      <c r="D36" s="1"/>
      <c r="E36" s="1"/>
      <c r="F36" s="3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91" t="s">
        <v>28</v>
      </c>
      <c r="B37" s="92"/>
      <c r="C37" s="92"/>
      <c r="D37" s="92"/>
      <c r="E37" s="92"/>
      <c r="F37" s="15" t="s">
        <v>29</v>
      </c>
      <c r="G37" s="15" t="s">
        <v>30</v>
      </c>
      <c r="H37" s="15" t="s">
        <v>31</v>
      </c>
      <c r="I37" s="93" t="s">
        <v>32</v>
      </c>
      <c r="J37" s="94"/>
      <c r="K37" s="94"/>
      <c r="L37" s="94"/>
      <c r="M37" s="95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93" t="s">
        <v>33</v>
      </c>
      <c r="B38" s="94"/>
      <c r="C38" s="94"/>
      <c r="D38" s="94"/>
      <c r="E38" s="95"/>
      <c r="F38" s="36"/>
      <c r="G38" s="18" t="s">
        <v>34</v>
      </c>
      <c r="H38" s="19" t="s">
        <v>35</v>
      </c>
      <c r="I38" s="93" t="s">
        <v>33</v>
      </c>
      <c r="J38" s="94"/>
      <c r="K38" s="94"/>
      <c r="L38" s="94"/>
      <c r="M38" s="95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20" t="s">
        <v>61</v>
      </c>
      <c r="B39" s="21" t="s">
        <v>62</v>
      </c>
      <c r="C39" s="21" t="s">
        <v>63</v>
      </c>
      <c r="D39" s="21" t="s">
        <v>64</v>
      </c>
      <c r="E39" s="21" t="s">
        <v>65</v>
      </c>
      <c r="F39" s="21"/>
      <c r="G39" s="22"/>
      <c r="H39" s="21"/>
      <c r="I39" s="21" t="s">
        <v>61</v>
      </c>
      <c r="J39" s="21" t="s">
        <v>62</v>
      </c>
      <c r="K39" s="21" t="s">
        <v>63</v>
      </c>
      <c r="L39" s="21" t="s">
        <v>64</v>
      </c>
      <c r="M39" s="23" t="s">
        <v>65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thickBot="1" x14ac:dyDescent="0.3">
      <c r="A40" s="25" t="s">
        <v>23</v>
      </c>
      <c r="B40" s="26" t="s">
        <v>23</v>
      </c>
      <c r="C40" s="26" t="s">
        <v>23</v>
      </c>
      <c r="D40" s="26" t="s">
        <v>23</v>
      </c>
      <c r="E40" s="26" t="s">
        <v>23</v>
      </c>
      <c r="F40" s="28"/>
      <c r="G40" s="27"/>
      <c r="H40" s="28"/>
      <c r="I40" s="26" t="s">
        <v>23</v>
      </c>
      <c r="J40" s="26" t="s">
        <v>23</v>
      </c>
      <c r="K40" s="26" t="s">
        <v>23</v>
      </c>
      <c r="L40" s="26" t="s">
        <v>23</v>
      </c>
      <c r="M40" s="29" t="s">
        <v>23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56">
        <v>0.52083333333333337</v>
      </c>
      <c r="B41" s="57">
        <v>0.5625</v>
      </c>
      <c r="C41" s="57">
        <v>0.60416666666666663</v>
      </c>
      <c r="D41" s="57">
        <v>0.64583333333333337</v>
      </c>
      <c r="E41" s="57">
        <v>0.6875</v>
      </c>
      <c r="F41" s="59"/>
      <c r="G41" s="59">
        <v>0</v>
      </c>
      <c r="H41" s="60" t="s">
        <v>45</v>
      </c>
      <c r="I41" s="61">
        <f t="shared" ref="I41:I56" si="44">I42+TIME(0,0,(3600*($O17-$O16)/(INDEX($T$5:$AB$6,MATCH(I$15,$S$5:$S$6,0),MATCH(CONCATENATE($P17,$Q17),$T$4:$AB$4,0)))+$T$8))</f>
        <v>0.50182870370370369</v>
      </c>
      <c r="J41" s="61">
        <f t="shared" ref="J41:J56" si="45">J42+TIME(0,0,(3600*($O17-$O16)/(INDEX($T$5:$AB$6,MATCH(J$15,$S$5:$S$6,0),MATCH(CONCATENATE($P17,$Q17),$T$4:$AB$4,0)))+$T$8))</f>
        <v>0.54349537037037055</v>
      </c>
      <c r="K41" s="61">
        <f t="shared" ref="K41:K56" si="46">K42+TIME(0,0,(3600*($O17-$O16)/(INDEX($T$5:$AB$6,MATCH(K$15,$S$5:$S$6,0),MATCH(CONCATENATE($P17,$Q17),$T$4:$AB$4,0)))+$T$8))</f>
        <v>0.57664351851851869</v>
      </c>
      <c r="L41" s="61">
        <f t="shared" ref="L41:L56" si="47">L42+TIME(0,0,(3600*($O17-$O16)/(INDEX($T$5:$AB$6,MATCH(L$15,$S$5:$S$6,0),MATCH(CONCATENATE($P17,$Q17),$T$4:$AB$4,0)))+$T$8))</f>
        <v>0.61831018518518532</v>
      </c>
      <c r="M41" s="62">
        <f t="shared" ref="M41:M56" si="48">M42+TIME(0,0,(3600*($O17-$O16)/(INDEX($T$5:$AB$6,MATCH(M$15,$S$5:$S$6,0),MATCH(CONCATENATE($P17,$Q17),$T$4:$AB$4,0)))+$T$8))</f>
        <v>0.65997685185185195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63">
        <f t="shared" ref="A42:A57" si="49">A41+TIME(0,0,(3600*($O17-$O16)/(INDEX($T$5:$AB$6,MATCH(A$15,$S$5:$S$6,0),MATCH(CONCATENATE($P17,$Q17),$T$4:$AB$4,0)))+$T$8))</f>
        <v>0.52255787037037038</v>
      </c>
      <c r="B42" s="50">
        <f t="shared" ref="B42:B57" si="50">B41+TIME(0,0,(3600*($O17-$O16)/(INDEX($T$5:$AB$6,MATCH(B$15,$S$5:$S$6,0),MATCH(CONCATENATE($P17,$Q17),$T$4:$AB$4,0)))+$T$8))</f>
        <v>0.56422453703703701</v>
      </c>
      <c r="C42" s="50">
        <f t="shared" ref="C42:C57" si="51">C41+TIME(0,0,(3600*($O17-$O16)/(INDEX($T$5:$AB$6,MATCH(C$15,$S$5:$S$6,0),MATCH(CONCATENATE($P17,$Q17),$T$4:$AB$4,0)))+$T$8))</f>
        <v>0.60589120370370364</v>
      </c>
      <c r="D42" s="50">
        <f t="shared" ref="D42:D57" si="52">D41+TIME(0,0,(3600*($O17-$O16)/(INDEX($T$5:$AB$6,MATCH(D$15,$S$5:$S$6,0),MATCH(CONCATENATE($P17,$Q17),$T$4:$AB$4,0)))+$T$8))</f>
        <v>0.64755787037037038</v>
      </c>
      <c r="E42" s="50">
        <f t="shared" ref="E42:E57" si="53">E41+TIME(0,0,(3600*($O17-$O16)/(INDEX($T$5:$AB$6,MATCH(E$15,$S$5:$S$6,0),MATCH(CONCATENATE($P17,$Q17),$T$4:$AB$4,0)))+$T$8))</f>
        <v>0.68922453703703701</v>
      </c>
      <c r="F42" s="49">
        <v>1.8</v>
      </c>
      <c r="G42" s="49">
        <v>1</v>
      </c>
      <c r="H42" s="51" t="s">
        <v>47</v>
      </c>
      <c r="I42" s="50">
        <f t="shared" si="44"/>
        <v>0.50010416666666668</v>
      </c>
      <c r="J42" s="50">
        <f t="shared" si="45"/>
        <v>0.54177083333333353</v>
      </c>
      <c r="K42" s="50">
        <f t="shared" si="46"/>
        <v>0.57491898148148168</v>
      </c>
      <c r="L42" s="50">
        <f t="shared" si="47"/>
        <v>0.61658564814814831</v>
      </c>
      <c r="M42" s="64">
        <f t="shared" si="48"/>
        <v>0.65825231481481494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63">
        <f t="shared" si="49"/>
        <v>0.52320601851851856</v>
      </c>
      <c r="B43" s="50">
        <f t="shared" si="50"/>
        <v>0.56487268518518519</v>
      </c>
      <c r="C43" s="50">
        <f t="shared" si="51"/>
        <v>0.60653935185185182</v>
      </c>
      <c r="D43" s="50">
        <f t="shared" si="52"/>
        <v>0.64820601851851856</v>
      </c>
      <c r="E43" s="50">
        <f t="shared" si="53"/>
        <v>0.68987268518518519</v>
      </c>
      <c r="F43" s="49">
        <v>0.5</v>
      </c>
      <c r="G43" s="49">
        <v>2</v>
      </c>
      <c r="H43" s="51" t="s">
        <v>48</v>
      </c>
      <c r="I43" s="50">
        <f t="shared" si="44"/>
        <v>0.49945601851851851</v>
      </c>
      <c r="J43" s="50">
        <f t="shared" si="45"/>
        <v>0.54112268518518536</v>
      </c>
      <c r="K43" s="50">
        <f t="shared" si="46"/>
        <v>0.57427083333333351</v>
      </c>
      <c r="L43" s="50">
        <f t="shared" si="47"/>
        <v>0.61593750000000014</v>
      </c>
      <c r="M43" s="64">
        <f t="shared" si="48"/>
        <v>0.65760416666666677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63">
        <f t="shared" si="49"/>
        <v>0.52351851851851861</v>
      </c>
      <c r="B44" s="50">
        <f t="shared" si="50"/>
        <v>0.56518518518518523</v>
      </c>
      <c r="C44" s="50">
        <f t="shared" si="51"/>
        <v>0.60685185185185186</v>
      </c>
      <c r="D44" s="50">
        <f t="shared" si="52"/>
        <v>0.64851851851851861</v>
      </c>
      <c r="E44" s="50">
        <f t="shared" si="53"/>
        <v>0.69018518518518523</v>
      </c>
      <c r="F44" s="49">
        <v>0.1</v>
      </c>
      <c r="G44" s="49">
        <v>3</v>
      </c>
      <c r="H44" s="51" t="s">
        <v>49</v>
      </c>
      <c r="I44" s="50">
        <f t="shared" si="44"/>
        <v>0.49914351851851851</v>
      </c>
      <c r="J44" s="50">
        <f t="shared" si="45"/>
        <v>0.54081018518518531</v>
      </c>
      <c r="K44" s="50">
        <f t="shared" si="46"/>
        <v>0.57395833333333346</v>
      </c>
      <c r="L44" s="50">
        <f t="shared" si="47"/>
        <v>0.61562500000000009</v>
      </c>
      <c r="M44" s="64">
        <f t="shared" si="48"/>
        <v>0.65729166666666672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63">
        <f t="shared" si="49"/>
        <v>0.52407407407407414</v>
      </c>
      <c r="B45" s="50">
        <f t="shared" si="50"/>
        <v>0.56574074074074077</v>
      </c>
      <c r="C45" s="50">
        <f t="shared" si="51"/>
        <v>0.6074074074074074</v>
      </c>
      <c r="D45" s="50">
        <f t="shared" si="52"/>
        <v>0.64907407407407414</v>
      </c>
      <c r="E45" s="50">
        <f t="shared" si="53"/>
        <v>0.69074074074074077</v>
      </c>
      <c r="F45" s="49">
        <v>0.4</v>
      </c>
      <c r="G45" s="49">
        <v>4</v>
      </c>
      <c r="H45" s="51" t="s">
        <v>50</v>
      </c>
      <c r="I45" s="50">
        <f t="shared" si="44"/>
        <v>0.49858796296296298</v>
      </c>
      <c r="J45" s="50">
        <f t="shared" si="45"/>
        <v>0.54025462962962978</v>
      </c>
      <c r="K45" s="50">
        <f t="shared" si="46"/>
        <v>0.57340277777777793</v>
      </c>
      <c r="L45" s="50">
        <f t="shared" si="47"/>
        <v>0.61506944444444456</v>
      </c>
      <c r="M45" s="64">
        <f t="shared" si="48"/>
        <v>0.65673611111111119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63">
        <f t="shared" si="49"/>
        <v>0.53357638888888892</v>
      </c>
      <c r="B46" s="50">
        <f t="shared" si="50"/>
        <v>0.57524305555555555</v>
      </c>
      <c r="C46" s="50">
        <f t="shared" si="51"/>
        <v>0.61690972222222218</v>
      </c>
      <c r="D46" s="50">
        <f t="shared" si="52"/>
        <v>0.65857638888888892</v>
      </c>
      <c r="E46" s="50">
        <f t="shared" si="53"/>
        <v>0.70024305555555555</v>
      </c>
      <c r="F46" s="49">
        <v>8.9</v>
      </c>
      <c r="G46" s="49">
        <v>5</v>
      </c>
      <c r="H46" s="51" t="s">
        <v>51</v>
      </c>
      <c r="I46" s="50">
        <f t="shared" si="44"/>
        <v>0.48908564814814814</v>
      </c>
      <c r="J46" s="50">
        <f t="shared" si="45"/>
        <v>0.530752314814815</v>
      </c>
      <c r="K46" s="50">
        <f t="shared" si="46"/>
        <v>0.56390046296296314</v>
      </c>
      <c r="L46" s="50">
        <f t="shared" si="47"/>
        <v>0.60556712962962977</v>
      </c>
      <c r="M46" s="64">
        <f t="shared" si="48"/>
        <v>0.6472337962962964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63">
        <f t="shared" si="49"/>
        <v>0.53454861111111118</v>
      </c>
      <c r="B47" s="50">
        <f t="shared" si="50"/>
        <v>0.57621527777777781</v>
      </c>
      <c r="C47" s="50">
        <f t="shared" si="51"/>
        <v>0.61788194444444444</v>
      </c>
      <c r="D47" s="50">
        <f t="shared" si="52"/>
        <v>0.65954861111111118</v>
      </c>
      <c r="E47" s="50">
        <f t="shared" si="53"/>
        <v>0.70121527777777781</v>
      </c>
      <c r="F47" s="49">
        <v>0.9</v>
      </c>
      <c r="G47" s="49">
        <v>6</v>
      </c>
      <c r="H47" s="51" t="s">
        <v>53</v>
      </c>
      <c r="I47" s="50">
        <f t="shared" si="44"/>
        <v>0.48811342592592594</v>
      </c>
      <c r="J47" s="50">
        <f t="shared" si="45"/>
        <v>0.52978009259259273</v>
      </c>
      <c r="K47" s="50">
        <f t="shared" si="46"/>
        <v>0.56292824074074088</v>
      </c>
      <c r="L47" s="50">
        <f t="shared" si="47"/>
        <v>0.60459490740740751</v>
      </c>
      <c r="M47" s="64">
        <f t="shared" si="48"/>
        <v>0.64626157407407414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63">
        <f t="shared" si="49"/>
        <v>0.53585648148148157</v>
      </c>
      <c r="B48" s="50">
        <f t="shared" si="50"/>
        <v>0.5775231481481482</v>
      </c>
      <c r="C48" s="50">
        <f t="shared" si="51"/>
        <v>0.61918981481481483</v>
      </c>
      <c r="D48" s="50">
        <f t="shared" si="52"/>
        <v>0.66085648148148157</v>
      </c>
      <c r="E48" s="50">
        <f t="shared" si="53"/>
        <v>0.7025231481481482</v>
      </c>
      <c r="F48" s="52">
        <v>1.3</v>
      </c>
      <c r="G48" s="49">
        <v>7</v>
      </c>
      <c r="H48" s="53" t="s">
        <v>70</v>
      </c>
      <c r="I48" s="50">
        <f>I52</f>
        <v>0.48680555555555555</v>
      </c>
      <c r="J48" s="50">
        <f>J52</f>
        <v>0.52847222222222234</v>
      </c>
      <c r="K48" s="50">
        <f>K52</f>
        <v>0.56162037037037049</v>
      </c>
      <c r="L48" s="50">
        <f>L52</f>
        <v>0.60328703703703712</v>
      </c>
      <c r="M48" s="64">
        <f>M52</f>
        <v>0.64495370370370375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65"/>
      <c r="B49" s="54"/>
      <c r="C49" s="50">
        <f t="shared" si="51"/>
        <v>0.62034722222222227</v>
      </c>
      <c r="D49" s="54"/>
      <c r="E49" s="54"/>
      <c r="F49" s="52">
        <v>1</v>
      </c>
      <c r="G49" s="49">
        <v>8</v>
      </c>
      <c r="H49" s="53" t="s">
        <v>71</v>
      </c>
      <c r="I49" s="54"/>
      <c r="J49" s="54"/>
      <c r="K49" s="54"/>
      <c r="L49" s="54"/>
      <c r="M49" s="66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65"/>
      <c r="B50" s="54"/>
      <c r="C50" s="50">
        <f t="shared" si="51"/>
        <v>0.6228935185185186</v>
      </c>
      <c r="D50" s="54"/>
      <c r="E50" s="54"/>
      <c r="F50" s="52">
        <v>2.5</v>
      </c>
      <c r="G50" s="49">
        <v>9</v>
      </c>
      <c r="H50" s="53" t="s">
        <v>72</v>
      </c>
      <c r="I50" s="54"/>
      <c r="J50" s="54"/>
      <c r="K50" s="54"/>
      <c r="L50" s="54"/>
      <c r="M50" s="66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65"/>
      <c r="B51" s="54"/>
      <c r="C51" s="50">
        <f t="shared" si="51"/>
        <v>0.62405092592592604</v>
      </c>
      <c r="D51" s="54"/>
      <c r="E51" s="54"/>
      <c r="F51" s="52">
        <v>1</v>
      </c>
      <c r="G51" s="49">
        <v>10</v>
      </c>
      <c r="H51" s="53" t="s">
        <v>71</v>
      </c>
      <c r="I51" s="54"/>
      <c r="J51" s="54"/>
      <c r="K51" s="54"/>
      <c r="L51" s="54"/>
      <c r="M51" s="66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5">
      <c r="A52" s="63">
        <f>A48</f>
        <v>0.53585648148148157</v>
      </c>
      <c r="B52" s="50">
        <f>B48</f>
        <v>0.5775231481481482</v>
      </c>
      <c r="C52" s="50">
        <f t="shared" si="51"/>
        <v>0.62535879629629643</v>
      </c>
      <c r="D52" s="50">
        <f>D48</f>
        <v>0.66085648148148157</v>
      </c>
      <c r="E52" s="50">
        <f>E48</f>
        <v>0.7025231481481482</v>
      </c>
      <c r="F52" s="52">
        <v>1.3</v>
      </c>
      <c r="G52" s="49">
        <v>11</v>
      </c>
      <c r="H52" s="53" t="s">
        <v>70</v>
      </c>
      <c r="I52" s="50">
        <f t="shared" si="44"/>
        <v>0.48680555555555555</v>
      </c>
      <c r="J52" s="50">
        <f t="shared" si="45"/>
        <v>0.52847222222222234</v>
      </c>
      <c r="K52" s="50">
        <f t="shared" si="46"/>
        <v>0.56162037037037049</v>
      </c>
      <c r="L52" s="50">
        <f t="shared" si="47"/>
        <v>0.60328703703703712</v>
      </c>
      <c r="M52" s="64">
        <f t="shared" si="48"/>
        <v>0.64495370370370375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5">
      <c r="A53" s="63">
        <f t="shared" si="49"/>
        <v>0.53682870370370384</v>
      </c>
      <c r="B53" s="50">
        <f t="shared" si="50"/>
        <v>0.57849537037037047</v>
      </c>
      <c r="C53" s="50">
        <f t="shared" si="51"/>
        <v>0.62633101851851869</v>
      </c>
      <c r="D53" s="50">
        <f t="shared" si="52"/>
        <v>0.66182870370370384</v>
      </c>
      <c r="E53" s="50">
        <f t="shared" si="53"/>
        <v>0.70349537037037047</v>
      </c>
      <c r="F53" s="49">
        <v>2.2000000000000002</v>
      </c>
      <c r="G53" s="49">
        <v>12</v>
      </c>
      <c r="H53" s="48" t="s">
        <v>55</v>
      </c>
      <c r="I53" s="50">
        <f t="shared" si="44"/>
        <v>0.48583333333333334</v>
      </c>
      <c r="J53" s="50">
        <f t="shared" si="45"/>
        <v>0.52750000000000008</v>
      </c>
      <c r="K53" s="50">
        <f t="shared" si="46"/>
        <v>0.56064814814814823</v>
      </c>
      <c r="L53" s="50">
        <f t="shared" si="47"/>
        <v>0.60231481481481486</v>
      </c>
      <c r="M53" s="64">
        <f t="shared" si="48"/>
        <v>0.64398148148148149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5">
      <c r="A54" s="63">
        <f t="shared" si="49"/>
        <v>0.53855324074074085</v>
      </c>
      <c r="B54" s="50">
        <f t="shared" si="50"/>
        <v>0.58021990740740748</v>
      </c>
      <c r="C54" s="50">
        <f t="shared" si="51"/>
        <v>0.6280555555555557</v>
      </c>
      <c r="D54" s="50">
        <f t="shared" si="52"/>
        <v>0.66355324074074085</v>
      </c>
      <c r="E54" s="50">
        <f t="shared" si="53"/>
        <v>0.70521990740740748</v>
      </c>
      <c r="F54" s="49">
        <v>1.8</v>
      </c>
      <c r="G54" s="49">
        <v>13</v>
      </c>
      <c r="H54" s="48" t="s">
        <v>56</v>
      </c>
      <c r="I54" s="50">
        <f t="shared" si="44"/>
        <v>0.48410879629629633</v>
      </c>
      <c r="J54" s="50">
        <f t="shared" si="45"/>
        <v>0.52577546296296307</v>
      </c>
      <c r="K54" s="50">
        <f t="shared" si="46"/>
        <v>0.55892361111111122</v>
      </c>
      <c r="L54" s="50">
        <f t="shared" si="47"/>
        <v>0.60059027777777785</v>
      </c>
      <c r="M54" s="64">
        <f t="shared" si="48"/>
        <v>0.64225694444444448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5">
      <c r="A55" s="63">
        <f t="shared" si="49"/>
        <v>0.54003472222222237</v>
      </c>
      <c r="B55" s="50">
        <f t="shared" si="50"/>
        <v>0.581701388888889</v>
      </c>
      <c r="C55" s="50">
        <f t="shared" si="51"/>
        <v>0.62953703703703723</v>
      </c>
      <c r="D55" s="50">
        <f t="shared" si="52"/>
        <v>0.66503472222222237</v>
      </c>
      <c r="E55" s="50">
        <f t="shared" si="53"/>
        <v>0.706701388888889</v>
      </c>
      <c r="F55" s="49">
        <v>1.5</v>
      </c>
      <c r="G55" s="49">
        <v>14</v>
      </c>
      <c r="H55" s="48" t="s">
        <v>57</v>
      </c>
      <c r="I55" s="50">
        <f t="shared" si="44"/>
        <v>0.48262731481481486</v>
      </c>
      <c r="J55" s="50">
        <f t="shared" si="45"/>
        <v>0.52429398148148154</v>
      </c>
      <c r="K55" s="50">
        <f t="shared" si="46"/>
        <v>0.55744212962962969</v>
      </c>
      <c r="L55" s="50">
        <f t="shared" si="47"/>
        <v>0.59910879629629632</v>
      </c>
      <c r="M55" s="64">
        <f t="shared" si="48"/>
        <v>0.64077546296296295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5">
      <c r="A56" s="63">
        <f t="shared" si="49"/>
        <v>0.5415972222222224</v>
      </c>
      <c r="B56" s="50">
        <f t="shared" si="50"/>
        <v>0.58326388888888903</v>
      </c>
      <c r="C56" s="50">
        <f t="shared" si="51"/>
        <v>0.63109953703703725</v>
      </c>
      <c r="D56" s="50">
        <f t="shared" si="52"/>
        <v>0.6665972222222224</v>
      </c>
      <c r="E56" s="50">
        <f t="shared" si="53"/>
        <v>0.70826388888888903</v>
      </c>
      <c r="F56" s="49">
        <v>1.6</v>
      </c>
      <c r="G56" s="49">
        <v>15</v>
      </c>
      <c r="H56" s="48" t="s">
        <v>58</v>
      </c>
      <c r="I56" s="50">
        <f t="shared" si="44"/>
        <v>0.48106481481481483</v>
      </c>
      <c r="J56" s="50">
        <f t="shared" si="45"/>
        <v>0.52273148148148152</v>
      </c>
      <c r="K56" s="50">
        <f t="shared" si="46"/>
        <v>0.55587962962962967</v>
      </c>
      <c r="L56" s="50">
        <f t="shared" si="47"/>
        <v>0.5975462962962963</v>
      </c>
      <c r="M56" s="64">
        <f t="shared" si="48"/>
        <v>0.63921296296296293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5">
      <c r="A57" s="63">
        <f t="shared" si="49"/>
        <v>0.54349537037037055</v>
      </c>
      <c r="B57" s="50">
        <f t="shared" si="50"/>
        <v>0.58516203703703717</v>
      </c>
      <c r="C57" s="50">
        <f t="shared" si="51"/>
        <v>0.6329976851851854</v>
      </c>
      <c r="D57" s="50">
        <f t="shared" si="52"/>
        <v>0.66849537037037055</v>
      </c>
      <c r="E57" s="50">
        <f t="shared" si="53"/>
        <v>0.71016203703703717</v>
      </c>
      <c r="F57" s="49">
        <v>2</v>
      </c>
      <c r="G57" s="49">
        <v>16</v>
      </c>
      <c r="H57" s="48" t="s">
        <v>59</v>
      </c>
      <c r="I57" s="47">
        <v>0.47916666666666669</v>
      </c>
      <c r="J57" s="47">
        <v>0.52083333333333337</v>
      </c>
      <c r="K57" s="50">
        <f>K58+TIME(0,0,(3600*($O33-$O32)/(INDEX($T$5:$AB$6,MATCH(K$15,$S$5:$S$6,0),MATCH(CONCATENATE($P33,$Q33),$T$4:$AB$4,0)))+$T$8))</f>
        <v>0.55398148148148152</v>
      </c>
      <c r="L57" s="50">
        <f>L58+TIME(0,0,(3600*($O33-$O32)/(INDEX($T$5:$AB$6,MATCH(L$15,$S$5:$S$6,0),MATCH(CONCATENATE($P33,$Q33),$T$4:$AB$4,0)))+$T$8))</f>
        <v>0.59564814814814815</v>
      </c>
      <c r="M57" s="64">
        <f>M58+TIME(0,0,(3600*($O33-$O32)/(INDEX($T$5:$AB$6,MATCH(M$15,$S$5:$S$6,0),MATCH(CONCATENATE($P33,$Q33),$T$4:$AB$4,0)))+$T$8))</f>
        <v>0.63731481481481478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5">
      <c r="A58" s="65"/>
      <c r="B58" s="54"/>
      <c r="C58" s="50">
        <f>C57+TIME(0,0,(3600*($O33-$O32)/(INDEX($T$5:$AB$6,MATCH(C$15,$S$5:$S$6,0),MATCH(CONCATENATE($P33,$Q33),$T$4:$AB$4,0)))+$T$8))</f>
        <v>0.63489583333333355</v>
      </c>
      <c r="D58" s="50">
        <f>D57+TIME(0,0,(3600*($O33-$O32)/(INDEX($T$5:$AB$6,MATCH(D$15,$S$5:$S$6,0),MATCH(CONCATENATE($P33,$Q33),$T$4:$AB$4,0)))+$T$8))</f>
        <v>0.67039351851851869</v>
      </c>
      <c r="E58" s="50">
        <f>E57+TIME(0,0,(3600*($O33-$O32)/(INDEX($T$5:$AB$6,MATCH(E$15,$S$5:$S$6,0),MATCH(CONCATENATE($P33,$Q33),$T$4:$AB$4,0)))+$T$8))</f>
        <v>0.71206018518518532</v>
      </c>
      <c r="F58" s="49">
        <v>2</v>
      </c>
      <c r="G58" s="49">
        <v>17</v>
      </c>
      <c r="H58" s="55" t="s">
        <v>73</v>
      </c>
      <c r="I58" s="54"/>
      <c r="J58" s="54"/>
      <c r="K58" s="47">
        <v>0.55208333333333337</v>
      </c>
      <c r="L58" s="47">
        <v>0.59375</v>
      </c>
      <c r="M58" s="67">
        <v>0.63541666666666663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5">
      <c r="A59" s="63"/>
      <c r="B59" s="50"/>
      <c r="C59" s="50"/>
      <c r="D59" s="50"/>
      <c r="E59" s="50"/>
      <c r="F59" s="49"/>
      <c r="G59" s="49"/>
      <c r="H59" s="48"/>
      <c r="I59" s="50"/>
      <c r="J59" s="50"/>
      <c r="K59" s="50"/>
      <c r="L59" s="50"/>
      <c r="M59" s="6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thickBot="1" x14ac:dyDescent="0.3">
      <c r="A60" s="68" t="s">
        <v>60</v>
      </c>
      <c r="B60" s="69" t="s">
        <v>60</v>
      </c>
      <c r="C60" s="69" t="s">
        <v>60</v>
      </c>
      <c r="D60" s="69" t="s">
        <v>60</v>
      </c>
      <c r="E60" s="69" t="s">
        <v>60</v>
      </c>
      <c r="F60" s="69"/>
      <c r="G60" s="69"/>
      <c r="H60" s="70"/>
      <c r="I60" s="69" t="s">
        <v>60</v>
      </c>
      <c r="J60" s="69" t="s">
        <v>60</v>
      </c>
      <c r="K60" s="69" t="s">
        <v>60</v>
      </c>
      <c r="L60" s="69" t="s">
        <v>60</v>
      </c>
      <c r="M60" s="71" t="s">
        <v>60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9.5" customHeight="1" thickBot="1" x14ac:dyDescent="0.3">
      <c r="A61" s="1"/>
      <c r="B61" s="1"/>
      <c r="C61" s="1"/>
      <c r="D61" s="1"/>
      <c r="E61" s="1"/>
      <c r="F61" s="30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93" t="s">
        <v>28</v>
      </c>
      <c r="B62" s="94"/>
      <c r="C62" s="94"/>
      <c r="D62" s="94"/>
      <c r="E62" s="95"/>
      <c r="F62" s="35" t="s">
        <v>29</v>
      </c>
      <c r="G62" s="35" t="s">
        <v>30</v>
      </c>
      <c r="H62" s="35" t="s">
        <v>31</v>
      </c>
      <c r="I62" s="100" t="s">
        <v>32</v>
      </c>
      <c r="J62" s="94"/>
      <c r="K62" s="94"/>
      <c r="L62" s="94"/>
      <c r="M62" s="95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96" t="s">
        <v>33</v>
      </c>
      <c r="B63" s="97"/>
      <c r="C63" s="97"/>
      <c r="D63" s="97"/>
      <c r="E63" s="98"/>
      <c r="F63" s="45"/>
      <c r="G63" s="17" t="s">
        <v>34</v>
      </c>
      <c r="H63" s="36" t="s">
        <v>35</v>
      </c>
      <c r="I63" s="99" t="s">
        <v>33</v>
      </c>
      <c r="J63" s="97"/>
      <c r="K63" s="97"/>
      <c r="L63" s="97"/>
      <c r="M63" s="98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5">
      <c r="A64" s="37" t="s">
        <v>66</v>
      </c>
      <c r="B64" s="38" t="s">
        <v>67</v>
      </c>
      <c r="C64" s="38" t="s">
        <v>37</v>
      </c>
      <c r="D64" s="38" t="s">
        <v>38</v>
      </c>
      <c r="E64" s="38" t="s">
        <v>39</v>
      </c>
      <c r="F64" s="46"/>
      <c r="G64" s="39"/>
      <c r="H64" s="38"/>
      <c r="I64" s="38" t="s">
        <v>66</v>
      </c>
      <c r="J64" s="38" t="s">
        <v>67</v>
      </c>
      <c r="K64" s="38" t="s">
        <v>37</v>
      </c>
      <c r="L64" s="38" t="s">
        <v>38</v>
      </c>
      <c r="M64" s="40" t="s">
        <v>39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thickBot="1" x14ac:dyDescent="0.3">
      <c r="A65" s="25" t="s">
        <v>23</v>
      </c>
      <c r="B65" s="41" t="s">
        <v>23</v>
      </c>
      <c r="C65" s="41" t="s">
        <v>23</v>
      </c>
      <c r="D65" s="41" t="s">
        <v>23</v>
      </c>
      <c r="E65" s="41" t="s">
        <v>23</v>
      </c>
      <c r="F65" s="42"/>
      <c r="G65" s="42"/>
      <c r="H65" s="42"/>
      <c r="I65" s="41" t="s">
        <v>23</v>
      </c>
      <c r="J65" s="41" t="s">
        <v>23</v>
      </c>
      <c r="K65" s="41" t="s">
        <v>23</v>
      </c>
      <c r="L65" s="41" t="s">
        <v>23</v>
      </c>
      <c r="M65" s="43" t="s">
        <v>23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5">
      <c r="A66" s="75">
        <v>0.72222222222222221</v>
      </c>
      <c r="B66" s="76">
        <v>0.75694444444444453</v>
      </c>
      <c r="C66" s="76">
        <v>0.26041666666666669</v>
      </c>
      <c r="D66" s="76">
        <v>0.33333333333333331</v>
      </c>
      <c r="E66" s="76">
        <v>0.47916666666666669</v>
      </c>
      <c r="F66" s="59"/>
      <c r="G66" s="59">
        <v>0</v>
      </c>
      <c r="H66" s="60" t="s">
        <v>45</v>
      </c>
      <c r="I66" s="77">
        <f t="shared" ref="I66:I81" si="54">I67+TIME(0,0,(3600*($O17-$O16)/(INDEX($T$5:$AB$6,MATCH(I$15,$S$5:$S$6,0),MATCH(CONCATENATE($P17,$Q17),$T$4:$AB$4,0)))+$T$8))</f>
        <v>0.71016203703703717</v>
      </c>
      <c r="J66" s="77">
        <f t="shared" ref="J66:J81" si="55">J67+TIME(0,0,(3600*($O17-$O16)/(INDEX($T$5:$AB$6,MATCH(J$15,$S$5:$S$6,0),MATCH(CONCATENATE($P17,$Q17),$T$4:$AB$4,0)))+$T$8))</f>
        <v>0.73983796296296311</v>
      </c>
      <c r="K66" s="77">
        <f t="shared" ref="K66:K81" si="56">K67+TIME(0,0,(3600*($O17-$O16)/(INDEX($T$5:$AB$6,MATCH(K$15,$S$5:$S$6,0),MATCH(CONCATENATE($P17,$Q17),$T$4:$AB$4,0)))+$T$8))</f>
        <v>0.24331018518518518</v>
      </c>
      <c r="L66" s="77">
        <f t="shared" ref="L66:L81" si="57">L67+TIME(0,0,(3600*($O17-$O16)/(INDEX($T$5:$AB$6,MATCH(L$15,$S$5:$S$6,0),MATCH(CONCATENATE($P17,$Q17),$T$4:$AB$4,0)))+$T$8))</f>
        <v>0.31432870370370369</v>
      </c>
      <c r="M66" s="78">
        <f t="shared" ref="M66:M81" si="58">M67+TIME(0,0,(3600*($O17-$O16)/(INDEX($T$5:$AB$6,MATCH(M$15,$S$5:$S$6,0),MATCH(CONCATENATE($P17,$Q17),$T$4:$AB$4,0)))+$T$8))</f>
        <v>0.38724537037037032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5">
      <c r="A67" s="79">
        <f t="shared" ref="A67:A82" si="59">A66+TIME(0,0,(3600*($O17-$O16)/(INDEX($T$5:$AB$6,MATCH(A$15,$S$5:$S$6,0),MATCH(CONCATENATE($P17,$Q17),$T$4:$AB$4,0)))+$T$8))</f>
        <v>0.72394675925925922</v>
      </c>
      <c r="B67" s="72">
        <f t="shared" ref="B67:B82" si="60">B66+TIME(0,0,(3600*($O17-$O16)/(INDEX($T$5:$AB$6,MATCH(B$15,$S$5:$S$6,0),MATCH(CONCATENATE($P17,$Q17),$T$4:$AB$4,0)))+$T$8))</f>
        <v>0.75866898148148154</v>
      </c>
      <c r="C67" s="72">
        <f t="shared" ref="C67:C82" si="61">C66+TIME(0,0,(3600*($O17-$O16)/(INDEX($T$5:$AB$6,MATCH(C$15,$S$5:$S$6,0),MATCH(CONCATENATE($P17,$Q17),$T$4:$AB$4,0)))+$T$8))</f>
        <v>0.2621412037037037</v>
      </c>
      <c r="D67" s="72">
        <f t="shared" ref="D67:D82" si="62">D66+TIME(0,0,(3600*($O17-$O16)/(INDEX($T$5:$AB$6,MATCH(D$15,$S$5:$S$6,0),MATCH(CONCATENATE($P17,$Q17),$T$4:$AB$4,0)))+$T$8))</f>
        <v>0.33505787037037033</v>
      </c>
      <c r="E67" s="72">
        <f t="shared" ref="E67:E82" si="63">E66+TIME(0,0,(3600*($O17-$O16)/(INDEX($T$5:$AB$6,MATCH(E$15,$S$5:$S$6,0),MATCH(CONCATENATE($P17,$Q17),$T$4:$AB$4,0)))+$T$8))</f>
        <v>0.4808912037037037</v>
      </c>
      <c r="F67" s="49">
        <v>1.8</v>
      </c>
      <c r="G67" s="49">
        <v>1</v>
      </c>
      <c r="H67" s="48" t="s">
        <v>47</v>
      </c>
      <c r="I67" s="72">
        <f t="shared" si="54"/>
        <v>0.70843750000000016</v>
      </c>
      <c r="J67" s="72">
        <f t="shared" si="55"/>
        <v>0.7381134259259261</v>
      </c>
      <c r="K67" s="72">
        <f t="shared" si="56"/>
        <v>0.24158564814814815</v>
      </c>
      <c r="L67" s="72">
        <f t="shared" si="57"/>
        <v>0.31260416666666668</v>
      </c>
      <c r="M67" s="80">
        <f t="shared" si="58"/>
        <v>0.38552083333333331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25">
      <c r="A68" s="79">
        <f t="shared" si="59"/>
        <v>0.7245949074074074</v>
      </c>
      <c r="B68" s="72">
        <f t="shared" si="60"/>
        <v>0.75931712962962972</v>
      </c>
      <c r="C68" s="72">
        <f t="shared" si="61"/>
        <v>0.26278935185185187</v>
      </c>
      <c r="D68" s="72">
        <f t="shared" si="62"/>
        <v>0.3357060185185185</v>
      </c>
      <c r="E68" s="72">
        <f t="shared" si="63"/>
        <v>0.48153935185185187</v>
      </c>
      <c r="F68" s="49">
        <v>0.5</v>
      </c>
      <c r="G68" s="49">
        <v>2</v>
      </c>
      <c r="H68" s="48" t="s">
        <v>48</v>
      </c>
      <c r="I68" s="72">
        <f t="shared" si="54"/>
        <v>0.70778935185185199</v>
      </c>
      <c r="J68" s="72">
        <f t="shared" si="55"/>
        <v>0.73746527777777793</v>
      </c>
      <c r="K68" s="72">
        <f t="shared" si="56"/>
        <v>0.2409375</v>
      </c>
      <c r="L68" s="72">
        <f t="shared" si="57"/>
        <v>0.31195601851851851</v>
      </c>
      <c r="M68" s="80">
        <f t="shared" si="58"/>
        <v>0.38487268518518514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5">
      <c r="A69" s="79">
        <f t="shared" si="59"/>
        <v>0.72490740740740744</v>
      </c>
      <c r="B69" s="72">
        <f t="shared" si="60"/>
        <v>0.75962962962962977</v>
      </c>
      <c r="C69" s="72">
        <f t="shared" si="61"/>
        <v>0.26310185185185186</v>
      </c>
      <c r="D69" s="72">
        <f t="shared" si="62"/>
        <v>0.33601851851851849</v>
      </c>
      <c r="E69" s="72">
        <f t="shared" si="63"/>
        <v>0.48185185185185186</v>
      </c>
      <c r="F69" s="49">
        <v>0.1</v>
      </c>
      <c r="G69" s="49">
        <v>3</v>
      </c>
      <c r="H69" s="48" t="s">
        <v>49</v>
      </c>
      <c r="I69" s="72">
        <f t="shared" si="54"/>
        <v>0.70747685185185194</v>
      </c>
      <c r="J69" s="72">
        <f t="shared" si="55"/>
        <v>0.73715277777777788</v>
      </c>
      <c r="K69" s="72">
        <f t="shared" si="56"/>
        <v>0.24062500000000001</v>
      </c>
      <c r="L69" s="72">
        <f t="shared" si="57"/>
        <v>0.31164351851851851</v>
      </c>
      <c r="M69" s="80">
        <f t="shared" si="58"/>
        <v>0.38456018518518514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5">
      <c r="A70" s="79">
        <f t="shared" si="59"/>
        <v>0.72546296296296298</v>
      </c>
      <c r="B70" s="72">
        <f t="shared" si="60"/>
        <v>0.7601851851851853</v>
      </c>
      <c r="C70" s="72">
        <f t="shared" si="61"/>
        <v>0.2636574074074074</v>
      </c>
      <c r="D70" s="72">
        <f t="shared" si="62"/>
        <v>0.33657407407407403</v>
      </c>
      <c r="E70" s="72">
        <f t="shared" si="63"/>
        <v>0.4824074074074074</v>
      </c>
      <c r="F70" s="49">
        <v>0.4</v>
      </c>
      <c r="G70" s="49">
        <v>4</v>
      </c>
      <c r="H70" s="48" t="s">
        <v>50</v>
      </c>
      <c r="I70" s="72">
        <f t="shared" si="54"/>
        <v>0.70692129629629641</v>
      </c>
      <c r="J70" s="72">
        <f t="shared" si="55"/>
        <v>0.73659722222222235</v>
      </c>
      <c r="K70" s="72">
        <f t="shared" si="56"/>
        <v>0.24006944444444445</v>
      </c>
      <c r="L70" s="72">
        <f t="shared" si="57"/>
        <v>0.31108796296296298</v>
      </c>
      <c r="M70" s="80">
        <f t="shared" si="58"/>
        <v>0.38400462962962961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5">
      <c r="A71" s="79">
        <f t="shared" si="59"/>
        <v>0.73496527777777776</v>
      </c>
      <c r="B71" s="72">
        <f t="shared" si="60"/>
        <v>0.76968750000000008</v>
      </c>
      <c r="C71" s="72">
        <f t="shared" si="61"/>
        <v>0.27315972222222223</v>
      </c>
      <c r="D71" s="72">
        <f t="shared" si="62"/>
        <v>0.34607638888888886</v>
      </c>
      <c r="E71" s="72">
        <f t="shared" si="63"/>
        <v>0.49190972222222223</v>
      </c>
      <c r="F71" s="49">
        <v>8.9</v>
      </c>
      <c r="G71" s="49">
        <v>5</v>
      </c>
      <c r="H71" s="48" t="s">
        <v>51</v>
      </c>
      <c r="I71" s="72">
        <f t="shared" si="54"/>
        <v>0.69741898148148163</v>
      </c>
      <c r="J71" s="72">
        <f t="shared" si="55"/>
        <v>0.72709490740740756</v>
      </c>
      <c r="K71" s="72">
        <f t="shared" si="56"/>
        <v>0.23056712962962964</v>
      </c>
      <c r="L71" s="72">
        <f t="shared" si="57"/>
        <v>0.30158564814814814</v>
      </c>
      <c r="M71" s="80">
        <f t="shared" si="58"/>
        <v>0.37450231481481477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5">
      <c r="A72" s="79">
        <f t="shared" si="59"/>
        <v>0.73593750000000002</v>
      </c>
      <c r="B72" s="72">
        <f t="shared" si="60"/>
        <v>0.77065972222222234</v>
      </c>
      <c r="C72" s="72">
        <f t="shared" si="61"/>
        <v>0.27413194444444444</v>
      </c>
      <c r="D72" s="72">
        <f t="shared" si="62"/>
        <v>0.34704861111111107</v>
      </c>
      <c r="E72" s="72">
        <f t="shared" si="63"/>
        <v>0.49288194444444444</v>
      </c>
      <c r="F72" s="49">
        <v>0.9</v>
      </c>
      <c r="G72" s="49">
        <v>6</v>
      </c>
      <c r="H72" s="48" t="s">
        <v>53</v>
      </c>
      <c r="I72" s="72">
        <f t="shared" si="54"/>
        <v>0.69644675925925936</v>
      </c>
      <c r="J72" s="72">
        <f t="shared" si="55"/>
        <v>0.7261226851851853</v>
      </c>
      <c r="K72" s="72">
        <f t="shared" si="56"/>
        <v>0.2295949074074074</v>
      </c>
      <c r="L72" s="72">
        <f t="shared" si="57"/>
        <v>0.30061342592592594</v>
      </c>
      <c r="M72" s="80">
        <f t="shared" si="58"/>
        <v>0.37353009259259257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5">
      <c r="A73" s="79">
        <f t="shared" si="59"/>
        <v>0.73724537037037041</v>
      </c>
      <c r="B73" s="72">
        <f t="shared" si="60"/>
        <v>0.77196759259259273</v>
      </c>
      <c r="C73" s="72">
        <f t="shared" si="61"/>
        <v>0.27543981481481483</v>
      </c>
      <c r="D73" s="72">
        <f t="shared" si="62"/>
        <v>0.34835648148148146</v>
      </c>
      <c r="E73" s="72">
        <f t="shared" si="63"/>
        <v>0.49418981481481483</v>
      </c>
      <c r="F73" s="52">
        <v>1.3</v>
      </c>
      <c r="G73" s="49">
        <v>7</v>
      </c>
      <c r="H73" s="53" t="s">
        <v>70</v>
      </c>
      <c r="I73" s="72">
        <f>I77</f>
        <v>0.69513888888888897</v>
      </c>
      <c r="J73" s="72">
        <f>J77</f>
        <v>0.72481481481481491</v>
      </c>
      <c r="K73" s="72">
        <f t="shared" ref="K73:M73" si="64">K77</f>
        <v>0.22828703703703704</v>
      </c>
      <c r="L73" s="72">
        <f t="shared" si="64"/>
        <v>0.29930555555555555</v>
      </c>
      <c r="M73" s="80">
        <f t="shared" si="64"/>
        <v>0.37222222222222218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5">
      <c r="A74" s="81"/>
      <c r="B74" s="73"/>
      <c r="C74" s="73"/>
      <c r="D74" s="73"/>
      <c r="E74" s="73"/>
      <c r="F74" s="52">
        <v>1</v>
      </c>
      <c r="G74" s="49">
        <v>8</v>
      </c>
      <c r="H74" s="53" t="s">
        <v>71</v>
      </c>
      <c r="I74" s="73"/>
      <c r="J74" s="73"/>
      <c r="K74" s="73"/>
      <c r="L74" s="73"/>
      <c r="M74" s="8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5">
      <c r="A75" s="81"/>
      <c r="B75" s="73"/>
      <c r="C75" s="73"/>
      <c r="D75" s="73"/>
      <c r="E75" s="73"/>
      <c r="F75" s="52">
        <v>2.5</v>
      </c>
      <c r="G75" s="49">
        <v>9</v>
      </c>
      <c r="H75" s="53" t="s">
        <v>72</v>
      </c>
      <c r="I75" s="73"/>
      <c r="J75" s="73"/>
      <c r="K75" s="73"/>
      <c r="L75" s="73"/>
      <c r="M75" s="8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5">
      <c r="A76" s="81"/>
      <c r="B76" s="73"/>
      <c r="C76" s="73"/>
      <c r="D76" s="73"/>
      <c r="E76" s="73"/>
      <c r="F76" s="52">
        <v>1</v>
      </c>
      <c r="G76" s="49">
        <v>10</v>
      </c>
      <c r="H76" s="53" t="s">
        <v>71</v>
      </c>
      <c r="I76" s="73"/>
      <c r="J76" s="73"/>
      <c r="K76" s="73"/>
      <c r="L76" s="73"/>
      <c r="M76" s="8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5">
      <c r="A77" s="79">
        <f>A73</f>
        <v>0.73724537037037041</v>
      </c>
      <c r="B77" s="72">
        <f>B73</f>
        <v>0.77196759259259273</v>
      </c>
      <c r="C77" s="72">
        <f>C73</f>
        <v>0.27543981481481483</v>
      </c>
      <c r="D77" s="72">
        <f t="shared" ref="D77:E77" si="65">D73</f>
        <v>0.34835648148148146</v>
      </c>
      <c r="E77" s="72">
        <f t="shared" si="65"/>
        <v>0.49418981481481483</v>
      </c>
      <c r="F77" s="52">
        <v>1.3</v>
      </c>
      <c r="G77" s="49">
        <v>11</v>
      </c>
      <c r="H77" s="53" t="s">
        <v>70</v>
      </c>
      <c r="I77" s="72">
        <f t="shared" si="54"/>
        <v>0.69513888888888897</v>
      </c>
      <c r="J77" s="72">
        <f t="shared" si="55"/>
        <v>0.72481481481481491</v>
      </c>
      <c r="K77" s="72">
        <f t="shared" si="56"/>
        <v>0.22828703703703704</v>
      </c>
      <c r="L77" s="72">
        <f t="shared" si="57"/>
        <v>0.29930555555555555</v>
      </c>
      <c r="M77" s="80">
        <f t="shared" si="58"/>
        <v>0.37222222222222218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79">
        <f t="shared" si="59"/>
        <v>0.73821759259259268</v>
      </c>
      <c r="B78" s="72">
        <f t="shared" si="60"/>
        <v>0.772939814814815</v>
      </c>
      <c r="C78" s="72">
        <f t="shared" si="61"/>
        <v>0.27641203703703704</v>
      </c>
      <c r="D78" s="72">
        <f t="shared" si="62"/>
        <v>0.34932870370370367</v>
      </c>
      <c r="E78" s="72">
        <f t="shared" si="63"/>
        <v>0.49516203703703704</v>
      </c>
      <c r="F78" s="49">
        <v>2.2000000000000002</v>
      </c>
      <c r="G78" s="49">
        <v>8</v>
      </c>
      <c r="H78" s="48" t="s">
        <v>55</v>
      </c>
      <c r="I78" s="72">
        <f t="shared" si="54"/>
        <v>0.69416666666666671</v>
      </c>
      <c r="J78" s="72">
        <f t="shared" si="55"/>
        <v>0.72384259259259265</v>
      </c>
      <c r="K78" s="72">
        <f t="shared" si="56"/>
        <v>0.2273148148148148</v>
      </c>
      <c r="L78" s="72">
        <f t="shared" si="57"/>
        <v>0.29833333333333334</v>
      </c>
      <c r="M78" s="80">
        <f t="shared" si="58"/>
        <v>0.37124999999999997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79">
        <f t="shared" si="59"/>
        <v>0.73994212962962969</v>
      </c>
      <c r="B79" s="72">
        <f t="shared" si="60"/>
        <v>0.77466435185185201</v>
      </c>
      <c r="C79" s="72">
        <f t="shared" si="61"/>
        <v>0.27813657407407405</v>
      </c>
      <c r="D79" s="72">
        <f t="shared" si="62"/>
        <v>0.35105324074074068</v>
      </c>
      <c r="E79" s="72">
        <f t="shared" si="63"/>
        <v>0.49688657407407405</v>
      </c>
      <c r="F79" s="49">
        <v>1.8</v>
      </c>
      <c r="G79" s="49">
        <v>9</v>
      </c>
      <c r="H79" s="48" t="s">
        <v>56</v>
      </c>
      <c r="I79" s="72">
        <f t="shared" si="54"/>
        <v>0.6924421296296297</v>
      </c>
      <c r="J79" s="72">
        <f t="shared" si="55"/>
        <v>0.72211805555555564</v>
      </c>
      <c r="K79" s="72">
        <f t="shared" si="56"/>
        <v>0.22559027777777776</v>
      </c>
      <c r="L79" s="72">
        <f t="shared" si="57"/>
        <v>0.29660879629629633</v>
      </c>
      <c r="M79" s="80">
        <f t="shared" si="58"/>
        <v>0.36952546296296296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3.2" x14ac:dyDescent="0.25">
      <c r="A80" s="79">
        <f t="shared" si="59"/>
        <v>0.74142361111111121</v>
      </c>
      <c r="B80" s="72">
        <f t="shared" si="60"/>
        <v>0.77614583333333353</v>
      </c>
      <c r="C80" s="72">
        <f t="shared" si="61"/>
        <v>0.27961805555555552</v>
      </c>
      <c r="D80" s="72">
        <f t="shared" si="62"/>
        <v>0.35253472222222215</v>
      </c>
      <c r="E80" s="72">
        <f t="shared" si="63"/>
        <v>0.49836805555555552</v>
      </c>
      <c r="F80" s="49">
        <v>1.5</v>
      </c>
      <c r="G80" s="49">
        <v>10</v>
      </c>
      <c r="H80" s="48" t="s">
        <v>57</v>
      </c>
      <c r="I80" s="72">
        <f t="shared" si="54"/>
        <v>0.69096064814814817</v>
      </c>
      <c r="J80" s="72">
        <f t="shared" si="55"/>
        <v>0.72063657407407411</v>
      </c>
      <c r="K80" s="72">
        <f t="shared" si="56"/>
        <v>0.22410879629629629</v>
      </c>
      <c r="L80" s="72">
        <f t="shared" si="57"/>
        <v>0.29512731481481486</v>
      </c>
      <c r="M80" s="80">
        <f t="shared" si="58"/>
        <v>0.36804398148148149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3.2" x14ac:dyDescent="0.25">
      <c r="A81" s="79">
        <f t="shared" si="59"/>
        <v>0.74298611111111124</v>
      </c>
      <c r="B81" s="72">
        <f t="shared" si="60"/>
        <v>0.77770833333333356</v>
      </c>
      <c r="C81" s="72">
        <f t="shared" si="61"/>
        <v>0.28118055555555554</v>
      </c>
      <c r="D81" s="72">
        <f t="shared" si="62"/>
        <v>0.35409722222222217</v>
      </c>
      <c r="E81" s="72">
        <f t="shared" si="63"/>
        <v>0.49993055555555554</v>
      </c>
      <c r="F81" s="49">
        <v>1.6</v>
      </c>
      <c r="G81" s="49">
        <v>11</v>
      </c>
      <c r="H81" s="48" t="s">
        <v>58</v>
      </c>
      <c r="I81" s="72">
        <f t="shared" si="54"/>
        <v>0.68939814814814815</v>
      </c>
      <c r="J81" s="72">
        <f t="shared" si="55"/>
        <v>0.71907407407407409</v>
      </c>
      <c r="K81" s="72">
        <f t="shared" si="56"/>
        <v>0.2225462962962963</v>
      </c>
      <c r="L81" s="72">
        <f t="shared" si="57"/>
        <v>0.29356481481481483</v>
      </c>
      <c r="M81" s="80">
        <f t="shared" si="58"/>
        <v>0.36648148148148146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3.2" x14ac:dyDescent="0.25">
      <c r="A82" s="79">
        <f t="shared" si="59"/>
        <v>0.74488425925925938</v>
      </c>
      <c r="B82" s="72">
        <f t="shared" si="60"/>
        <v>0.77960648148148171</v>
      </c>
      <c r="C82" s="72">
        <f t="shared" si="61"/>
        <v>0.28307870370370369</v>
      </c>
      <c r="D82" s="72">
        <f t="shared" si="62"/>
        <v>0.35599537037037032</v>
      </c>
      <c r="E82" s="72">
        <f t="shared" si="63"/>
        <v>0.50182870370370369</v>
      </c>
      <c r="F82" s="49">
        <v>2</v>
      </c>
      <c r="G82" s="49">
        <v>12</v>
      </c>
      <c r="H82" s="48" t="s">
        <v>59</v>
      </c>
      <c r="I82" s="74">
        <v>0.6875</v>
      </c>
      <c r="J82" s="72">
        <f>J83+TIME(0,0,(3600*($O33-$O32)/(INDEX($T$5:$AB$6,MATCH(J$15,$S$5:$S$6,0),MATCH(CONCATENATE($P33,$Q33),$T$4:$AB$4,0)))+$T$8))</f>
        <v>0.71717592592592594</v>
      </c>
      <c r="K82" s="72">
        <f>K83+TIME(0,0,(3600*($O33-$O32)/(INDEX($T$5:$AB$6,MATCH(K$15,$S$5:$S$6,0),MATCH(CONCATENATE($P33,$Q33),$T$4:$AB$4,0)))+$T$8))</f>
        <v>0.22064814814814815</v>
      </c>
      <c r="L82" s="74">
        <v>0.29166666666666669</v>
      </c>
      <c r="M82" s="83">
        <v>0.36458333333333331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3.2" x14ac:dyDescent="0.25">
      <c r="A83" s="81"/>
      <c r="B83" s="72">
        <f>B82+TIME(0,0,(3600*($O33-$O32)/(INDEX($T$5:$AB$6,MATCH(B$15,$S$5:$S$6,0),MATCH(CONCATENATE($P33,$Q33),$T$4:$AB$4,0)))+$T$8))</f>
        <v>0.78150462962962985</v>
      </c>
      <c r="C83" s="72">
        <f>C82+TIME(0,0,(3600*($O33-$O32)/(INDEX($T$5:$AB$6,MATCH(C$15,$S$5:$S$6,0),MATCH(CONCATENATE($P33,$Q33),$T$4:$AB$4,0)))+$T$8))</f>
        <v>0.28497685185185184</v>
      </c>
      <c r="D83" s="73"/>
      <c r="E83" s="73"/>
      <c r="F83" s="49">
        <v>2</v>
      </c>
      <c r="G83" s="49">
        <v>13</v>
      </c>
      <c r="H83" s="55" t="s">
        <v>73</v>
      </c>
      <c r="I83" s="73"/>
      <c r="J83" s="74">
        <v>0.71527777777777779</v>
      </c>
      <c r="K83" s="74">
        <v>0.21875</v>
      </c>
      <c r="L83" s="73"/>
      <c r="M83" s="8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5">
      <c r="A84" s="63"/>
      <c r="B84" s="50"/>
      <c r="C84" s="50"/>
      <c r="D84" s="50"/>
      <c r="E84" s="50"/>
      <c r="F84" s="49"/>
      <c r="G84" s="48"/>
      <c r="H84" s="48"/>
      <c r="I84" s="50"/>
      <c r="J84" s="50"/>
      <c r="K84" s="50"/>
      <c r="L84" s="50"/>
      <c r="M84" s="6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thickBot="1" x14ac:dyDescent="0.3">
      <c r="A85" s="68" t="s">
        <v>60</v>
      </c>
      <c r="B85" s="69" t="s">
        <v>60</v>
      </c>
      <c r="C85" s="69">
        <v>6</v>
      </c>
      <c r="D85" s="69" t="s">
        <v>68</v>
      </c>
      <c r="E85" s="69">
        <v>6</v>
      </c>
      <c r="F85" s="69"/>
      <c r="G85" s="70"/>
      <c r="H85" s="70"/>
      <c r="I85" s="69" t="s">
        <v>60</v>
      </c>
      <c r="J85" s="69" t="s">
        <v>60</v>
      </c>
      <c r="K85" s="69">
        <v>6</v>
      </c>
      <c r="L85" s="85" t="s">
        <v>68</v>
      </c>
      <c r="M85" s="71">
        <v>6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thickBot="1" x14ac:dyDescent="0.3">
      <c r="A86" s="1"/>
      <c r="B86" s="1"/>
      <c r="C86" s="1"/>
      <c r="D86" s="1"/>
      <c r="E86" s="1"/>
      <c r="F86" s="30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5">
      <c r="A87" s="93" t="s">
        <v>28</v>
      </c>
      <c r="B87" s="94"/>
      <c r="C87" s="94"/>
      <c r="D87" s="94"/>
      <c r="E87" s="95"/>
      <c r="F87" s="35" t="s">
        <v>29</v>
      </c>
      <c r="G87" s="35" t="s">
        <v>30</v>
      </c>
      <c r="H87" s="35" t="s">
        <v>31</v>
      </c>
      <c r="I87" s="100" t="s">
        <v>32</v>
      </c>
      <c r="J87" s="94"/>
      <c r="K87" s="94"/>
      <c r="L87" s="94"/>
      <c r="M87" s="95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96" t="s">
        <v>33</v>
      </c>
      <c r="B88" s="97"/>
      <c r="C88" s="97"/>
      <c r="D88" s="97"/>
      <c r="E88" s="98"/>
      <c r="F88" s="45"/>
      <c r="G88" s="17" t="s">
        <v>34</v>
      </c>
      <c r="H88" s="36" t="s">
        <v>35</v>
      </c>
      <c r="I88" s="99" t="s">
        <v>33</v>
      </c>
      <c r="J88" s="97"/>
      <c r="K88" s="97"/>
      <c r="L88" s="97"/>
      <c r="M88" s="98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37" t="s">
        <v>40</v>
      </c>
      <c r="B89" s="38" t="s">
        <v>41</v>
      </c>
      <c r="C89" s="38" t="s">
        <v>61</v>
      </c>
      <c r="D89" s="38"/>
      <c r="E89" s="38"/>
      <c r="F89" s="46"/>
      <c r="G89" s="39"/>
      <c r="H89" s="38"/>
      <c r="I89" s="38" t="s">
        <v>40</v>
      </c>
      <c r="J89" s="38" t="s">
        <v>41</v>
      </c>
      <c r="K89" s="38" t="s">
        <v>61</v>
      </c>
      <c r="L89" s="38"/>
      <c r="M89" s="40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thickBot="1" x14ac:dyDescent="0.3">
      <c r="A90" s="25" t="s">
        <v>23</v>
      </c>
      <c r="B90" s="41" t="s">
        <v>23</v>
      </c>
      <c r="C90" s="41" t="s">
        <v>23</v>
      </c>
      <c r="D90" s="41"/>
      <c r="E90" s="41"/>
      <c r="F90" s="42"/>
      <c r="G90" s="42"/>
      <c r="H90" s="42"/>
      <c r="I90" s="41" t="s">
        <v>23</v>
      </c>
      <c r="J90" s="41" t="s">
        <v>23</v>
      </c>
      <c r="K90" s="41" t="s">
        <v>23</v>
      </c>
      <c r="L90" s="41"/>
      <c r="M90" s="4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5">
      <c r="A91" s="75">
        <v>0.59027777777777779</v>
      </c>
      <c r="B91" s="76">
        <v>0.6875</v>
      </c>
      <c r="C91" s="76">
        <v>0.75694444444444453</v>
      </c>
      <c r="D91" s="76"/>
      <c r="E91" s="76"/>
      <c r="F91" s="59"/>
      <c r="G91" s="59">
        <v>0</v>
      </c>
      <c r="H91" s="60" t="s">
        <v>45</v>
      </c>
      <c r="I91" s="77">
        <f t="shared" ref="I91:I106" si="66">I92+TIME(0,0,(3600*($O17-$O16)/(INDEX($T$5:$AB$6,MATCH(I$15,$S$5:$S$6,0),MATCH(CONCATENATE($P17,$Q17),$T$4:$AB$4,0)))+$T$8))</f>
        <v>0.57127314814814822</v>
      </c>
      <c r="J91" s="77">
        <f t="shared" ref="J91:J106" si="67">J92+TIME(0,0,(3600*($O17-$O16)/(INDEX($T$5:$AB$6,MATCH(J$15,$S$5:$S$6,0),MATCH(CONCATENATE($P17,$Q17),$T$4:$AB$4,0)))+$T$8))</f>
        <v>0.65650462962962974</v>
      </c>
      <c r="K91" s="77">
        <f t="shared" ref="K91:K106" si="68">K92+TIME(0,0,(3600*($O17-$O16)/(INDEX($T$5:$AB$6,MATCH(K$15,$S$5:$S$6,0),MATCH(CONCATENATE($P17,$Q17),$T$4:$AB$4,0)))+$T$8))</f>
        <v>0.73793981481481496</v>
      </c>
      <c r="L91" s="61"/>
      <c r="M91" s="6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5">
      <c r="A92" s="79">
        <f t="shared" ref="A92:A107" si="69">A91+TIME(0,0,(3600*($O17-$O16)/(INDEX($T$5:$AB$6,MATCH(A$15,$S$5:$S$6,0),MATCH(CONCATENATE($P17,$Q17),$T$4:$AB$4,0)))+$T$8))</f>
        <v>0.5920023148148148</v>
      </c>
      <c r="B92" s="72">
        <f t="shared" ref="B92:B107" si="70">B91+TIME(0,0,(3600*($O17-$O16)/(INDEX($T$5:$AB$6,MATCH(B$15,$S$5:$S$6,0),MATCH(CONCATENATE($P17,$Q17),$T$4:$AB$4,0)))+$T$8))</f>
        <v>0.68922453703703701</v>
      </c>
      <c r="C92" s="72">
        <f t="shared" ref="C92:C107" si="71">C91+TIME(0,0,(3600*($O17-$O16)/(INDEX($T$5:$AB$6,MATCH(C$15,$S$5:$S$6,0),MATCH(CONCATENATE($P17,$Q17),$T$4:$AB$4,0)))+$T$8))</f>
        <v>0.75866898148148154</v>
      </c>
      <c r="D92" s="50"/>
      <c r="E92" s="50"/>
      <c r="F92" s="49">
        <v>1.8</v>
      </c>
      <c r="G92" s="49">
        <v>1</v>
      </c>
      <c r="H92" s="48" t="s">
        <v>47</v>
      </c>
      <c r="I92" s="72">
        <f t="shared" si="66"/>
        <v>0.56954861111111121</v>
      </c>
      <c r="J92" s="72">
        <f t="shared" si="67"/>
        <v>0.65478009259259273</v>
      </c>
      <c r="K92" s="72">
        <f t="shared" si="68"/>
        <v>0.73621527777777795</v>
      </c>
      <c r="L92" s="50"/>
      <c r="M92" s="6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5">
      <c r="A93" s="79">
        <f t="shared" si="69"/>
        <v>0.59265046296296298</v>
      </c>
      <c r="B93" s="72">
        <f t="shared" si="70"/>
        <v>0.68987268518518519</v>
      </c>
      <c r="C93" s="72">
        <f t="shared" si="71"/>
        <v>0.75931712962962972</v>
      </c>
      <c r="D93" s="50"/>
      <c r="E93" s="50"/>
      <c r="F93" s="49">
        <v>0.5</v>
      </c>
      <c r="G93" s="49">
        <v>2</v>
      </c>
      <c r="H93" s="48" t="s">
        <v>48</v>
      </c>
      <c r="I93" s="72">
        <f t="shared" si="66"/>
        <v>0.56890046296296304</v>
      </c>
      <c r="J93" s="72">
        <f t="shared" si="67"/>
        <v>0.65413194444444456</v>
      </c>
      <c r="K93" s="72">
        <f t="shared" si="68"/>
        <v>0.73556712962962978</v>
      </c>
      <c r="L93" s="50"/>
      <c r="M93" s="6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5">
      <c r="A94" s="79">
        <f t="shared" si="69"/>
        <v>0.59296296296296302</v>
      </c>
      <c r="B94" s="72">
        <f t="shared" si="70"/>
        <v>0.69018518518518523</v>
      </c>
      <c r="C94" s="72">
        <f t="shared" si="71"/>
        <v>0.75962962962962977</v>
      </c>
      <c r="D94" s="50"/>
      <c r="E94" s="50"/>
      <c r="F94" s="49">
        <v>0.1</v>
      </c>
      <c r="G94" s="49">
        <v>3</v>
      </c>
      <c r="H94" s="48" t="s">
        <v>49</v>
      </c>
      <c r="I94" s="72">
        <f t="shared" si="66"/>
        <v>0.56858796296296299</v>
      </c>
      <c r="J94" s="72">
        <f t="shared" si="67"/>
        <v>0.65381944444444451</v>
      </c>
      <c r="K94" s="72">
        <f t="shared" si="68"/>
        <v>0.73525462962962973</v>
      </c>
      <c r="L94" s="50"/>
      <c r="M94" s="6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5">
      <c r="A95" s="79">
        <f t="shared" si="69"/>
        <v>0.59351851851851856</v>
      </c>
      <c r="B95" s="72">
        <f t="shared" si="70"/>
        <v>0.69074074074074077</v>
      </c>
      <c r="C95" s="72">
        <f t="shared" si="71"/>
        <v>0.7601851851851853</v>
      </c>
      <c r="D95" s="50"/>
      <c r="E95" s="50"/>
      <c r="F95" s="49">
        <v>0.4</v>
      </c>
      <c r="G95" s="49">
        <v>4</v>
      </c>
      <c r="H95" s="48" t="s">
        <v>50</v>
      </c>
      <c r="I95" s="72">
        <f t="shared" si="66"/>
        <v>0.56803240740740746</v>
      </c>
      <c r="J95" s="72">
        <f t="shared" si="67"/>
        <v>0.65326388888888898</v>
      </c>
      <c r="K95" s="72">
        <f t="shared" si="68"/>
        <v>0.7346990740740742</v>
      </c>
      <c r="L95" s="50"/>
      <c r="M95" s="6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79">
        <f t="shared" si="69"/>
        <v>0.60302083333333334</v>
      </c>
      <c r="B96" s="72">
        <f t="shared" si="70"/>
        <v>0.70024305555555555</v>
      </c>
      <c r="C96" s="72">
        <f t="shared" si="71"/>
        <v>0.76968750000000008</v>
      </c>
      <c r="D96" s="50"/>
      <c r="E96" s="50"/>
      <c r="F96" s="49">
        <v>8.9</v>
      </c>
      <c r="G96" s="49">
        <v>5</v>
      </c>
      <c r="H96" s="48" t="s">
        <v>51</v>
      </c>
      <c r="I96" s="72">
        <f t="shared" si="66"/>
        <v>0.55853009259259268</v>
      </c>
      <c r="J96" s="72">
        <f t="shared" si="67"/>
        <v>0.64376157407407419</v>
      </c>
      <c r="K96" s="72">
        <f t="shared" si="68"/>
        <v>0.72519675925925942</v>
      </c>
      <c r="L96" s="50"/>
      <c r="M96" s="6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79">
        <f t="shared" si="69"/>
        <v>0.6039930555555556</v>
      </c>
      <c r="B97" s="72">
        <f t="shared" si="70"/>
        <v>0.70121527777777781</v>
      </c>
      <c r="C97" s="72">
        <f t="shared" si="71"/>
        <v>0.77065972222222234</v>
      </c>
      <c r="D97" s="50"/>
      <c r="E97" s="50"/>
      <c r="F97" s="49">
        <v>0.9</v>
      </c>
      <c r="G97" s="49">
        <v>6</v>
      </c>
      <c r="H97" s="48" t="s">
        <v>53</v>
      </c>
      <c r="I97" s="72">
        <f t="shared" si="66"/>
        <v>0.55755787037037041</v>
      </c>
      <c r="J97" s="72">
        <f t="shared" si="67"/>
        <v>0.64278935185185193</v>
      </c>
      <c r="K97" s="72">
        <f t="shared" si="68"/>
        <v>0.72422453703703715</v>
      </c>
      <c r="L97" s="50"/>
      <c r="M97" s="6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79">
        <f t="shared" si="69"/>
        <v>0.60530092592592599</v>
      </c>
      <c r="B98" s="72">
        <f t="shared" si="70"/>
        <v>0.7025231481481482</v>
      </c>
      <c r="C98" s="72">
        <f t="shared" si="71"/>
        <v>0.77196759259259273</v>
      </c>
      <c r="D98" s="50"/>
      <c r="E98" s="50"/>
      <c r="F98" s="52">
        <v>1.3</v>
      </c>
      <c r="G98" s="49">
        <v>7</v>
      </c>
      <c r="H98" s="53" t="s">
        <v>70</v>
      </c>
      <c r="I98" s="72">
        <f>I102</f>
        <v>0.55625000000000002</v>
      </c>
      <c r="J98" s="72">
        <f t="shared" ref="J98:K98" si="72">J102</f>
        <v>0.64148148148148154</v>
      </c>
      <c r="K98" s="72">
        <f t="shared" si="72"/>
        <v>0.72291666666666676</v>
      </c>
      <c r="L98" s="50"/>
      <c r="M98" s="6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81"/>
      <c r="B99" s="73"/>
      <c r="C99" s="73"/>
      <c r="D99" s="50"/>
      <c r="E99" s="50"/>
      <c r="F99" s="52">
        <v>1</v>
      </c>
      <c r="G99" s="49">
        <v>8</v>
      </c>
      <c r="H99" s="53" t="s">
        <v>71</v>
      </c>
      <c r="I99" s="73"/>
      <c r="J99" s="73"/>
      <c r="K99" s="73"/>
      <c r="L99" s="50"/>
      <c r="M99" s="6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81"/>
      <c r="B100" s="73"/>
      <c r="C100" s="73"/>
      <c r="D100" s="50"/>
      <c r="E100" s="50"/>
      <c r="F100" s="52">
        <v>2.5</v>
      </c>
      <c r="G100" s="49">
        <v>9</v>
      </c>
      <c r="H100" s="53" t="s">
        <v>72</v>
      </c>
      <c r="I100" s="73"/>
      <c r="J100" s="73"/>
      <c r="K100" s="73"/>
      <c r="L100" s="50"/>
      <c r="M100" s="6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81"/>
      <c r="B101" s="73"/>
      <c r="C101" s="73"/>
      <c r="D101" s="50"/>
      <c r="E101" s="50"/>
      <c r="F101" s="52">
        <v>1</v>
      </c>
      <c r="G101" s="49">
        <v>10</v>
      </c>
      <c r="H101" s="53" t="s">
        <v>71</v>
      </c>
      <c r="I101" s="73"/>
      <c r="J101" s="73"/>
      <c r="K101" s="73"/>
      <c r="L101" s="50"/>
      <c r="M101" s="6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79">
        <f>A98</f>
        <v>0.60530092592592599</v>
      </c>
      <c r="B102" s="72">
        <f t="shared" ref="B102:C102" si="73">B98</f>
        <v>0.7025231481481482</v>
      </c>
      <c r="C102" s="72">
        <f t="shared" si="73"/>
        <v>0.77196759259259273</v>
      </c>
      <c r="D102" s="50"/>
      <c r="E102" s="50"/>
      <c r="F102" s="52">
        <v>1.3</v>
      </c>
      <c r="G102" s="49">
        <v>11</v>
      </c>
      <c r="H102" s="53" t="s">
        <v>70</v>
      </c>
      <c r="I102" s="72">
        <f t="shared" si="66"/>
        <v>0.55625000000000002</v>
      </c>
      <c r="J102" s="72">
        <f t="shared" si="67"/>
        <v>0.64148148148148154</v>
      </c>
      <c r="K102" s="72">
        <f t="shared" si="68"/>
        <v>0.72291666666666676</v>
      </c>
      <c r="L102" s="50"/>
      <c r="M102" s="6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79">
        <f t="shared" si="69"/>
        <v>0.60627314814814826</v>
      </c>
      <c r="B103" s="72">
        <f t="shared" si="70"/>
        <v>0.70349537037037047</v>
      </c>
      <c r="C103" s="72">
        <f t="shared" si="71"/>
        <v>0.772939814814815</v>
      </c>
      <c r="D103" s="50"/>
      <c r="E103" s="50"/>
      <c r="F103" s="49">
        <v>2.2000000000000002</v>
      </c>
      <c r="G103" s="49">
        <v>12</v>
      </c>
      <c r="H103" s="48" t="s">
        <v>55</v>
      </c>
      <c r="I103" s="72">
        <f t="shared" si="66"/>
        <v>0.55527777777777776</v>
      </c>
      <c r="J103" s="72">
        <f t="shared" si="67"/>
        <v>0.64050925925925928</v>
      </c>
      <c r="K103" s="72">
        <f t="shared" si="68"/>
        <v>0.7219444444444445</v>
      </c>
      <c r="L103" s="50"/>
      <c r="M103" s="6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5">
      <c r="A104" s="79">
        <f t="shared" si="69"/>
        <v>0.60799768518518527</v>
      </c>
      <c r="B104" s="72">
        <f t="shared" si="70"/>
        <v>0.70521990740740748</v>
      </c>
      <c r="C104" s="72">
        <f t="shared" si="71"/>
        <v>0.77466435185185201</v>
      </c>
      <c r="D104" s="50"/>
      <c r="E104" s="50"/>
      <c r="F104" s="49">
        <v>1.8</v>
      </c>
      <c r="G104" s="49">
        <v>13</v>
      </c>
      <c r="H104" s="48" t="s">
        <v>56</v>
      </c>
      <c r="I104" s="72">
        <f t="shared" si="66"/>
        <v>0.55355324074074075</v>
      </c>
      <c r="J104" s="72">
        <f t="shared" si="67"/>
        <v>0.63878472222222227</v>
      </c>
      <c r="K104" s="72">
        <f t="shared" si="68"/>
        <v>0.72021990740740749</v>
      </c>
      <c r="L104" s="50"/>
      <c r="M104" s="6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5">
      <c r="A105" s="79">
        <f t="shared" si="69"/>
        <v>0.60947916666666679</v>
      </c>
      <c r="B105" s="72">
        <f t="shared" si="70"/>
        <v>0.706701388888889</v>
      </c>
      <c r="C105" s="72">
        <f t="shared" si="71"/>
        <v>0.77614583333333353</v>
      </c>
      <c r="D105" s="50"/>
      <c r="E105" s="50"/>
      <c r="F105" s="49">
        <v>1.5</v>
      </c>
      <c r="G105" s="49">
        <v>14</v>
      </c>
      <c r="H105" s="48" t="s">
        <v>57</v>
      </c>
      <c r="I105" s="72">
        <f t="shared" si="66"/>
        <v>0.55207175925925922</v>
      </c>
      <c r="J105" s="72">
        <f t="shared" si="67"/>
        <v>0.63730324074074074</v>
      </c>
      <c r="K105" s="72">
        <f t="shared" si="68"/>
        <v>0.71873842592592596</v>
      </c>
      <c r="L105" s="50"/>
      <c r="M105" s="6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5">
      <c r="A106" s="79">
        <f t="shared" si="69"/>
        <v>0.61104166666666682</v>
      </c>
      <c r="B106" s="72">
        <f t="shared" si="70"/>
        <v>0.70826388888888903</v>
      </c>
      <c r="C106" s="72">
        <f t="shared" si="71"/>
        <v>0.77770833333333356</v>
      </c>
      <c r="D106" s="50"/>
      <c r="E106" s="50"/>
      <c r="F106" s="49">
        <v>1.6</v>
      </c>
      <c r="G106" s="49">
        <v>15</v>
      </c>
      <c r="H106" s="48" t="s">
        <v>58</v>
      </c>
      <c r="I106" s="72">
        <f t="shared" si="66"/>
        <v>0.5505092592592592</v>
      </c>
      <c r="J106" s="72">
        <f t="shared" si="67"/>
        <v>0.63574074074074072</v>
      </c>
      <c r="K106" s="72">
        <f t="shared" si="68"/>
        <v>0.71717592592592594</v>
      </c>
      <c r="L106" s="50"/>
      <c r="M106" s="64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5">
      <c r="A107" s="79">
        <f t="shared" si="69"/>
        <v>0.61293981481481496</v>
      </c>
      <c r="B107" s="72">
        <f t="shared" si="70"/>
        <v>0.71016203703703717</v>
      </c>
      <c r="C107" s="72">
        <f t="shared" si="71"/>
        <v>0.77960648148148171</v>
      </c>
      <c r="D107" s="50"/>
      <c r="E107" s="50"/>
      <c r="F107" s="49">
        <v>2</v>
      </c>
      <c r="G107" s="49">
        <v>16</v>
      </c>
      <c r="H107" s="48" t="s">
        <v>59</v>
      </c>
      <c r="I107" s="74">
        <v>0.54861111111111105</v>
      </c>
      <c r="J107" s="72">
        <f>J108+TIME(0,0,(3600*($O33-$O32)/(INDEX($T$5:$AB$6,MATCH(J$15,$S$5:$S$6,0),MATCH(CONCATENATE($P33,$Q33),$T$4:$AB$4,0)))+$T$8))</f>
        <v>0.63384259259259257</v>
      </c>
      <c r="K107" s="74">
        <v>0.71527777777777779</v>
      </c>
      <c r="L107" s="50"/>
      <c r="M107" s="64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81"/>
      <c r="B108" s="72">
        <f>B107+TIME(0,0,(3600*($O33-$O32)/(INDEX($T$5:$AB$6,MATCH(B$15,$S$5:$S$6,0),MATCH(CONCATENATE($P33,$Q33),$T$4:$AB$4,0)))+$T$8))</f>
        <v>0.71206018518518532</v>
      </c>
      <c r="C108" s="73"/>
      <c r="D108" s="50"/>
      <c r="E108" s="50"/>
      <c r="F108" s="49">
        <v>2</v>
      </c>
      <c r="G108" s="49">
        <v>17</v>
      </c>
      <c r="H108" s="55" t="s">
        <v>73</v>
      </c>
      <c r="I108" s="73"/>
      <c r="J108" s="74">
        <v>0.63194444444444442</v>
      </c>
      <c r="K108" s="73"/>
      <c r="L108" s="50"/>
      <c r="M108" s="64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63"/>
      <c r="B109" s="50"/>
      <c r="C109" s="50"/>
      <c r="D109" s="50"/>
      <c r="E109" s="50"/>
      <c r="F109" s="49"/>
      <c r="G109" s="48"/>
      <c r="H109" s="48"/>
      <c r="I109" s="50"/>
      <c r="J109" s="50"/>
      <c r="K109" s="50"/>
      <c r="L109" s="50"/>
      <c r="M109" s="64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thickBot="1" x14ac:dyDescent="0.3">
      <c r="A110" s="68">
        <v>6</v>
      </c>
      <c r="B110" s="85" t="s">
        <v>68</v>
      </c>
      <c r="C110" s="69">
        <v>6</v>
      </c>
      <c r="D110" s="84"/>
      <c r="E110" s="84"/>
      <c r="F110" s="69"/>
      <c r="G110" s="70"/>
      <c r="H110" s="70"/>
      <c r="I110" s="69">
        <v>6</v>
      </c>
      <c r="J110" s="69" t="s">
        <v>68</v>
      </c>
      <c r="K110" s="69">
        <v>6</v>
      </c>
      <c r="L110" s="84"/>
      <c r="M110" s="86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 t="s">
        <v>69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</sheetData>
  <mergeCells count="20">
    <mergeCell ref="A88:E88"/>
    <mergeCell ref="I88:M88"/>
    <mergeCell ref="A13:E13"/>
    <mergeCell ref="A37:E37"/>
    <mergeCell ref="I37:M37"/>
    <mergeCell ref="A38:E38"/>
    <mergeCell ref="I38:M38"/>
    <mergeCell ref="A62:E62"/>
    <mergeCell ref="A63:E63"/>
    <mergeCell ref="I13:M13"/>
    <mergeCell ref="I62:M62"/>
    <mergeCell ref="I63:M63"/>
    <mergeCell ref="A87:E87"/>
    <mergeCell ref="I87:M87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2022-10-21T16:54:11Z</dcterms:modified>
</cp:coreProperties>
</file>