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34945CF2-2CB6-48AE-BCAB-2490EEFFDDB9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ecn9N4Ze1zIBlkKzPbvQVIBuy8w=="/>
    </ext>
  </extLst>
</workbook>
</file>

<file path=xl/calcChain.xml><?xml version="1.0" encoding="utf-8"?>
<calcChain xmlns="http://schemas.openxmlformats.org/spreadsheetml/2006/main">
  <c r="B17" i="2" l="1"/>
  <c r="B18" i="2" s="1"/>
  <c r="B19" i="2" s="1"/>
  <c r="O17" i="2"/>
  <c r="O18" i="2" s="1"/>
  <c r="O19" i="2" s="1"/>
  <c r="O20" i="2" s="1"/>
  <c r="S18" i="2" l="1"/>
  <c r="R18" i="2"/>
  <c r="S17" i="2"/>
  <c r="R17" i="2"/>
  <c r="A17" i="2"/>
  <c r="A18" i="2" s="1"/>
  <c r="A19" i="2" s="1"/>
  <c r="S19" i="2"/>
  <c r="R19" i="2"/>
  <c r="B20" i="2"/>
  <c r="A20" i="2" l="1"/>
  <c r="A21" i="2" s="1"/>
  <c r="O21" i="2"/>
  <c r="S20" i="2"/>
  <c r="R20" i="2"/>
  <c r="O22" i="2" l="1"/>
  <c r="A22" i="2" s="1"/>
  <c r="S21" i="2"/>
  <c r="R21" i="2"/>
  <c r="B21" i="2"/>
  <c r="B22" i="2" s="1"/>
  <c r="R22" i="2" l="1"/>
  <c r="O23" i="2"/>
  <c r="B23" i="2" s="1"/>
  <c r="S22" i="2"/>
  <c r="S23" i="2" l="1"/>
  <c r="R23" i="2"/>
  <c r="O24" i="2"/>
  <c r="B24" i="2" s="1"/>
  <c r="A23" i="2"/>
  <c r="A24" i="2" l="1"/>
  <c r="A25" i="2" s="1"/>
  <c r="O25" i="2"/>
  <c r="S24" i="2"/>
  <c r="R24" i="2"/>
  <c r="O26" i="2" l="1"/>
  <c r="A26" i="2" s="1"/>
  <c r="S25" i="2"/>
  <c r="R25" i="2"/>
  <c r="B25" i="2"/>
  <c r="R26" i="2" l="1"/>
  <c r="O27" i="2"/>
  <c r="A27" i="2" s="1"/>
  <c r="S26" i="2"/>
  <c r="B26" i="2"/>
  <c r="B27" i="2" l="1"/>
  <c r="S27" i="2"/>
  <c r="R27" i="2"/>
  <c r="O28" i="2"/>
  <c r="A28" i="2" s="1"/>
  <c r="O29" i="2" l="1"/>
  <c r="A29" i="2" s="1"/>
  <c r="S28" i="2"/>
  <c r="R28" i="2"/>
  <c r="B28" i="2"/>
  <c r="B29" i="2" l="1"/>
  <c r="O30" i="2"/>
  <c r="S29" i="2"/>
  <c r="R29" i="2"/>
  <c r="B30" i="2" l="1"/>
  <c r="A30" i="2"/>
  <c r="R30" i="2"/>
  <c r="O31" i="2"/>
  <c r="S30" i="2"/>
  <c r="S31" i="2" l="1"/>
  <c r="R31" i="2"/>
  <c r="O32" i="2"/>
  <c r="B31" i="2"/>
  <c r="A31" i="2"/>
  <c r="A32" i="2" s="1"/>
  <c r="B32" i="2" l="1"/>
  <c r="B33" i="2" s="1"/>
  <c r="O33" i="2"/>
  <c r="S32" i="2"/>
  <c r="R32" i="2"/>
  <c r="O34" i="2" l="1"/>
  <c r="B34" i="2" s="1"/>
  <c r="S33" i="2"/>
  <c r="R33" i="2"/>
  <c r="A33" i="2"/>
  <c r="A34" i="2" l="1"/>
  <c r="R34" i="2"/>
  <c r="O35" i="2"/>
  <c r="S34" i="2"/>
  <c r="S35" i="2" l="1"/>
  <c r="R35" i="2"/>
  <c r="O36" i="2"/>
  <c r="B35" i="2"/>
  <c r="A35" i="2"/>
  <c r="A36" i="2" s="1"/>
  <c r="B36" i="2" l="1"/>
  <c r="S36" i="2"/>
  <c r="O37" i="2"/>
  <c r="R36" i="2"/>
  <c r="B37" i="2" l="1"/>
  <c r="S37" i="2"/>
  <c r="J36" i="2"/>
  <c r="J35" i="2" s="1"/>
  <c r="J34" i="2" s="1"/>
  <c r="J33" i="2" s="1"/>
  <c r="J32" i="2" s="1"/>
  <c r="J31" i="2" s="1"/>
  <c r="J30" i="2" s="1"/>
  <c r="J29" i="2" s="1"/>
  <c r="J28" i="2" s="1"/>
  <c r="J27" i="2" s="1"/>
  <c r="J26" i="2" s="1"/>
  <c r="J25" i="2" s="1"/>
  <c r="J24" i="2" s="1"/>
  <c r="J23" i="2" s="1"/>
  <c r="J22" i="2" s="1"/>
  <c r="J21" i="2" s="1"/>
  <c r="J20" i="2" s="1"/>
  <c r="J19" i="2" s="1"/>
  <c r="J18" i="2" s="1"/>
  <c r="J17" i="2" s="1"/>
  <c r="J16" i="2" s="1"/>
  <c r="R37" i="2"/>
  <c r="I36" i="2"/>
  <c r="I35" i="2" s="1"/>
  <c r="I34" i="2" s="1"/>
  <c r="I33" i="2" s="1"/>
  <c r="I32" i="2" s="1"/>
  <c r="I31" i="2" s="1"/>
  <c r="I30" i="2" s="1"/>
  <c r="I29" i="2" s="1"/>
  <c r="I28" i="2" s="1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  <c r="A37" i="2"/>
</calcChain>
</file>

<file path=xl/sharedStrings.xml><?xml version="1.0" encoding="utf-8"?>
<sst xmlns="http://schemas.openxmlformats.org/spreadsheetml/2006/main" count="112" uniqueCount="72">
  <si>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</si>
  <si>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</si>
  <si>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</si>
  <si>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</si>
  <si>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</si>
  <si>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</si>
  <si>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</si>
  <si>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</si>
  <si>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</si>
  <si>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</si>
  <si>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</si>
  <si>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</si>
  <si>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</si>
  <si>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</si>
  <si>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</si>
  <si>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</si>
  <si>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</si>
  <si>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</si>
  <si>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</si>
  <si>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</si>
  <si>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</si>
  <si>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</si>
  <si>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</si>
  <si>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</si>
  <si>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</si>
  <si>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</si>
  <si>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</si>
  <si>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Botesti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</si>
  <si>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</si>
  <si>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</si>
  <si>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</si>
  <si>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</si>
  <si>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</si>
  <si>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</si>
  <si>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</si>
  <si>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</si>
  <si>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</si>
  <si>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</si>
  <si>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</si>
  <si>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</si>
  <si>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</si>
  <si>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</si>
  <si>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</si>
  <si>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</si>
  <si>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</si>
  <si>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</si>
  <si>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</si>
  <si>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</si>
  <si>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Topoloveni</t>
  </si>
  <si>
    <t>Tiganesti</t>
  </si>
  <si>
    <t>Botarcani</t>
  </si>
  <si>
    <t>Goranesti1</t>
  </si>
  <si>
    <t>Goranesti2</t>
  </si>
  <si>
    <t>Valea Popii</t>
  </si>
  <si>
    <t>Priboieni Primarie</t>
  </si>
  <si>
    <t>Albotele</t>
  </si>
  <si>
    <t>Beleti Centru</t>
  </si>
  <si>
    <t>Furesti1</t>
  </si>
  <si>
    <t>Furesti2</t>
  </si>
  <si>
    <t>Dobresti1</t>
  </si>
  <si>
    <t>Dobresti2 Primarie</t>
  </si>
  <si>
    <t>1</t>
  </si>
  <si>
    <t>D</t>
  </si>
  <si>
    <t>Mosteni Greci</t>
  </si>
  <si>
    <t>Botesti</t>
  </si>
  <si>
    <t>3</t>
  </si>
  <si>
    <t>1=7</t>
  </si>
  <si>
    <t>EMITENT,</t>
  </si>
  <si>
    <t>Pitesti Atg. Astra Tours Dob</t>
  </si>
  <si>
    <t>Ciocanesti</t>
  </si>
  <si>
    <t>074</t>
  </si>
  <si>
    <t>Stefanesti -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</si>
</sst>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3" fillId="0" borderId="11" xfId="0" applyFont="1" applyBorder="1"/>
    <xf numFmtId="0" fontId="8" fillId="0" borderId="11" xfId="0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8" fillId="0" borderId="18" xfId="0" applyFont="1" applyBorder="1" applyAlignment="1">
      <alignment horizontal="right"/>
    </xf>
    <xf numFmtId="0" fontId="8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/>
    <xf numFmtId="20" fontId="2" fillId="0" borderId="18" xfId="0" applyNumberFormat="1" applyFont="1" applyBorder="1"/>
    <xf numFmtId="0" fontId="1" fillId="0" borderId="18" xfId="0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2" fillId="0" borderId="18" xfId="0" applyFont="1" applyBorder="1" applyAlignment="1">
      <alignment horizontal="left"/>
    </xf>
    <xf numFmtId="0" fontId="12" fillId="0" borderId="11" xfId="0" applyFont="1" applyBorder="1" applyAlignment="1">
      <alignment horizontal="left" wrapText="1"/>
    </xf>
    <xf numFmtId="0" fontId="12" fillId="0" borderId="18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1" fillId="0" borderId="1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2"/>
  <sheetViews>
    <sheetView tabSelected="1" topLeftCell="A7" workbookViewId="0">
      <selection activeCell="H17" sqref="H17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55"/>
      <c r="J8" s="55"/>
      <c r="K8" s="55"/>
      <c r="L8" s="55"/>
      <c r="M8" s="55"/>
      <c r="R8" s="2" t="s">
        <v>26</v>
      </c>
      <c r="T8" s="10">
        <v>42</v>
      </c>
    </row>
    <row r="9" spans="1:28" ht="15.75" customHeight="1" x14ac:dyDescent="0.3">
      <c r="A9" s="66"/>
      <c r="B9" s="64"/>
      <c r="C9" s="64"/>
      <c r="D9" s="64"/>
      <c r="E9" s="64"/>
      <c r="F9" s="64"/>
      <c r="G9" s="64"/>
      <c r="H9" s="64"/>
      <c r="I9" s="56"/>
      <c r="J9" s="56"/>
      <c r="K9" s="11"/>
      <c r="L9" s="11"/>
      <c r="M9" s="11"/>
    </row>
    <row r="10" spans="1:28" ht="14.25" customHeight="1" x14ac:dyDescent="0.3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7.25" customHeight="1" thickBot="1" x14ac:dyDescent="0.35">
      <c r="A11" s="56" t="s">
        <v>28</v>
      </c>
      <c r="B11" s="56"/>
      <c r="C11" s="56"/>
      <c r="D11" s="56"/>
      <c r="E11" s="12" t="s">
        <v>70</v>
      </c>
      <c r="F11" s="56"/>
      <c r="G11" s="56"/>
      <c r="H11" s="56"/>
      <c r="I11" s="56"/>
      <c r="J11" s="56"/>
      <c r="K11" s="56"/>
      <c r="L11" s="56"/>
      <c r="M11" s="56"/>
    </row>
    <row r="12" spans="1:28" ht="12.75" customHeight="1" thickBot="1" x14ac:dyDescent="0.3">
      <c r="A12" s="67" t="s">
        <v>29</v>
      </c>
      <c r="B12" s="68"/>
      <c r="C12" s="68"/>
      <c r="D12" s="68"/>
      <c r="E12" s="68"/>
      <c r="F12" s="13" t="s">
        <v>30</v>
      </c>
      <c r="G12" s="14" t="s">
        <v>31</v>
      </c>
      <c r="H12" s="14" t="s">
        <v>32</v>
      </c>
      <c r="I12" s="60" t="s">
        <v>33</v>
      </c>
      <c r="J12" s="61"/>
      <c r="K12" s="61"/>
      <c r="L12" s="61"/>
      <c r="M12" s="62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60" t="s">
        <v>34</v>
      </c>
      <c r="B13" s="61"/>
      <c r="C13" s="61"/>
      <c r="D13" s="61"/>
      <c r="E13" s="62"/>
      <c r="F13" s="16"/>
      <c r="G13" s="17" t="s">
        <v>35</v>
      </c>
      <c r="H13" s="18" t="s">
        <v>36</v>
      </c>
      <c r="I13" s="60" t="s">
        <v>34</v>
      </c>
      <c r="J13" s="61"/>
      <c r="K13" s="61"/>
      <c r="L13" s="61"/>
      <c r="M13" s="62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19" t="s">
        <v>38</v>
      </c>
      <c r="B14" s="20" t="s">
        <v>39</v>
      </c>
      <c r="C14" s="20"/>
      <c r="D14" s="20"/>
      <c r="E14" s="20"/>
      <c r="F14" s="21"/>
      <c r="G14" s="21"/>
      <c r="H14" s="20"/>
      <c r="I14" s="20" t="s">
        <v>38</v>
      </c>
      <c r="J14" s="20" t="s">
        <v>39</v>
      </c>
      <c r="K14" s="20"/>
      <c r="L14" s="20"/>
      <c r="M14" s="22"/>
      <c r="N14" s="15"/>
      <c r="O14" s="15" t="s">
        <v>40</v>
      </c>
      <c r="P14" s="15" t="s">
        <v>6</v>
      </c>
      <c r="Q14" s="15" t="s">
        <v>2</v>
      </c>
      <c r="R14" s="23" t="s">
        <v>41</v>
      </c>
      <c r="S14" s="23" t="s">
        <v>42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24" t="s">
        <v>23</v>
      </c>
      <c r="B15" s="25" t="s">
        <v>23</v>
      </c>
      <c r="C15" s="25"/>
      <c r="D15" s="25"/>
      <c r="E15" s="25"/>
      <c r="F15" s="26"/>
      <c r="G15" s="26"/>
      <c r="H15" s="27"/>
      <c r="I15" s="25" t="s">
        <v>23</v>
      </c>
      <c r="J15" s="25" t="s">
        <v>23</v>
      </c>
      <c r="K15" s="25"/>
      <c r="L15" s="25"/>
      <c r="M15" s="28"/>
      <c r="N15" s="15"/>
      <c r="O15" s="15"/>
      <c r="P15" s="15"/>
      <c r="Q15" s="15"/>
      <c r="R15" s="23" t="s">
        <v>23</v>
      </c>
      <c r="S15" s="23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29">
        <v>0.71875</v>
      </c>
      <c r="B16" s="30">
        <v>0.59375</v>
      </c>
      <c r="C16" s="30"/>
      <c r="D16" s="31"/>
      <c r="E16" s="31"/>
      <c r="F16" s="32"/>
      <c r="G16" s="33">
        <v>0</v>
      </c>
      <c r="H16" s="58" t="s">
        <v>68</v>
      </c>
      <c r="I16" s="38">
        <f t="shared" ref="I16:J26" si="0">I17+TIME(0,0,(3600*($O17-$O16)/(INDEX($T$5:$AB$6,MATCH(I$15,$S$5:$S$6,0),MATCH(CONCATENATE($P17,$Q17),$T$4:$AB$4,0)))+$T$8))</f>
        <v>0.3125694444444444</v>
      </c>
      <c r="J16" s="38">
        <f t="shared" si="0"/>
        <v>0.7084027777777776</v>
      </c>
      <c r="K16" s="31"/>
      <c r="L16" s="31"/>
      <c r="M16" s="34"/>
      <c r="O16" s="5">
        <v>0</v>
      </c>
      <c r="P16" s="35"/>
      <c r="Q16" s="35"/>
      <c r="R16" s="36"/>
    </row>
    <row r="17" spans="1:23" ht="13.5" customHeight="1" x14ac:dyDescent="0.3">
      <c r="A17" s="37">
        <f t="shared" ref="A17:B17" si="1">A16+TIME(0,0,(3600*($O17-$O16)/(INDEX($T$5:$AB$6,MATCH(A$15,$S$5:$S$6,0),MATCH(CONCATENATE($P17,$Q17),$T$4:$AB$4,0)))+$T$8))</f>
        <v>0.72364583333333332</v>
      </c>
      <c r="B17" s="38">
        <f t="shared" si="1"/>
        <v>0.59864583333333332</v>
      </c>
      <c r="C17" s="38"/>
      <c r="D17" s="38"/>
      <c r="E17" s="38"/>
      <c r="F17" s="39">
        <v>5.3</v>
      </c>
      <c r="G17" s="40">
        <v>1</v>
      </c>
      <c r="H17" s="69" t="s">
        <v>71</v>
      </c>
      <c r="I17" s="38">
        <f t="shared" si="0"/>
        <v>0.30767361111111108</v>
      </c>
      <c r="J17" s="38">
        <f t="shared" si="0"/>
        <v>0.70350694444444428</v>
      </c>
      <c r="K17" s="38"/>
      <c r="L17" s="38"/>
      <c r="M17" s="41"/>
      <c r="O17" s="5">
        <f t="shared" ref="O17:O37" si="2">O16+F17</f>
        <v>5.3</v>
      </c>
      <c r="P17" s="8">
        <v>1</v>
      </c>
      <c r="Q17" s="42" t="s">
        <v>43</v>
      </c>
      <c r="R17" s="43">
        <f t="shared" ref="R17:S17" si="3">TIME(0,0,(3600*($O17-$O16)/(INDEX($T$5:$AB$6,MATCH(R$15,$S$5:$S$6,0),MATCH((CONCATENATE($P17,$Q17)),$T$4:$AB$4,0)))))</f>
        <v>4.409722222222222E-3</v>
      </c>
      <c r="S17" s="43">
        <f t="shared" si="3"/>
        <v>5.5208333333333333E-3</v>
      </c>
      <c r="T17" s="1"/>
      <c r="U17" s="44"/>
      <c r="V17" s="1"/>
      <c r="W17" s="1"/>
    </row>
    <row r="18" spans="1:23" ht="13.5" customHeight="1" x14ac:dyDescent="0.3">
      <c r="A18" s="37">
        <f t="shared" ref="A18:B18" si="4">A17+TIME(0,0,(3600*($O18-$O17)/(INDEX($T$5:$AB$6,MATCH(A$15,$S$5:$S$6,0),MATCH(CONCATENATE($P18,$Q18),$T$4:$AB$4,0)))+$T$8))</f>
        <v>0.72712962962962957</v>
      </c>
      <c r="B18" s="38">
        <f t="shared" si="4"/>
        <v>0.60212962962962957</v>
      </c>
      <c r="C18" s="38"/>
      <c r="D18" s="38"/>
      <c r="E18" s="38"/>
      <c r="F18" s="39">
        <v>3.6</v>
      </c>
      <c r="G18" s="40">
        <v>2</v>
      </c>
      <c r="H18" s="57" t="s">
        <v>69</v>
      </c>
      <c r="I18" s="38">
        <f t="shared" si="0"/>
        <v>0.30418981481481477</v>
      </c>
      <c r="J18" s="38">
        <f t="shared" si="0"/>
        <v>0.70002314814814803</v>
      </c>
      <c r="K18" s="38"/>
      <c r="L18" s="38"/>
      <c r="M18" s="41"/>
      <c r="O18" s="5">
        <f t="shared" si="2"/>
        <v>8.9</v>
      </c>
      <c r="P18" s="8">
        <v>1</v>
      </c>
      <c r="Q18" s="42" t="s">
        <v>43</v>
      </c>
      <c r="R18" s="43">
        <f t="shared" ref="R18:S18" si="5">TIME(0,0,(3600*($O18-$O17)/(INDEX($T$5:$AB$6,MATCH(R$15,$S$5:$S$6,0),MATCH((CONCATENATE($P18,$Q18)),$T$4:$AB$4,0)))))</f>
        <v>2.9976851851851848E-3</v>
      </c>
      <c r="S18" s="43">
        <f t="shared" si="5"/>
        <v>3.7500000000000003E-3</v>
      </c>
      <c r="T18" s="1"/>
      <c r="U18" s="44"/>
      <c r="V18" s="1"/>
      <c r="W18" s="1"/>
    </row>
    <row r="19" spans="1:23" ht="13.5" customHeight="1" x14ac:dyDescent="0.3">
      <c r="A19" s="37">
        <f t="shared" ref="A19:B19" si="6">A18+TIME(0,0,(3600*($O19-$O18)/(INDEX($T$5:$AB$6,MATCH(A$15,$S$5:$S$6,0),MATCH(CONCATENATE($P19,$Q19),$T$4:$AB$4,0)))+$T$8))</f>
        <v>0.72928240740740735</v>
      </c>
      <c r="B19" s="38">
        <f t="shared" si="6"/>
        <v>0.60428240740740735</v>
      </c>
      <c r="C19" s="38"/>
      <c r="D19" s="38"/>
      <c r="E19" s="38"/>
      <c r="F19" s="39">
        <v>2</v>
      </c>
      <c r="G19" s="40">
        <v>3</v>
      </c>
      <c r="H19" s="57" t="s">
        <v>44</v>
      </c>
      <c r="I19" s="38">
        <f t="shared" si="0"/>
        <v>0.30203703703703699</v>
      </c>
      <c r="J19" s="38">
        <f t="shared" si="0"/>
        <v>0.69787037037037025</v>
      </c>
      <c r="K19" s="38"/>
      <c r="L19" s="38"/>
      <c r="M19" s="41"/>
      <c r="O19" s="5">
        <f t="shared" si="2"/>
        <v>10.9</v>
      </c>
      <c r="P19" s="8">
        <v>1</v>
      </c>
      <c r="Q19" s="42" t="s">
        <v>43</v>
      </c>
      <c r="R19" s="43">
        <f t="shared" ref="R19:S27" si="7">TIME(0,0,(3600*($O19-$O18)/(INDEX($T$5:$AB$6,MATCH(R$15,$S$5:$S$6,0),MATCH((CONCATENATE($P19,$Q19)),$T$4:$AB$4,0)))))</f>
        <v>1.6666666666666668E-3</v>
      </c>
      <c r="S19" s="43">
        <f t="shared" si="7"/>
        <v>2.0833333333333333E-3</v>
      </c>
      <c r="T19" s="1"/>
      <c r="U19" s="44"/>
      <c r="V19" s="1"/>
      <c r="W19" s="1"/>
    </row>
    <row r="20" spans="1:23" ht="13.5" customHeight="1" x14ac:dyDescent="0.3">
      <c r="A20" s="37">
        <f t="shared" ref="A20:B27" si="8">A19+TIME(0,0,(3600*($O20-$O19)/(INDEX($T$5:$AB$6,MATCH(A$15,$S$5:$S$6,0),MATCH(CONCATENATE($P20,$Q20),$T$4:$AB$4,0)))+$T$8))</f>
        <v>0.73060185185185178</v>
      </c>
      <c r="B20" s="38">
        <f t="shared" si="8"/>
        <v>0.60560185185185178</v>
      </c>
      <c r="C20" s="38"/>
      <c r="D20" s="38"/>
      <c r="E20" s="38"/>
      <c r="F20" s="39">
        <v>1</v>
      </c>
      <c r="G20" s="40">
        <v>4</v>
      </c>
      <c r="H20" s="57" t="s">
        <v>45</v>
      </c>
      <c r="I20" s="38">
        <f t="shared" si="0"/>
        <v>0.30071759259259256</v>
      </c>
      <c r="J20" s="38">
        <f t="shared" si="0"/>
        <v>0.69655092592592582</v>
      </c>
      <c r="K20" s="38"/>
      <c r="L20" s="38"/>
      <c r="M20" s="41"/>
      <c r="O20" s="5">
        <f t="shared" si="2"/>
        <v>11.9</v>
      </c>
      <c r="P20" s="8">
        <v>1</v>
      </c>
      <c r="Q20" s="42" t="s">
        <v>43</v>
      </c>
      <c r="R20" s="43">
        <f t="shared" si="7"/>
        <v>8.3333333333333339E-4</v>
      </c>
      <c r="S20" s="43">
        <f t="shared" si="7"/>
        <v>1.0416666666666667E-3</v>
      </c>
      <c r="T20" s="1"/>
      <c r="U20" s="44"/>
      <c r="V20" s="1"/>
      <c r="W20" s="1"/>
    </row>
    <row r="21" spans="1:23" ht="13.5" customHeight="1" x14ac:dyDescent="0.3">
      <c r="A21" s="37">
        <f t="shared" si="8"/>
        <v>0.73291666666666655</v>
      </c>
      <c r="B21" s="38">
        <f t="shared" si="8"/>
        <v>0.60791666666666655</v>
      </c>
      <c r="C21" s="38"/>
      <c r="D21" s="38"/>
      <c r="E21" s="38"/>
      <c r="F21" s="39">
        <v>2.2000000000000002</v>
      </c>
      <c r="G21" s="40">
        <v>5</v>
      </c>
      <c r="H21" s="57" t="s">
        <v>46</v>
      </c>
      <c r="I21" s="38">
        <f t="shared" si="0"/>
        <v>0.29840277777777774</v>
      </c>
      <c r="J21" s="38">
        <f t="shared" si="0"/>
        <v>0.69423611111111105</v>
      </c>
      <c r="K21" s="38"/>
      <c r="L21" s="38"/>
      <c r="M21" s="41"/>
      <c r="O21" s="5">
        <f t="shared" si="2"/>
        <v>14.100000000000001</v>
      </c>
      <c r="P21" s="8">
        <v>1</v>
      </c>
      <c r="Q21" s="42" t="s">
        <v>43</v>
      </c>
      <c r="R21" s="43">
        <f t="shared" si="7"/>
        <v>1.8287037037037037E-3</v>
      </c>
      <c r="S21" s="43">
        <f t="shared" si="7"/>
        <v>2.2916666666666667E-3</v>
      </c>
      <c r="T21" s="1"/>
      <c r="U21" s="44"/>
      <c r="V21" s="1"/>
      <c r="W21" s="1"/>
    </row>
    <row r="22" spans="1:23" ht="13.5" customHeight="1" x14ac:dyDescent="0.3">
      <c r="A22" s="37">
        <f t="shared" si="8"/>
        <v>0.73489583333333319</v>
      </c>
      <c r="B22" s="38">
        <f t="shared" si="8"/>
        <v>0.60989583333333319</v>
      </c>
      <c r="C22" s="38"/>
      <c r="D22" s="38"/>
      <c r="E22" s="38"/>
      <c r="F22" s="39">
        <v>1.8</v>
      </c>
      <c r="G22" s="40">
        <v>6</v>
      </c>
      <c r="H22" s="57" t="s">
        <v>47</v>
      </c>
      <c r="I22" s="38">
        <f t="shared" si="0"/>
        <v>0.2964236111111111</v>
      </c>
      <c r="J22" s="38">
        <f t="shared" si="0"/>
        <v>0.69225694444444441</v>
      </c>
      <c r="K22" s="38"/>
      <c r="L22" s="38"/>
      <c r="M22" s="41"/>
      <c r="O22" s="5">
        <f t="shared" si="2"/>
        <v>15.900000000000002</v>
      </c>
      <c r="P22" s="8">
        <v>1</v>
      </c>
      <c r="Q22" s="42" t="s">
        <v>43</v>
      </c>
      <c r="R22" s="43">
        <f t="shared" si="7"/>
        <v>1.4930555555555556E-3</v>
      </c>
      <c r="S22" s="43">
        <f t="shared" si="7"/>
        <v>1.8750000000000001E-3</v>
      </c>
      <c r="T22" s="1"/>
      <c r="U22" s="44"/>
      <c r="V22" s="1"/>
      <c r="W22" s="1"/>
    </row>
    <row r="23" spans="1:23" ht="13.5" customHeight="1" x14ac:dyDescent="0.3">
      <c r="A23" s="37">
        <f t="shared" si="8"/>
        <v>0.73820601851851841</v>
      </c>
      <c r="B23" s="38">
        <f t="shared" si="8"/>
        <v>0.61320601851851841</v>
      </c>
      <c r="C23" s="38"/>
      <c r="D23" s="38"/>
      <c r="E23" s="38"/>
      <c r="F23" s="39">
        <v>3.4</v>
      </c>
      <c r="G23" s="40">
        <v>7</v>
      </c>
      <c r="H23" s="57" t="s">
        <v>48</v>
      </c>
      <c r="I23" s="38">
        <f t="shared" si="0"/>
        <v>0.29311342592592593</v>
      </c>
      <c r="J23" s="38">
        <f t="shared" si="0"/>
        <v>0.68894675925925919</v>
      </c>
      <c r="K23" s="38"/>
      <c r="L23" s="38"/>
      <c r="M23" s="41"/>
      <c r="O23" s="5">
        <f t="shared" si="2"/>
        <v>19.3</v>
      </c>
      <c r="P23" s="8">
        <v>1</v>
      </c>
      <c r="Q23" s="42" t="s">
        <v>43</v>
      </c>
      <c r="R23" s="43">
        <f t="shared" si="7"/>
        <v>2.8240740740740739E-3</v>
      </c>
      <c r="S23" s="43">
        <f t="shared" si="7"/>
        <v>3.5416666666666665E-3</v>
      </c>
      <c r="T23" s="1"/>
      <c r="U23" s="44"/>
      <c r="V23" s="1"/>
      <c r="W23" s="1"/>
    </row>
    <row r="24" spans="1:23" ht="13.5" customHeight="1" x14ac:dyDescent="0.3">
      <c r="A24" s="37">
        <f t="shared" si="8"/>
        <v>0.7403587962962962</v>
      </c>
      <c r="B24" s="38">
        <f t="shared" si="8"/>
        <v>0.6153587962962962</v>
      </c>
      <c r="C24" s="38"/>
      <c r="D24" s="38"/>
      <c r="E24" s="38"/>
      <c r="F24" s="39">
        <v>2</v>
      </c>
      <c r="G24" s="40">
        <v>8</v>
      </c>
      <c r="H24" s="57" t="s">
        <v>49</v>
      </c>
      <c r="I24" s="38">
        <f t="shared" si="0"/>
        <v>0.29096064814814815</v>
      </c>
      <c r="J24" s="38">
        <f t="shared" si="0"/>
        <v>0.68679398148148141</v>
      </c>
      <c r="K24" s="38"/>
      <c r="L24" s="38"/>
      <c r="M24" s="41"/>
      <c r="O24" s="5">
        <f t="shared" si="2"/>
        <v>21.3</v>
      </c>
      <c r="P24" s="8">
        <v>1</v>
      </c>
      <c r="Q24" s="42" t="s">
        <v>43</v>
      </c>
      <c r="R24" s="43">
        <f t="shared" si="7"/>
        <v>1.6666666666666668E-3</v>
      </c>
      <c r="S24" s="43">
        <f t="shared" si="7"/>
        <v>2.0833333333333333E-3</v>
      </c>
      <c r="T24" s="1"/>
      <c r="U24" s="44"/>
      <c r="V24" s="1"/>
      <c r="W24" s="1"/>
    </row>
    <row r="25" spans="1:23" ht="13.5" customHeight="1" x14ac:dyDescent="0.3">
      <c r="A25" s="37">
        <f t="shared" si="8"/>
        <v>0.74233796296296284</v>
      </c>
      <c r="B25" s="38">
        <f t="shared" si="8"/>
        <v>0.61733796296296284</v>
      </c>
      <c r="C25" s="38"/>
      <c r="D25" s="38"/>
      <c r="E25" s="38"/>
      <c r="F25" s="39">
        <v>1.8</v>
      </c>
      <c r="G25" s="40">
        <v>9</v>
      </c>
      <c r="H25" s="57" t="s">
        <v>50</v>
      </c>
      <c r="I25" s="38">
        <f t="shared" si="0"/>
        <v>0.28898148148148151</v>
      </c>
      <c r="J25" s="38">
        <f t="shared" si="0"/>
        <v>0.68481481481481477</v>
      </c>
      <c r="K25" s="38"/>
      <c r="L25" s="38"/>
      <c r="M25" s="41"/>
      <c r="O25" s="5">
        <f t="shared" si="2"/>
        <v>23.1</v>
      </c>
      <c r="P25" s="8">
        <v>1</v>
      </c>
      <c r="Q25" s="42" t="s">
        <v>43</v>
      </c>
      <c r="R25" s="43">
        <f t="shared" si="7"/>
        <v>1.4930555555555556E-3</v>
      </c>
      <c r="S25" s="43">
        <f t="shared" si="7"/>
        <v>1.8750000000000001E-3</v>
      </c>
      <c r="T25" s="1"/>
      <c r="U25" s="44"/>
      <c r="V25" s="1"/>
      <c r="W25" s="1"/>
    </row>
    <row r="26" spans="1:23" ht="13.5" customHeight="1" x14ac:dyDescent="0.3">
      <c r="A26" s="37">
        <f t="shared" si="8"/>
        <v>0.74340277777777763</v>
      </c>
      <c r="B26" s="38">
        <f t="shared" si="8"/>
        <v>0.61840277777777763</v>
      </c>
      <c r="C26" s="38"/>
      <c r="D26" s="38"/>
      <c r="E26" s="38"/>
      <c r="F26" s="45">
        <v>0.7</v>
      </c>
      <c r="G26" s="40">
        <v>10</v>
      </c>
      <c r="H26" s="57" t="s">
        <v>51</v>
      </c>
      <c r="I26" s="38">
        <f t="shared" si="0"/>
        <v>0.28791666666666671</v>
      </c>
      <c r="J26" s="38">
        <f t="shared" si="0"/>
        <v>0.68374999999999997</v>
      </c>
      <c r="K26" s="38"/>
      <c r="L26" s="38"/>
      <c r="M26" s="41"/>
      <c r="O26" s="5">
        <f t="shared" si="2"/>
        <v>23.8</v>
      </c>
      <c r="P26" s="8">
        <v>1</v>
      </c>
      <c r="Q26" s="42" t="s">
        <v>43</v>
      </c>
      <c r="R26" s="43">
        <f t="shared" si="7"/>
        <v>5.7870370370370378E-4</v>
      </c>
      <c r="S26" s="43">
        <f t="shared" si="7"/>
        <v>7.291666666666667E-4</v>
      </c>
      <c r="T26" s="1"/>
      <c r="U26" s="44"/>
      <c r="V26" s="1"/>
      <c r="W26" s="1"/>
    </row>
    <row r="27" spans="1:23" ht="13.5" customHeight="1" x14ac:dyDescent="0.3">
      <c r="A27" s="37">
        <f t="shared" si="8"/>
        <v>0.74462962962962953</v>
      </c>
      <c r="B27" s="38">
        <f t="shared" si="8"/>
        <v>0.61962962962962953</v>
      </c>
      <c r="C27" s="38"/>
      <c r="D27" s="38"/>
      <c r="E27" s="38"/>
      <c r="F27" s="45">
        <v>0.9</v>
      </c>
      <c r="G27" s="40">
        <v>11</v>
      </c>
      <c r="H27" s="57" t="s">
        <v>52</v>
      </c>
      <c r="I27" s="38">
        <f t="shared" ref="I27:J36" si="9">I28+TIME(0,0,(3600*($O28-$O27)/(INDEX($T$5:$AB$6,MATCH(I$15,$S$5:$S$6,0),MATCH(CONCATENATE($P28,$Q28),$T$4:$AB$4,0)))+$T$8))</f>
        <v>0.28668981481481487</v>
      </c>
      <c r="J27" s="38">
        <f t="shared" si="9"/>
        <v>0.68252314814814807</v>
      </c>
      <c r="K27" s="38"/>
      <c r="L27" s="38"/>
      <c r="M27" s="41"/>
      <c r="O27" s="5">
        <f t="shared" si="2"/>
        <v>24.7</v>
      </c>
      <c r="P27" s="8">
        <v>1</v>
      </c>
      <c r="Q27" s="42" t="s">
        <v>43</v>
      </c>
      <c r="R27" s="43">
        <f t="shared" si="7"/>
        <v>7.407407407407407E-4</v>
      </c>
      <c r="S27" s="43">
        <f t="shared" si="7"/>
        <v>9.3750000000000007E-4</v>
      </c>
      <c r="T27" s="1"/>
      <c r="U27" s="44"/>
      <c r="V27" s="1"/>
      <c r="W27" s="1"/>
    </row>
    <row r="28" spans="1:23" ht="13.5" customHeight="1" x14ac:dyDescent="0.3">
      <c r="A28" s="37">
        <f t="shared" ref="A28:B37" si="10">A27+TIME(0,0,(3600*($O28-$O27)/(INDEX($T$5:$AB$6,MATCH(A$15,$S$5:$S$6,0),MATCH(CONCATENATE($P28,$Q28),$T$4:$AB$4,0)))+$T$8))</f>
        <v>0.74577546296296282</v>
      </c>
      <c r="B28" s="38">
        <f t="shared" si="10"/>
        <v>0.62077546296296282</v>
      </c>
      <c r="C28" s="38"/>
      <c r="D28" s="38"/>
      <c r="E28" s="38"/>
      <c r="F28" s="45">
        <v>0.8</v>
      </c>
      <c r="G28" s="40">
        <v>12</v>
      </c>
      <c r="H28" s="57" t="s">
        <v>53</v>
      </c>
      <c r="I28" s="38">
        <f t="shared" si="9"/>
        <v>0.28554398148148152</v>
      </c>
      <c r="J28" s="38">
        <f t="shared" si="9"/>
        <v>0.68137731481481478</v>
      </c>
      <c r="K28" s="38"/>
      <c r="L28" s="38"/>
      <c r="M28" s="41"/>
      <c r="O28" s="5">
        <f t="shared" si="2"/>
        <v>25.5</v>
      </c>
      <c r="P28" s="8">
        <v>1</v>
      </c>
      <c r="Q28" s="42" t="s">
        <v>43</v>
      </c>
      <c r="R28" s="43">
        <f t="shared" ref="R28:S37" si="11">TIME(0,0,(3600*($O28-$O27)/(INDEX($T$5:$AB$6,MATCH(R$15,$S$5:$S$6,0),MATCH((CONCATENATE($P28,$Q28)),$T$4:$AB$4,0)))))</f>
        <v>6.5972222222222213E-4</v>
      </c>
      <c r="S28" s="43">
        <f t="shared" si="11"/>
        <v>8.3333333333333339E-4</v>
      </c>
      <c r="T28" s="1"/>
      <c r="U28" s="44"/>
      <c r="V28" s="1"/>
      <c r="W28" s="1"/>
    </row>
    <row r="29" spans="1:23" ht="13.5" customHeight="1" x14ac:dyDescent="0.3">
      <c r="A29" s="37">
        <f t="shared" si="10"/>
        <v>0.74733796296296284</v>
      </c>
      <c r="B29" s="38">
        <f t="shared" si="10"/>
        <v>0.62233796296296284</v>
      </c>
      <c r="C29" s="38"/>
      <c r="D29" s="38"/>
      <c r="E29" s="38"/>
      <c r="F29" s="45">
        <v>1.3</v>
      </c>
      <c r="G29" s="40">
        <v>13</v>
      </c>
      <c r="H29" s="57" t="s">
        <v>54</v>
      </c>
      <c r="I29" s="38">
        <f t="shared" si="9"/>
        <v>0.2839814814814815</v>
      </c>
      <c r="J29" s="38">
        <f t="shared" si="9"/>
        <v>0.67981481481481476</v>
      </c>
      <c r="K29" s="38"/>
      <c r="L29" s="38"/>
      <c r="M29" s="41"/>
      <c r="O29" s="5">
        <f t="shared" si="2"/>
        <v>26.8</v>
      </c>
      <c r="P29" s="8">
        <v>1</v>
      </c>
      <c r="Q29" s="42" t="s">
        <v>43</v>
      </c>
      <c r="R29" s="43">
        <f t="shared" si="11"/>
        <v>1.0763888888888889E-3</v>
      </c>
      <c r="S29" s="43">
        <f t="shared" si="11"/>
        <v>1.3541666666666667E-3</v>
      </c>
      <c r="T29" s="1"/>
      <c r="U29" s="44"/>
      <c r="V29" s="1"/>
      <c r="W29" s="1"/>
    </row>
    <row r="30" spans="1:23" ht="13.5" customHeight="1" x14ac:dyDescent="0.3">
      <c r="A30" s="37">
        <f t="shared" si="10"/>
        <v>0.74990740740740724</v>
      </c>
      <c r="B30" s="38">
        <f t="shared" si="10"/>
        <v>0.62490740740740724</v>
      </c>
      <c r="C30" s="38"/>
      <c r="D30" s="38"/>
      <c r="E30" s="38"/>
      <c r="F30" s="45">
        <v>2.5</v>
      </c>
      <c r="G30" s="40">
        <v>14</v>
      </c>
      <c r="H30" s="57" t="s">
        <v>55</v>
      </c>
      <c r="I30" s="38">
        <f t="shared" si="9"/>
        <v>0.28141203703703704</v>
      </c>
      <c r="J30" s="38">
        <f t="shared" si="9"/>
        <v>0.67724537037037036</v>
      </c>
      <c r="K30" s="38"/>
      <c r="L30" s="38"/>
      <c r="M30" s="41"/>
      <c r="O30" s="5">
        <f t="shared" si="2"/>
        <v>29.3</v>
      </c>
      <c r="P30" s="8">
        <v>1</v>
      </c>
      <c r="Q30" s="42" t="s">
        <v>43</v>
      </c>
      <c r="R30" s="43">
        <f t="shared" si="11"/>
        <v>2.0833333333333333E-3</v>
      </c>
      <c r="S30" s="43">
        <f t="shared" si="11"/>
        <v>2.6041666666666665E-3</v>
      </c>
      <c r="T30" s="1"/>
      <c r="U30" s="44"/>
      <c r="V30" s="1"/>
      <c r="W30" s="1"/>
    </row>
    <row r="31" spans="1:23" ht="13.5" customHeight="1" x14ac:dyDescent="0.3">
      <c r="A31" s="37">
        <f t="shared" si="10"/>
        <v>0.75122685185185167</v>
      </c>
      <c r="B31" s="38">
        <f t="shared" si="10"/>
        <v>0.62622685185185167</v>
      </c>
      <c r="C31" s="38"/>
      <c r="D31" s="38"/>
      <c r="E31" s="38"/>
      <c r="F31" s="45">
        <v>1</v>
      </c>
      <c r="G31" s="40">
        <v>15</v>
      </c>
      <c r="H31" s="57" t="s">
        <v>56</v>
      </c>
      <c r="I31" s="38">
        <f t="shared" si="9"/>
        <v>0.28009259259259262</v>
      </c>
      <c r="J31" s="38">
        <f t="shared" si="9"/>
        <v>0.67592592592592593</v>
      </c>
      <c r="K31" s="38"/>
      <c r="L31" s="38"/>
      <c r="M31" s="41"/>
      <c r="O31" s="5">
        <f t="shared" si="2"/>
        <v>30.3</v>
      </c>
      <c r="P31" s="8">
        <v>1</v>
      </c>
      <c r="Q31" s="42" t="s">
        <v>43</v>
      </c>
      <c r="R31" s="43">
        <f t="shared" si="11"/>
        <v>8.3333333333333339E-4</v>
      </c>
      <c r="S31" s="43">
        <f t="shared" si="11"/>
        <v>1.0416666666666667E-3</v>
      </c>
      <c r="T31" s="1"/>
      <c r="U31" s="44"/>
      <c r="V31" s="1"/>
      <c r="W31" s="1"/>
    </row>
    <row r="32" spans="1:23" ht="13.5" customHeight="1" x14ac:dyDescent="0.3">
      <c r="A32" s="37">
        <f t="shared" si="10"/>
        <v>0.75354166666666644</v>
      </c>
      <c r="B32" s="38">
        <f t="shared" si="10"/>
        <v>0.62854166666666644</v>
      </c>
      <c r="C32" s="38"/>
      <c r="D32" s="38"/>
      <c r="E32" s="38"/>
      <c r="F32" s="45">
        <v>2.2000000000000002</v>
      </c>
      <c r="G32" s="40">
        <v>16</v>
      </c>
      <c r="H32" s="57" t="s">
        <v>57</v>
      </c>
      <c r="I32" s="38">
        <f t="shared" si="9"/>
        <v>0.27777777777777779</v>
      </c>
      <c r="J32" s="38">
        <f t="shared" si="9"/>
        <v>0.67361111111111116</v>
      </c>
      <c r="K32" s="38"/>
      <c r="L32" s="38"/>
      <c r="M32" s="41"/>
      <c r="O32" s="5">
        <f t="shared" si="2"/>
        <v>32.5</v>
      </c>
      <c r="P32" s="8">
        <v>1</v>
      </c>
      <c r="Q32" s="42" t="s">
        <v>43</v>
      </c>
      <c r="R32" s="43">
        <f t="shared" si="11"/>
        <v>1.8287037037037037E-3</v>
      </c>
      <c r="S32" s="43">
        <f t="shared" si="11"/>
        <v>2.2916666666666667E-3</v>
      </c>
      <c r="T32" s="1"/>
      <c r="U32" s="44"/>
      <c r="V32" s="1"/>
      <c r="W32" s="1"/>
    </row>
    <row r="33" spans="1:23" ht="13.5" customHeight="1" x14ac:dyDescent="0.3">
      <c r="A33" s="37">
        <f t="shared" si="10"/>
        <v>0.7552777777777776</v>
      </c>
      <c r="B33" s="38">
        <f t="shared" si="10"/>
        <v>0.6302777777777776</v>
      </c>
      <c r="C33" s="38"/>
      <c r="D33" s="38"/>
      <c r="E33" s="38"/>
      <c r="F33" s="45">
        <v>1.5</v>
      </c>
      <c r="G33" s="40">
        <v>17</v>
      </c>
      <c r="H33" s="59" t="s">
        <v>58</v>
      </c>
      <c r="I33" s="38">
        <f t="shared" si="9"/>
        <v>0.27604166666666669</v>
      </c>
      <c r="J33" s="38">
        <f t="shared" si="9"/>
        <v>0.671875</v>
      </c>
      <c r="K33" s="38"/>
      <c r="L33" s="38"/>
      <c r="M33" s="41"/>
      <c r="O33" s="5">
        <f t="shared" si="2"/>
        <v>34</v>
      </c>
      <c r="P33" s="8">
        <v>1</v>
      </c>
      <c r="Q33" s="42" t="s">
        <v>43</v>
      </c>
      <c r="R33" s="43">
        <f t="shared" si="11"/>
        <v>1.25E-3</v>
      </c>
      <c r="S33" s="43">
        <f t="shared" si="11"/>
        <v>1.5624999999999999E-3</v>
      </c>
      <c r="T33" s="1"/>
      <c r="U33" s="44"/>
      <c r="V33" s="1"/>
      <c r="W33" s="1"/>
    </row>
    <row r="34" spans="1:23" ht="13.5" customHeight="1" x14ac:dyDescent="0.3">
      <c r="A34" s="37">
        <f t="shared" si="10"/>
        <v>0.75775462962962947</v>
      </c>
      <c r="B34" s="38">
        <f t="shared" si="10"/>
        <v>0.63275462962962947</v>
      </c>
      <c r="C34" s="38"/>
      <c r="D34" s="38"/>
      <c r="E34" s="38"/>
      <c r="F34" s="45">
        <v>2.4</v>
      </c>
      <c r="G34" s="40">
        <v>18</v>
      </c>
      <c r="H34" s="59" t="s">
        <v>59</v>
      </c>
      <c r="I34" s="38">
        <f t="shared" si="9"/>
        <v>0.27356481481481482</v>
      </c>
      <c r="J34" s="38">
        <f t="shared" si="9"/>
        <v>0.66939814814814813</v>
      </c>
      <c r="K34" s="38"/>
      <c r="L34" s="38"/>
      <c r="M34" s="41"/>
      <c r="O34" s="5">
        <f t="shared" si="2"/>
        <v>36.4</v>
      </c>
      <c r="P34" s="8">
        <v>1</v>
      </c>
      <c r="Q34" s="42" t="s">
        <v>43</v>
      </c>
      <c r="R34" s="43">
        <f t="shared" si="11"/>
        <v>1.9907407407407408E-3</v>
      </c>
      <c r="S34" s="43">
        <f t="shared" si="11"/>
        <v>2.5000000000000001E-3</v>
      </c>
      <c r="T34" s="1"/>
      <c r="U34" s="44"/>
      <c r="V34" s="1"/>
      <c r="W34" s="1"/>
    </row>
    <row r="35" spans="1:23" ht="13.5" customHeight="1" x14ac:dyDescent="0.3">
      <c r="A35" s="37">
        <f t="shared" si="10"/>
        <v>0.75965277777777762</v>
      </c>
      <c r="B35" s="38">
        <f t="shared" si="10"/>
        <v>0.63465277777777762</v>
      </c>
      <c r="C35" s="38"/>
      <c r="D35" s="38"/>
      <c r="E35" s="38"/>
      <c r="F35" s="45">
        <v>1.7</v>
      </c>
      <c r="G35" s="40">
        <v>19</v>
      </c>
      <c r="H35" s="59" t="s">
        <v>60</v>
      </c>
      <c r="I35" s="38">
        <f t="shared" si="9"/>
        <v>0.27166666666666667</v>
      </c>
      <c r="J35" s="38">
        <f t="shared" si="9"/>
        <v>0.66749999999999998</v>
      </c>
      <c r="K35" s="38"/>
      <c r="L35" s="38"/>
      <c r="M35" s="41"/>
      <c r="O35" s="5">
        <f t="shared" si="2"/>
        <v>38.1</v>
      </c>
      <c r="P35" s="42" t="s">
        <v>61</v>
      </c>
      <c r="Q35" s="42" t="s">
        <v>62</v>
      </c>
      <c r="R35" s="43">
        <f t="shared" si="11"/>
        <v>1.4120370370370369E-3</v>
      </c>
      <c r="S35" s="43">
        <f t="shared" si="11"/>
        <v>1.7708333333333332E-3</v>
      </c>
      <c r="T35" s="1"/>
      <c r="U35" s="44"/>
      <c r="V35" s="1"/>
      <c r="W35" s="1"/>
    </row>
    <row r="36" spans="1:23" ht="13.5" customHeight="1" x14ac:dyDescent="0.3">
      <c r="A36" s="37">
        <f t="shared" si="10"/>
        <v>0.76472222222222208</v>
      </c>
      <c r="B36" s="38">
        <f t="shared" si="10"/>
        <v>0.63972222222222208</v>
      </c>
      <c r="C36" s="38"/>
      <c r="D36" s="38"/>
      <c r="E36" s="38"/>
      <c r="F36" s="45">
        <v>5.5</v>
      </c>
      <c r="G36" s="40">
        <v>20</v>
      </c>
      <c r="H36" s="59" t="s">
        <v>63</v>
      </c>
      <c r="I36" s="38">
        <f t="shared" si="9"/>
        <v>0.26659722222222221</v>
      </c>
      <c r="J36" s="38">
        <f t="shared" si="9"/>
        <v>0.66243055555555552</v>
      </c>
      <c r="K36" s="38"/>
      <c r="L36" s="38"/>
      <c r="M36" s="41"/>
      <c r="O36" s="5">
        <f t="shared" si="2"/>
        <v>43.6</v>
      </c>
      <c r="P36" s="42" t="s">
        <v>61</v>
      </c>
      <c r="Q36" s="42" t="s">
        <v>62</v>
      </c>
      <c r="R36" s="43">
        <f t="shared" si="11"/>
        <v>4.5833333333333334E-3</v>
      </c>
      <c r="S36" s="43">
        <f t="shared" si="11"/>
        <v>5.7291666666666671E-3</v>
      </c>
      <c r="T36" s="1"/>
      <c r="U36" s="44"/>
      <c r="V36" s="1"/>
      <c r="W36" s="1"/>
    </row>
    <row r="37" spans="1:23" ht="13.5" customHeight="1" x14ac:dyDescent="0.3">
      <c r="A37" s="37">
        <f t="shared" si="10"/>
        <v>0.77437499999999981</v>
      </c>
      <c r="B37" s="38">
        <f t="shared" si="10"/>
        <v>0.64937499999999981</v>
      </c>
      <c r="C37" s="38"/>
      <c r="D37" s="38"/>
      <c r="E37" s="38"/>
      <c r="F37" s="45">
        <v>4.4000000000000004</v>
      </c>
      <c r="G37" s="40">
        <v>21</v>
      </c>
      <c r="H37" s="59" t="s">
        <v>64</v>
      </c>
      <c r="I37" s="46">
        <v>0.25694444444444442</v>
      </c>
      <c r="J37" s="46">
        <v>0.65277777777777779</v>
      </c>
      <c r="K37" s="38"/>
      <c r="L37" s="38"/>
      <c r="M37" s="41"/>
      <c r="O37" s="5">
        <f t="shared" si="2"/>
        <v>48</v>
      </c>
      <c r="P37" s="42" t="s">
        <v>65</v>
      </c>
      <c r="Q37" s="42" t="s">
        <v>62</v>
      </c>
      <c r="R37" s="43">
        <f t="shared" si="11"/>
        <v>9.1666666666666667E-3</v>
      </c>
      <c r="S37" s="43">
        <f t="shared" si="11"/>
        <v>1.2222222222222223E-2</v>
      </c>
      <c r="T37" s="1"/>
      <c r="U37" s="44"/>
      <c r="V37" s="1"/>
      <c r="W37" s="1"/>
    </row>
    <row r="38" spans="1:23" ht="13.5" customHeight="1" x14ac:dyDescent="0.3">
      <c r="A38" s="37"/>
      <c r="B38" s="38"/>
      <c r="C38" s="38"/>
      <c r="D38" s="38"/>
      <c r="E38" s="38"/>
      <c r="F38" s="45"/>
      <c r="G38" s="47"/>
      <c r="H38" s="45"/>
      <c r="I38" s="38"/>
      <c r="J38" s="38"/>
      <c r="K38" s="38"/>
      <c r="L38" s="38"/>
      <c r="M38" s="41"/>
      <c r="R38" s="43"/>
      <c r="S38" s="43"/>
      <c r="T38" s="1"/>
      <c r="U38" s="44"/>
      <c r="V38" s="1"/>
      <c r="W38" s="1"/>
    </row>
    <row r="39" spans="1:23" ht="13.5" customHeight="1" thickBot="1" x14ac:dyDescent="0.3">
      <c r="A39" s="48" t="s">
        <v>66</v>
      </c>
      <c r="B39" s="49" t="s">
        <v>66</v>
      </c>
      <c r="C39" s="49"/>
      <c r="D39" s="49"/>
      <c r="E39" s="49"/>
      <c r="F39" s="50"/>
      <c r="G39" s="51"/>
      <c r="H39" s="50"/>
      <c r="I39" s="49" t="s">
        <v>66</v>
      </c>
      <c r="J39" s="49" t="s">
        <v>66</v>
      </c>
      <c r="K39" s="49"/>
      <c r="L39" s="49"/>
      <c r="M39" s="52"/>
    </row>
    <row r="40" spans="1:23" ht="13.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23" ht="13.5" customHeight="1" x14ac:dyDescent="0.3">
      <c r="I41" s="5" t="s">
        <v>67</v>
      </c>
    </row>
    <row r="42" spans="1:23" ht="13.5" customHeight="1" x14ac:dyDescent="0.25"/>
    <row r="43" spans="1:23" ht="13.5" customHeight="1" x14ac:dyDescent="0.25"/>
    <row r="44" spans="1:23" ht="13.5" customHeight="1" x14ac:dyDescent="0.25"/>
    <row r="45" spans="1:23" ht="13.5" customHeight="1" x14ac:dyDescent="0.25"/>
    <row r="46" spans="1:23" ht="13.5" customHeight="1" x14ac:dyDescent="0.25"/>
    <row r="47" spans="1:23" ht="13.5" customHeight="1" x14ac:dyDescent="0.25"/>
    <row r="48" spans="1:23" ht="13.5" customHeight="1" x14ac:dyDescent="0.25"/>
    <row r="49" spans="1:28" ht="13.5" customHeight="1" x14ac:dyDescent="0.25"/>
    <row r="50" spans="1:28" ht="13.5" customHeight="1" x14ac:dyDescent="0.25"/>
    <row r="51" spans="1:28" ht="13.5" customHeight="1" x14ac:dyDescent="0.25"/>
    <row r="52" spans="1:28" ht="13.5" customHeight="1" x14ac:dyDescent="0.25"/>
    <row r="53" spans="1:28" ht="13.5" customHeight="1" x14ac:dyDescent="0.25"/>
    <row r="54" spans="1:28" ht="13.5" customHeight="1" x14ac:dyDescent="0.25"/>
    <row r="55" spans="1:28" ht="13.5" customHeight="1" x14ac:dyDescent="0.25"/>
    <row r="56" spans="1:28" ht="13.5" customHeight="1" x14ac:dyDescent="0.25"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3.5" customHeight="1" x14ac:dyDescent="0.25"/>
    <row r="58" spans="1:28" ht="13.5" customHeight="1" x14ac:dyDescent="0.25"/>
    <row r="59" spans="1:28" ht="13.5" customHeight="1" x14ac:dyDescent="0.25"/>
    <row r="60" spans="1:28" ht="13.5" customHeight="1" x14ac:dyDescent="0.25"/>
    <row r="61" spans="1:28" ht="13.5" customHeight="1" x14ac:dyDescent="0.25"/>
    <row r="62" spans="1:28" ht="19.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28" ht="12.75" customHeight="1" x14ac:dyDescent="0.25"/>
    <row r="64" spans="1:28" ht="12.75" customHeight="1" x14ac:dyDescent="0.25"/>
    <row r="65" spans="1:10" ht="12.75" customHeight="1" x14ac:dyDescent="0.25"/>
    <row r="66" spans="1:10" ht="12.75" customHeight="1" x14ac:dyDescent="0.3">
      <c r="A66" s="53"/>
      <c r="B66" s="53"/>
      <c r="C66" s="53"/>
      <c r="D66" s="53"/>
      <c r="E66" s="53"/>
      <c r="F66" s="53"/>
      <c r="G66" s="53"/>
      <c r="H66" s="53"/>
    </row>
    <row r="67" spans="1:10" ht="12.75" customHeight="1" x14ac:dyDescent="0.25">
      <c r="B67" s="54"/>
      <c r="C67" s="54"/>
      <c r="D67" s="54"/>
      <c r="E67" s="54"/>
      <c r="F67" s="54"/>
      <c r="G67" s="54"/>
    </row>
    <row r="68" spans="1:10" ht="12.75" customHeight="1" x14ac:dyDescent="0.25">
      <c r="B68" s="54"/>
      <c r="C68" s="54"/>
      <c r="D68" s="54"/>
      <c r="E68" s="54"/>
      <c r="F68" s="54"/>
      <c r="G68" s="54"/>
    </row>
    <row r="69" spans="1:10" ht="12.75" customHeight="1" x14ac:dyDescent="0.25">
      <c r="B69" s="54"/>
      <c r="C69" s="54"/>
      <c r="D69" s="54"/>
      <c r="E69" s="54"/>
      <c r="F69" s="54"/>
    </row>
    <row r="70" spans="1:10" ht="12.75" customHeight="1" x14ac:dyDescent="0.25">
      <c r="B70" s="54"/>
    </row>
    <row r="71" spans="1:10" ht="12.75" customHeight="1" x14ac:dyDescent="0.25">
      <c r="B71" s="54"/>
    </row>
    <row r="72" spans="1:10" ht="12.75" customHeight="1" x14ac:dyDescent="0.25">
      <c r="B72" s="54"/>
    </row>
    <row r="73" spans="1:10" ht="12.75" customHeight="1" x14ac:dyDescent="0.25">
      <c r="B73" s="54"/>
    </row>
    <row r="74" spans="1:10" ht="12.75" customHeight="1" x14ac:dyDescent="0.3">
      <c r="A74" s="53"/>
      <c r="B74" s="53"/>
      <c r="C74" s="53"/>
      <c r="D74" s="53"/>
      <c r="E74" s="53"/>
      <c r="F74" s="53"/>
      <c r="G74" s="53"/>
      <c r="H74" s="53"/>
      <c r="I74" s="53"/>
      <c r="J74" s="53"/>
    </row>
    <row r="75" spans="1:10" ht="12.75" customHeight="1" x14ac:dyDescent="0.3">
      <c r="A75" s="53"/>
    </row>
    <row r="76" spans="1:10" ht="16.5" customHeight="1" x14ac:dyDescent="0.25"/>
    <row r="77" spans="1:10" ht="16.5" customHeight="1" x14ac:dyDescent="0.25"/>
    <row r="78" spans="1:10" ht="16.5" customHeight="1" x14ac:dyDescent="0.25"/>
    <row r="79" spans="1:10" ht="16.5" customHeight="1" x14ac:dyDescent="0.25"/>
    <row r="80" spans="1:10" ht="16.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2023-05-19T11:58:11Z</dcterms:modified>
</cp:coreProperties>
</file>