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C12" i="4"/>
  <c r="B9" i="4"/>
  <c r="T1" i="4" s="1"/>
  <c r="A9" i="4"/>
  <c r="P2" i="4" s="1"/>
  <c r="Q1" i="4"/>
  <c r="Q8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L9" i="4" l="1"/>
  <c r="T2" i="4" s="1"/>
  <c r="Q16" i="4" s="1"/>
  <c r="C9" i="4"/>
  <c r="Q2" i="4" s="1"/>
  <c r="Q23" i="4" s="1"/>
  <c r="C9" i="1"/>
  <c r="P15" i="4"/>
  <c r="L9" i="1"/>
  <c r="T2" i="1" s="1"/>
  <c r="S30" i="1" s="1"/>
  <c r="Q2" i="1"/>
  <c r="Q9" i="1" s="1"/>
  <c r="Q9" i="4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P23" i="4"/>
  <c r="P30" i="4"/>
  <c r="P16" i="4"/>
  <c r="Q22" i="4"/>
  <c r="Q29" i="4"/>
  <c r="P9" i="4"/>
  <c r="P29" i="4"/>
  <c r="R22" i="1"/>
  <c r="Q15" i="1"/>
  <c r="P8" i="1"/>
  <c r="S29" i="1"/>
  <c r="Q1" i="1"/>
  <c r="Q29" i="1" s="1"/>
  <c r="P22" i="1"/>
  <c r="P15" i="1"/>
  <c r="P23" i="1"/>
  <c r="P16" i="1"/>
  <c r="M4" i="1"/>
  <c r="D21" i="1" s="1"/>
  <c r="S30" i="4" l="1"/>
  <c r="Q30" i="4"/>
  <c r="R23" i="4"/>
  <c r="Q8" i="1"/>
  <c r="Q22" i="1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<sst xmlns="http://schemas.openxmlformats.org/spreadsheetml/2006/main" count="280" uniqueCount="44">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</sst>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1692.8591210878815</c:v>
                </c:pt>
                <c:pt idx="1">
                  <c:v>1803.9126350004633</c:v>
                </c:pt>
                <c:pt idx="2">
                  <c:v>1929.606969160297</c:v>
                </c:pt>
                <c:pt idx="3">
                  <c:v>1887.5120051121937</c:v>
                </c:pt>
                <c:pt idx="4">
                  <c:v>1716.0863721939872</c:v>
                </c:pt>
                <c:pt idx="5">
                  <c:v>1691.8242660048813</c:v>
                </c:pt>
                <c:pt idx="6">
                  <c:v>1966.5829971146511</c:v>
                </c:pt>
                <c:pt idx="7">
                  <c:v>2295.1870629095829</c:v>
                </c:pt>
                <c:pt idx="8">
                  <c:v>2282.6813144297694</c:v>
                </c:pt>
                <c:pt idx="9">
                  <c:v>1908.2163635373474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1690</c:v>
                </c:pt>
                <c:pt idx="1">
                  <c:v>1785</c:v>
                </c:pt>
                <c:pt idx="2">
                  <c:v>1840</c:v>
                </c:pt>
                <c:pt idx="3">
                  <c:v>1878</c:v>
                </c:pt>
                <c:pt idx="4">
                  <c:v>1852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81600"/>
        <c:axId val="58682176"/>
      </c:scatterChart>
      <c:valAx>
        <c:axId val="5868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682176"/>
        <c:crosses val="autoZero"/>
        <c:crossBetween val="midCat"/>
      </c:valAx>
      <c:valAx>
        <c:axId val="5868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681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1145.6783625866622</c:v>
                </c:pt>
                <c:pt idx="1">
                  <c:v>1151.1829420079573</c:v>
                </c:pt>
                <c:pt idx="2">
                  <c:v>1143.5529326190197</c:v>
                </c:pt>
                <c:pt idx="3">
                  <c:v>1155.6248064427812</c:v>
                </c:pt>
                <c:pt idx="4">
                  <c:v>1141.4275026545556</c:v>
                </c:pt>
                <c:pt idx="5">
                  <c:v>1160.0666708733647</c:v>
                </c:pt>
                <c:pt idx="6">
                  <c:v>1139.302072695393</c:v>
                </c:pt>
                <c:pt idx="7">
                  <c:v>1164.5085352975907</c:v>
                </c:pt>
                <c:pt idx="8">
                  <c:v>1137.1766427436478</c:v>
                </c:pt>
                <c:pt idx="9">
                  <c:v>1168.9503997133377</c:v>
                </c:pt>
                <c:pt idx="10">
                  <c:v>1135.0512128014414</c:v>
                </c:pt>
                <c:pt idx="11">
                  <c:v>1173.3922641184818</c:v>
                </c:pt>
                <c:pt idx="12">
                  <c:v>1132.925782870894</c:v>
                </c:pt>
                <c:pt idx="13">
                  <c:v>1177.8341285109109</c:v>
                </c:pt>
                <c:pt idx="14">
                  <c:v>1130.8003529541252</c:v>
                </c:pt>
                <c:pt idx="15">
                  <c:v>1182.2759928885016</c:v>
                </c:pt>
                <c:pt idx="16">
                  <c:v>1128.6749230532623</c:v>
                </c:pt>
                <c:pt idx="17">
                  <c:v>1186.7178572491341</c:v>
                </c:pt>
                <c:pt idx="18">
                  <c:v>1126.5494931704102</c:v>
                </c:pt>
                <c:pt idx="19">
                  <c:v>1191.1597215906884</c:v>
                </c:pt>
                <c:pt idx="20">
                  <c:v>1124.4240633076884</c:v>
                </c:pt>
                <c:pt idx="21">
                  <c:v>1195.6015859110446</c:v>
                </c:pt>
                <c:pt idx="22">
                  <c:v>1122.2986334672394</c:v>
                </c:pt>
                <c:pt idx="23">
                  <c:v>1200.0434502080757</c:v>
                </c:pt>
                <c:pt idx="24">
                  <c:v>1120.1732036511683</c:v>
                </c:pt>
                <c:pt idx="25">
                  <c:v>1204.4853144796848</c:v>
                </c:pt>
                <c:pt idx="26">
                  <c:v>1118.0477738615791</c:v>
                </c:pt>
                <c:pt idx="27">
                  <c:v>1208.927178723721</c:v>
                </c:pt>
                <c:pt idx="28">
                  <c:v>1115.9223441006222</c:v>
                </c:pt>
                <c:pt idx="29">
                  <c:v>1213.3690429380956</c:v>
                </c:pt>
                <c:pt idx="30">
                  <c:v>1113.7969143703872</c:v>
                </c:pt>
                <c:pt idx="31">
                  <c:v>1217.8109071206582</c:v>
                </c:pt>
                <c:pt idx="32">
                  <c:v>1111.6714846730242</c:v>
                </c:pt>
                <c:pt idx="33">
                  <c:v>1222.252771269304</c:v>
                </c:pt>
                <c:pt idx="34">
                  <c:v>1109.5460550106222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83904"/>
        <c:axId val="58684480"/>
      </c:scatterChart>
      <c:valAx>
        <c:axId val="5868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684480"/>
        <c:crosses val="autoZero"/>
        <c:crossBetween val="midCat"/>
      </c:valAx>
      <c:valAx>
        <c:axId val="5868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683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topLeftCell="G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5.5</v>
      </c>
      <c r="O1" t="s">
        <v>39</v>
      </c>
      <c r="P1" s="2">
        <f>M2</f>
        <v>5</v>
      </c>
      <c r="Q1" s="2">
        <f>A9</f>
        <v>15</v>
      </c>
      <c r="R1" s="2">
        <f>E9</f>
        <v>-0.14681360908725194</v>
      </c>
      <c r="S1" s="2">
        <f>F9</f>
        <v>-0.49998641169016333</v>
      </c>
      <c r="T1" s="2">
        <f>B9</f>
        <v>9045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10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-5.0865352369266938</v>
      </c>
      <c r="S2" s="2">
        <f>H9</f>
        <v>-0.13570238229483156</v>
      </c>
      <c r="T2" s="2">
        <f>L9</f>
        <v>27552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-0.14681360908725194</v>
      </c>
      <c r="Q3" s="2">
        <f>G9</f>
        <v>-5.0865352369266938</v>
      </c>
      <c r="R3" s="2">
        <f>I9</f>
        <v>2.749991923765565</v>
      </c>
      <c r="S3" s="2">
        <f>K9</f>
        <v>-0.1606657160181022</v>
      </c>
      <c r="T3" s="2">
        <f>M9</f>
        <v>-492.24886818485879</v>
      </c>
      <c r="U3" s="2" t="s">
        <v>39</v>
      </c>
      <c r="V3" s="2"/>
      <c r="W3" s="2" t="s">
        <v>39</v>
      </c>
      <c r="X3" s="2">
        <f>AE8</f>
        <v>1716.0863721939872</v>
      </c>
      <c r="Y3" s="2">
        <f>AC10</f>
        <v>32.837943737570477</v>
      </c>
      <c r="Z3" t="str">
        <f>IF(ABS(Y3)&lt;5,"bine","rau")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1.1424000000000001</v>
      </c>
      <c r="O4" t="s">
        <v>39</v>
      </c>
      <c r="P4" s="6">
        <f>F9</f>
        <v>-0.49998641169016333</v>
      </c>
      <c r="Q4" s="2">
        <f>H9</f>
        <v>-0.13570238229483156</v>
      </c>
      <c r="R4" s="2">
        <f>K9</f>
        <v>-0.1606657160181022</v>
      </c>
      <c r="S4" s="2">
        <f>J9</f>
        <v>2.250008076234435</v>
      </c>
      <c r="T4" s="2">
        <f>N9</f>
        <v>-941.58175539116269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48.60281266739711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9045</v>
      </c>
      <c r="Q8" s="2">
        <f t="shared" ref="Q8:S8" si="0">Q1</f>
        <v>15</v>
      </c>
      <c r="R8" s="2">
        <f t="shared" si="0"/>
        <v>-0.14681360908725194</v>
      </c>
      <c r="S8" s="2">
        <f t="shared" si="0"/>
        <v>-0.49998641169016333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-135.91362780601276</v>
      </c>
      <c r="AE8" s="2">
        <f>AE16</f>
        <v>1716.0863721939872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9045</v>
      </c>
      <c r="C9">
        <f>SUM(C12:C16)</f>
        <v>55</v>
      </c>
      <c r="E9">
        <f t="shared" ref="E9:N9" si="1">SUM(E12:E16)</f>
        <v>-0.14681360908725194</v>
      </c>
      <c r="F9">
        <f t="shared" si="1"/>
        <v>-0.49998641169016333</v>
      </c>
      <c r="G9">
        <f t="shared" si="1"/>
        <v>-5.0865352369266938</v>
      </c>
      <c r="H9">
        <f t="shared" si="1"/>
        <v>-0.13570238229483156</v>
      </c>
      <c r="I9">
        <f t="shared" si="1"/>
        <v>2.749991923765565</v>
      </c>
      <c r="J9">
        <f t="shared" si="1"/>
        <v>2.250008076234435</v>
      </c>
      <c r="K9">
        <f t="shared" si="1"/>
        <v>-0.1606657160181022</v>
      </c>
      <c r="L9">
        <f t="shared" si="1"/>
        <v>27552</v>
      </c>
      <c r="M9">
        <f t="shared" si="1"/>
        <v>-492.24886818485879</v>
      </c>
      <c r="N9">
        <f t="shared" si="1"/>
        <v>-941.58175539116269</v>
      </c>
      <c r="O9" s="2"/>
      <c r="P9" s="2">
        <f t="shared" ref="P9:P11" si="2">T2</f>
        <v>27552</v>
      </c>
      <c r="Q9" s="2">
        <f t="shared" ref="Q9:S11" si="3">Q2</f>
        <v>55</v>
      </c>
      <c r="R9" s="2">
        <f t="shared" si="3"/>
        <v>-5.0865352369266938</v>
      </c>
      <c r="S9" s="2">
        <f t="shared" si="3"/>
        <v>-0.13570238229483156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-492.24886818485879</v>
      </c>
      <c r="Q10" s="2">
        <f t="shared" si="3"/>
        <v>-5.0865352369266938</v>
      </c>
      <c r="R10" s="2">
        <f t="shared" si="3"/>
        <v>2.749991923765565</v>
      </c>
      <c r="S10" s="2">
        <f t="shared" si="3"/>
        <v>-0.1606657160181022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32.837943737570477</v>
      </c>
      <c r="AD10" s="2">
        <f>SUM(AD12:AD16)</f>
        <v>26958.263722796102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-941.58175539116269</v>
      </c>
      <c r="Q11" s="2">
        <f t="shared" si="3"/>
        <v>-0.13570238229483156</v>
      </c>
      <c r="R11" s="2">
        <f t="shared" si="3"/>
        <v>-0.1606657160181022</v>
      </c>
      <c r="S11" s="2">
        <f t="shared" si="3"/>
        <v>2.250008076234435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2">
        <v>1690</v>
      </c>
      <c r="C12" s="2">
        <f>A12*A12</f>
        <v>1</v>
      </c>
      <c r="D12">
        <f t="shared" ref="D12:D21" si="4">A12*$M$4</f>
        <v>1.1424000000000001</v>
      </c>
      <c r="E12" s="2">
        <f>SIN(D12)</f>
        <v>0.90963310510003315</v>
      </c>
      <c r="F12" s="2">
        <f>COS(D12)</f>
        <v>0.41541258298957673</v>
      </c>
      <c r="G12" s="2">
        <f>A12*E12</f>
        <v>0.90963310510003315</v>
      </c>
      <c r="H12" s="2">
        <f>A12*F12</f>
        <v>0.41541258298957673</v>
      </c>
      <c r="I12" s="2">
        <f>E12*E12</f>
        <v>0.82743238589392798</v>
      </c>
      <c r="J12" s="2">
        <f>F12*F12</f>
        <v>0.17256761410607196</v>
      </c>
      <c r="K12" s="2">
        <f>E12*F12</f>
        <v>0.37787303776243392</v>
      </c>
      <c r="L12" s="2">
        <f>A12*B12</f>
        <v>1690</v>
      </c>
      <c r="M12" s="2">
        <f>B12*E12</f>
        <v>1537.279947619056</v>
      </c>
      <c r="N12" s="2">
        <f>B12*F12</f>
        <v>702.0472652523847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36.23635109923508</v>
      </c>
      <c r="X12" s="2">
        <f>$T$27*E12</f>
        <v>-21.712062990685162</v>
      </c>
      <c r="Y12" s="2">
        <f>$T$34*H12</f>
        <v>-17.131414303434383</v>
      </c>
      <c r="Z12" s="2">
        <f>$T$13</f>
        <v>1695.4662472827658</v>
      </c>
      <c r="AA12">
        <f>V12</f>
        <v>1</v>
      </c>
      <c r="AB12">
        <f>AE12-$AB$1</f>
        <v>1692.8591210878815</v>
      </c>
      <c r="AC12" s="2">
        <f>B12</f>
        <v>1690</v>
      </c>
      <c r="AD12" s="2">
        <f>(AB12-AC12)^2</f>
        <v>8.1745733951685562</v>
      </c>
      <c r="AE12" s="2">
        <f t="shared" ref="AE12:AE21" si="5">SUM(W12:Z12)</f>
        <v>1692.8591210878815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1785</v>
      </c>
      <c r="C13" s="2">
        <f t="shared" ref="C13:C21" si="6">A13*A13</f>
        <v>4</v>
      </c>
      <c r="D13">
        <f t="shared" si="4"/>
        <v>2.2848000000000002</v>
      </c>
      <c r="E13" s="2">
        <f t="shared" ref="E13:E21" si="7">SIN(D13)</f>
        <v>0.75574607552486783</v>
      </c>
      <c r="F13" s="2">
        <f t="shared" ref="F13:F21" si="8">COS(D13)</f>
        <v>-0.65486477178785607</v>
      </c>
      <c r="G13" s="2">
        <f t="shared" ref="G13:G21" si="9">A13*E13</f>
        <v>1.5114921510497357</v>
      </c>
      <c r="H13" s="2">
        <f t="shared" ref="H13:H21" si="10">A13*F13</f>
        <v>-1.3097295435757121</v>
      </c>
      <c r="I13" s="2">
        <f t="shared" ref="I13:I21" si="11">E13*E13</f>
        <v>0.57115213067123927</v>
      </c>
      <c r="J13" s="2">
        <f t="shared" ref="J13:J21" si="12">F13*F13</f>
        <v>0.42884786932876079</v>
      </c>
      <c r="K13" s="2">
        <f t="shared" ref="K13:K21" si="13">E13*F13</f>
        <v>-0.49491148127816043</v>
      </c>
      <c r="L13" s="2">
        <f t="shared" ref="L13:L16" si="14">A13*B13</f>
        <v>3570</v>
      </c>
      <c r="M13" s="2">
        <f t="shared" ref="M13:M16" si="15">B13*E13</f>
        <v>1349.0067448118891</v>
      </c>
      <c r="N13" s="2">
        <f t="shared" ref="N13:N16" si="16">B13*F13</f>
        <v>-1168.9336176413231</v>
      </c>
      <c r="O13" s="2"/>
      <c r="P13" s="2"/>
      <c r="Q13" s="2"/>
      <c r="R13" s="2"/>
      <c r="S13" s="2">
        <f>MDETERM(P8:S11)</f>
        <v>82404.428400579054</v>
      </c>
      <c r="T13" s="8">
        <f>S13/T6</f>
        <v>1695.4662472827658</v>
      </c>
      <c r="U13" s="2" t="s">
        <v>39</v>
      </c>
      <c r="V13" s="2">
        <v>2</v>
      </c>
      <c r="W13" s="2">
        <f t="shared" ref="W13:W21" si="17">$T$20*V13</f>
        <v>72.472702198470159</v>
      </c>
      <c r="X13" s="2">
        <f t="shared" ref="X13:X21" si="18">$T$27*E13</f>
        <v>-18.038928337985837</v>
      </c>
      <c r="Y13" s="2">
        <f t="shared" ref="Y13:Y21" si="19">$T$34*H13</f>
        <v>54.012613857213204</v>
      </c>
      <c r="Z13" s="2">
        <f t="shared" ref="Z13:Z21" si="20">$T$13</f>
        <v>1695.4662472827658</v>
      </c>
      <c r="AA13">
        <f t="shared" ref="AA13:AA21" si="21">V13</f>
        <v>2</v>
      </c>
      <c r="AB13">
        <f t="shared" ref="AB13:AB16" si="22">AE13-$AB$1</f>
        <v>1803.9126350004633</v>
      </c>
      <c r="AC13" s="2">
        <f t="shared" ref="AC13:AC16" si="23">B13</f>
        <v>1785</v>
      </c>
      <c r="AD13" s="2">
        <f t="shared" ref="AD13:AD16" si="24">(AB13-AC13)^2</f>
        <v>357.68776266074934</v>
      </c>
      <c r="AE13" s="2">
        <f t="shared" si="5"/>
        <v>1803.9126350004633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1840</v>
      </c>
      <c r="C14" s="2">
        <f t="shared" si="6"/>
        <v>9</v>
      </c>
      <c r="D14">
        <f t="shared" si="4"/>
        <v>3.4272</v>
      </c>
      <c r="E14" s="2">
        <f t="shared" si="7"/>
        <v>-0.28174024646399076</v>
      </c>
      <c r="F14" s="2">
        <f t="shared" si="8"/>
        <v>-0.95949071570412281</v>
      </c>
      <c r="G14" s="2">
        <f t="shared" si="9"/>
        <v>-0.84522073939197229</v>
      </c>
      <c r="H14" s="2">
        <f t="shared" si="10"/>
        <v>-2.8784721471123684</v>
      </c>
      <c r="I14" s="2">
        <f t="shared" si="11"/>
        <v>7.9377566477590256E-2</v>
      </c>
      <c r="J14" s="2">
        <f t="shared" si="12"/>
        <v>0.9206224335224098</v>
      </c>
      <c r="K14" s="2">
        <f t="shared" si="13"/>
        <v>0.27032715072239044</v>
      </c>
      <c r="L14" s="2">
        <f t="shared" si="14"/>
        <v>5520</v>
      </c>
      <c r="M14" s="2">
        <f t="shared" si="15"/>
        <v>-518.40205349374298</v>
      </c>
      <c r="N14" s="2">
        <f t="shared" si="16"/>
        <v>-1765.462916895586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108.70905329770524</v>
      </c>
      <c r="X14" s="2">
        <f t="shared" si="18"/>
        <v>6.7248673601920199</v>
      </c>
      <c r="Y14" s="2">
        <f t="shared" si="19"/>
        <v>118.70680121963379</v>
      </c>
      <c r="Z14" s="2">
        <f t="shared" si="20"/>
        <v>1695.4662472827658</v>
      </c>
      <c r="AA14">
        <f t="shared" si="21"/>
        <v>3</v>
      </c>
      <c r="AB14">
        <f t="shared" si="22"/>
        <v>1929.606969160297</v>
      </c>
      <c r="AC14" s="2">
        <f t="shared" si="23"/>
        <v>1840</v>
      </c>
      <c r="AD14" s="2">
        <f t="shared" si="24"/>
        <v>8029.4089220944197</v>
      </c>
      <c r="AE14" s="2">
        <f t="shared" si="5"/>
        <v>1929.606969160297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1878</v>
      </c>
      <c r="C15" s="2">
        <f t="shared" si="6"/>
        <v>16</v>
      </c>
      <c r="D15">
        <f t="shared" si="4"/>
        <v>4.5696000000000003</v>
      </c>
      <c r="E15" s="2">
        <f t="shared" si="7"/>
        <v>-0.98982296255632074</v>
      </c>
      <c r="F15" s="2">
        <f t="shared" si="8"/>
        <v>-0.14230426134247853</v>
      </c>
      <c r="G15" s="2">
        <f t="shared" si="9"/>
        <v>-3.959291850225283</v>
      </c>
      <c r="H15" s="2">
        <f t="shared" si="10"/>
        <v>-0.56921704536991413</v>
      </c>
      <c r="I15" s="2">
        <f t="shared" si="11"/>
        <v>0.97974949720377158</v>
      </c>
      <c r="J15" s="2">
        <f t="shared" si="12"/>
        <v>2.025050279622843E-2</v>
      </c>
      <c r="K15" s="2">
        <f t="shared" si="13"/>
        <v>0.140856025546401</v>
      </c>
      <c r="L15" s="2">
        <f t="shared" si="14"/>
        <v>7512</v>
      </c>
      <c r="M15" s="2">
        <f t="shared" si="15"/>
        <v>-1858.8875236807703</v>
      </c>
      <c r="N15" s="2">
        <f t="shared" si="16"/>
        <v>-267.2474028011747</v>
      </c>
      <c r="O15" s="2"/>
      <c r="P15" s="2">
        <f>P1</f>
        <v>5</v>
      </c>
      <c r="Q15" s="2">
        <f>T1</f>
        <v>9045</v>
      </c>
      <c r="R15" s="2">
        <f t="shared" ref="R15:S15" si="25">R1</f>
        <v>-0.14681360908725194</v>
      </c>
      <c r="S15" s="2">
        <f t="shared" si="25"/>
        <v>-0.49998641169016333</v>
      </c>
      <c r="T15" s="2"/>
      <c r="U15" s="2" t="s">
        <v>39</v>
      </c>
      <c r="V15" s="2">
        <v>4</v>
      </c>
      <c r="W15" s="2">
        <f t="shared" si="17"/>
        <v>144.94540439694032</v>
      </c>
      <c r="X15" s="2">
        <f t="shared" si="18"/>
        <v>23.626117378705167</v>
      </c>
      <c r="Y15" s="2">
        <f t="shared" si="19"/>
        <v>23.474236053782423</v>
      </c>
      <c r="Z15" s="2">
        <f t="shared" si="20"/>
        <v>1695.4662472827658</v>
      </c>
      <c r="AA15">
        <f t="shared" si="21"/>
        <v>4</v>
      </c>
      <c r="AB15">
        <f t="shared" si="22"/>
        <v>1887.5120051121937</v>
      </c>
      <c r="AC15" s="2">
        <f t="shared" si="23"/>
        <v>1878</v>
      </c>
      <c r="AD15" s="2">
        <f t="shared" si="24"/>
        <v>90.47824125439945</v>
      </c>
      <c r="AE15" s="2">
        <f t="shared" si="5"/>
        <v>1887.5120051121937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1852</v>
      </c>
      <c r="C16" s="2">
        <f t="shared" si="6"/>
        <v>25</v>
      </c>
      <c r="D16">
        <f t="shared" si="4"/>
        <v>5.7120000000000006</v>
      </c>
      <c r="E16" s="2">
        <f t="shared" si="7"/>
        <v>-0.54062958069184153</v>
      </c>
      <c r="F16" s="2">
        <f t="shared" si="8"/>
        <v>0.84126075415471724</v>
      </c>
      <c r="G16" s="2">
        <f t="shared" si="9"/>
        <v>-2.7031479034592074</v>
      </c>
      <c r="H16" s="2">
        <f t="shared" si="10"/>
        <v>4.2063037707735864</v>
      </c>
      <c r="I16" s="2">
        <f t="shared" si="11"/>
        <v>0.29228034351903637</v>
      </c>
      <c r="J16" s="2">
        <f t="shared" si="12"/>
        <v>0.70771965648096358</v>
      </c>
      <c r="K16" s="2">
        <f t="shared" si="13"/>
        <v>-0.45481044877116716</v>
      </c>
      <c r="L16" s="2">
        <f t="shared" si="14"/>
        <v>9260</v>
      </c>
      <c r="M16" s="2">
        <f t="shared" si="15"/>
        <v>-1001.2459834412905</v>
      </c>
      <c r="N16" s="2">
        <f t="shared" si="16"/>
        <v>1558.0149166945364</v>
      </c>
      <c r="O16" s="2"/>
      <c r="P16" s="2">
        <f t="shared" ref="P16:S18" si="26">P2</f>
        <v>15</v>
      </c>
      <c r="Q16" s="2">
        <f t="shared" ref="Q16:Q18" si="27">T2</f>
        <v>27552</v>
      </c>
      <c r="R16" s="2">
        <f t="shared" si="26"/>
        <v>-5.0865352369266938</v>
      </c>
      <c r="S16" s="2">
        <f t="shared" si="26"/>
        <v>-0.13570238229483156</v>
      </c>
      <c r="T16" s="2"/>
      <c r="U16" s="2" t="s">
        <v>39</v>
      </c>
      <c r="V16" s="2">
        <v>5</v>
      </c>
      <c r="W16" s="2">
        <f t="shared" si="17"/>
        <v>181.18175549617541</v>
      </c>
      <c r="X16" s="2">
        <f t="shared" si="18"/>
        <v>12.904305532413655</v>
      </c>
      <c r="Y16" s="2">
        <f t="shared" si="19"/>
        <v>-173.46593611736765</v>
      </c>
      <c r="Z16" s="2">
        <f t="shared" si="20"/>
        <v>1695.4662472827658</v>
      </c>
      <c r="AA16">
        <f t="shared" si="21"/>
        <v>5</v>
      </c>
      <c r="AB16">
        <f t="shared" si="22"/>
        <v>1716.0863721939872</v>
      </c>
      <c r="AC16" s="2">
        <f t="shared" si="23"/>
        <v>1852</v>
      </c>
      <c r="AD16" s="2">
        <f t="shared" si="24"/>
        <v>18472.514223391365</v>
      </c>
      <c r="AE16" s="2">
        <f t="shared" si="5"/>
        <v>1716.0863721939872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6.8544</v>
      </c>
      <c r="E17" s="2">
        <f t="shared" si="7"/>
        <v>0.54065430144478088</v>
      </c>
      <c r="F17" s="2">
        <f t="shared" si="8"/>
        <v>0.84124486704481949</v>
      </c>
      <c r="G17" s="2">
        <f t="shared" si="9"/>
        <v>3.2439258086686853</v>
      </c>
      <c r="H17" s="2">
        <f t="shared" si="10"/>
        <v>5.0474692022689167</v>
      </c>
      <c r="I17" s="2">
        <f t="shared" si="11"/>
        <v>0.29230707367074399</v>
      </c>
      <c r="J17" s="2">
        <f t="shared" si="12"/>
        <v>0.70769292632925607</v>
      </c>
      <c r="K17" s="2">
        <f t="shared" si="13"/>
        <v>0.45482265593612448</v>
      </c>
      <c r="L17" s="2"/>
      <c r="M17" s="2"/>
      <c r="N17" s="2"/>
      <c r="O17" s="2"/>
      <c r="P17" s="2">
        <f t="shared" si="26"/>
        <v>-0.14681360908725194</v>
      </c>
      <c r="Q17" s="2">
        <f t="shared" si="27"/>
        <v>-492.24886818485879</v>
      </c>
      <c r="R17" s="2">
        <f t="shared" si="26"/>
        <v>2.749991923765565</v>
      </c>
      <c r="S17" s="2">
        <f t="shared" si="26"/>
        <v>-0.1606657160181022</v>
      </c>
      <c r="T17" s="2"/>
      <c r="U17" s="2" t="s">
        <v>39</v>
      </c>
      <c r="V17" s="6">
        <v>6</v>
      </c>
      <c r="W17" s="6">
        <f t="shared" si="17"/>
        <v>217.41810659541048</v>
      </c>
      <c r="X17" s="6">
        <f t="shared" si="18"/>
        <v>-12.904895592891872</v>
      </c>
      <c r="Y17" s="6">
        <f t="shared" si="19"/>
        <v>-208.1551922804031</v>
      </c>
      <c r="Z17" s="2">
        <f t="shared" si="20"/>
        <v>1695.4662472827658</v>
      </c>
      <c r="AA17" s="7">
        <f t="shared" si="21"/>
        <v>6</v>
      </c>
      <c r="AB17" s="7">
        <f>AE17</f>
        <v>1691.8242660048813</v>
      </c>
      <c r="AC17" s="6"/>
      <c r="AD17" s="6"/>
      <c r="AE17" s="9">
        <f t="shared" si="5"/>
        <v>1691.8242660048813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7.9968000000000004</v>
      </c>
      <c r="E18" s="2">
        <f t="shared" si="7"/>
        <v>0.98981878042704541</v>
      </c>
      <c r="F18" s="2">
        <f t="shared" si="8"/>
        <v>-0.14233334786309407</v>
      </c>
      <c r="G18" s="2">
        <f t="shared" si="9"/>
        <v>6.928731462989318</v>
      </c>
      <c r="H18" s="2">
        <f t="shared" si="10"/>
        <v>-0.9963334350416585</v>
      </c>
      <c r="I18" s="2">
        <f t="shared" si="11"/>
        <v>0.9797412180860835</v>
      </c>
      <c r="J18" s="2">
        <f t="shared" si="12"/>
        <v>2.0258781913916543E-2</v>
      </c>
      <c r="K18" s="2">
        <f t="shared" si="13"/>
        <v>-0.14088422079594617</v>
      </c>
      <c r="L18" s="2"/>
      <c r="M18" s="2"/>
      <c r="N18" s="2"/>
      <c r="O18" s="2"/>
      <c r="P18" s="2">
        <f t="shared" si="26"/>
        <v>-0.49998641169016333</v>
      </c>
      <c r="Q18" s="2">
        <f t="shared" si="27"/>
        <v>-941.58175539116269</v>
      </c>
      <c r="R18" s="2">
        <f t="shared" si="26"/>
        <v>-0.1606657160181022</v>
      </c>
      <c r="S18" s="2">
        <f t="shared" si="26"/>
        <v>2.250008076234435</v>
      </c>
      <c r="T18" s="2"/>
      <c r="U18" s="2" t="s">
        <v>39</v>
      </c>
      <c r="V18" s="6">
        <v>7</v>
      </c>
      <c r="W18" s="6">
        <f t="shared" si="17"/>
        <v>253.65445769464554</v>
      </c>
      <c r="X18" s="6">
        <f t="shared" si="18"/>
        <v>-23.626017555321706</v>
      </c>
      <c r="Y18" s="6">
        <f t="shared" si="19"/>
        <v>41.088309692561374</v>
      </c>
      <c r="Z18" s="2">
        <f>$T$13</f>
        <v>1695.4662472827658</v>
      </c>
      <c r="AA18" s="7">
        <f t="shared" si="21"/>
        <v>7</v>
      </c>
      <c r="AB18" s="7">
        <f t="shared" ref="AB18:AB21" si="28">AE18</f>
        <v>1966.5829971146511</v>
      </c>
      <c r="AC18" s="6"/>
      <c r="AD18" s="6"/>
      <c r="AE18" s="9">
        <f t="shared" si="5"/>
        <v>1966.5829971146511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9.1392000000000007</v>
      </c>
      <c r="E19" s="2">
        <f t="shared" si="7"/>
        <v>0.28171205109280201</v>
      </c>
      <c r="F19" s="2">
        <f t="shared" si="8"/>
        <v>-0.95949899440754316</v>
      </c>
      <c r="G19" s="2">
        <f t="shared" si="9"/>
        <v>2.2536964087424161</v>
      </c>
      <c r="H19" s="2">
        <f t="shared" si="10"/>
        <v>-7.6759919552603453</v>
      </c>
      <c r="I19" s="2">
        <f t="shared" si="11"/>
        <v>7.9361679730913487E-2</v>
      </c>
      <c r="J19" s="2">
        <f t="shared" si="12"/>
        <v>0.92063832026908654</v>
      </c>
      <c r="K19" s="2">
        <f t="shared" si="13"/>
        <v>-0.27030242973602997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289.89080879388064</v>
      </c>
      <c r="X19" s="6">
        <f t="shared" si="18"/>
        <v>-6.724194363934668</v>
      </c>
      <c r="Y19" s="6">
        <f t="shared" si="19"/>
        <v>316.55420119687096</v>
      </c>
      <c r="Z19" s="2">
        <f t="shared" si="20"/>
        <v>1695.4662472827658</v>
      </c>
      <c r="AA19" s="7">
        <f t="shared" si="21"/>
        <v>8</v>
      </c>
      <c r="AB19" s="7">
        <f t="shared" si="28"/>
        <v>2295.1870629095829</v>
      </c>
      <c r="AC19" s="6"/>
      <c r="AD19" s="6"/>
      <c r="AE19" s="9">
        <f t="shared" si="5"/>
        <v>2295.1870629095829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10.281600000000001</v>
      </c>
      <c r="E20" s="2">
        <f t="shared" si="7"/>
        <v>-0.75576531881954045</v>
      </c>
      <c r="F20" s="2">
        <f t="shared" si="8"/>
        <v>-0.65484256342238345</v>
      </c>
      <c r="G20" s="2">
        <f t="shared" si="9"/>
        <v>-6.8018878693758644</v>
      </c>
      <c r="H20" s="2">
        <f t="shared" si="10"/>
        <v>-5.8935830708014514</v>
      </c>
      <c r="I20" s="2">
        <f t="shared" si="11"/>
        <v>0.5711812171304016</v>
      </c>
      <c r="J20" s="2">
        <f t="shared" si="12"/>
        <v>0.42881878286959829</v>
      </c>
      <c r="K20" s="2">
        <f t="shared" si="13"/>
        <v>0.49490729872152278</v>
      </c>
      <c r="L20" s="2"/>
      <c r="M20" s="2"/>
      <c r="N20" s="2"/>
      <c r="O20" s="2"/>
      <c r="P20" s="2"/>
      <c r="Q20" s="2"/>
      <c r="R20" s="2"/>
      <c r="S20" s="2">
        <f>MDETERM(P15:S18)</f>
        <v>1761.1885842261518</v>
      </c>
      <c r="T20" s="8">
        <f>S20/T6</f>
        <v>36.23635109923508</v>
      </c>
      <c r="U20" s="2" t="s">
        <v>39</v>
      </c>
      <c r="V20" s="6">
        <v>9</v>
      </c>
      <c r="W20" s="6">
        <f t="shared" si="17"/>
        <v>326.12715989311573</v>
      </c>
      <c r="X20" s="6">
        <f t="shared" si="18"/>
        <v>18.039387656829597</v>
      </c>
      <c r="Y20" s="6">
        <f t="shared" si="19"/>
        <v>243.04851959705823</v>
      </c>
      <c r="Z20" s="2">
        <f t="shared" si="20"/>
        <v>1695.4662472827658</v>
      </c>
      <c r="AA20" s="7">
        <f t="shared" si="21"/>
        <v>9</v>
      </c>
      <c r="AB20" s="7">
        <f t="shared" si="28"/>
        <v>2282.6813144297694</v>
      </c>
      <c r="AC20" s="6"/>
      <c r="AD20" s="6"/>
      <c r="AE20" s="9">
        <f t="shared" si="5"/>
        <v>2282.6813144297694</v>
      </c>
      <c r="AF20" s="6" t="s">
        <v>39</v>
      </c>
      <c r="AG20" s="2" t="s">
        <v>39</v>
      </c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11.424000000000001</v>
      </c>
      <c r="E21" s="2">
        <f t="shared" si="7"/>
        <v>-0.90962089754233433</v>
      </c>
      <c r="F21" s="2">
        <f t="shared" si="8"/>
        <v>0.41543931296192732</v>
      </c>
      <c r="G21" s="2">
        <f t="shared" si="9"/>
        <v>-9.0962089754233428</v>
      </c>
      <c r="H21" s="2">
        <f t="shared" si="10"/>
        <v>4.1543931296192733</v>
      </c>
      <c r="I21" s="2">
        <f t="shared" si="11"/>
        <v>0.82741017724572186</v>
      </c>
      <c r="J21" s="2">
        <f t="shared" si="12"/>
        <v>0.1725898227542782</v>
      </c>
      <c r="K21" s="2">
        <f t="shared" si="13"/>
        <v>-0.37789228073079906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362.36351099235083</v>
      </c>
      <c r="X21" s="6">
        <f t="shared" si="18"/>
        <v>21.711771608082405</v>
      </c>
      <c r="Y21" s="6">
        <f t="shared" si="19"/>
        <v>-171.3251663458517</v>
      </c>
      <c r="Z21" s="2">
        <f t="shared" si="20"/>
        <v>1695.4662472827658</v>
      </c>
      <c r="AA21" s="7">
        <f t="shared" si="21"/>
        <v>10</v>
      </c>
      <c r="AB21" s="7">
        <f t="shared" si="28"/>
        <v>1908.2163635373474</v>
      </c>
      <c r="AC21" s="6"/>
      <c r="AD21" s="6"/>
      <c r="AE21" s="9">
        <f t="shared" si="5"/>
        <v>1908.2163635373474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9045</v>
      </c>
      <c r="S22" s="2">
        <f t="shared" si="29"/>
        <v>-0.49998641169016333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27552</v>
      </c>
      <c r="S23" s="2">
        <f t="shared" si="30"/>
        <v>-0.13570238229483156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 t="s">
        <v>39</v>
      </c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-0.14681360908725194</v>
      </c>
      <c r="Q24" s="2">
        <f t="shared" si="30"/>
        <v>-5.0865352369266938</v>
      </c>
      <c r="R24" s="2">
        <f t="shared" si="31"/>
        <v>-492.24886818485879</v>
      </c>
      <c r="S24" s="2">
        <f t="shared" si="30"/>
        <v>-0.1606657160181022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 t="s">
        <v>39</v>
      </c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-0.49998641169016333</v>
      </c>
      <c r="Q25" s="2">
        <f t="shared" si="30"/>
        <v>-0.13570238229483156</v>
      </c>
      <c r="R25" s="2">
        <f t="shared" si="31"/>
        <v>-941.58175539116269</v>
      </c>
      <c r="S25" s="2">
        <f t="shared" si="30"/>
        <v>2.250008076234435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-1160.1021601373536</v>
      </c>
      <c r="T27" s="8">
        <f>S27/T6</f>
        <v>-23.869033425622156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-0.14681360908725194</v>
      </c>
      <c r="S29" s="2">
        <f>T1</f>
        <v>9045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-5.0865352369266938</v>
      </c>
      <c r="S30" s="2">
        <f t="shared" ref="S30:S32" si="34">T2</f>
        <v>27552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-0.14681360908725194</v>
      </c>
      <c r="Q31" s="2">
        <f t="shared" si="33"/>
        <v>-5.0865352369266938</v>
      </c>
      <c r="R31" s="2">
        <f t="shared" si="33"/>
        <v>2.749991923765565</v>
      </c>
      <c r="S31" s="2">
        <f t="shared" si="34"/>
        <v>-492.24886818485879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-0.49998641169016333</v>
      </c>
      <c r="Q32" s="2">
        <f t="shared" si="33"/>
        <v>-0.13570238229483156</v>
      </c>
      <c r="R32" s="2">
        <f t="shared" si="33"/>
        <v>-0.1606657160181022</v>
      </c>
      <c r="S32" s="2">
        <f t="shared" si="34"/>
        <v>-941.58175539116269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-2004.3565221958638</v>
      </c>
      <c r="T34" s="8">
        <f>S34/T6</f>
        <v>-41.239517060715116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M1" sqref="M1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2</v>
      </c>
      <c r="P1" s="2">
        <f>M2</f>
        <v>35</v>
      </c>
      <c r="Q1" s="2">
        <f>A9</f>
        <v>630</v>
      </c>
      <c r="R1" s="2">
        <f ca="1">E9</f>
        <v>-1.3223538224303017E-4</v>
      </c>
      <c r="S1" s="2">
        <f ca="1">F9</f>
        <v>-0.99999998299953075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-4.6282383777787907E-3</v>
      </c>
      <c r="S2" s="2">
        <f ca="1">H9</f>
        <v>-17.999999396726203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-1.3223538224303017E-4</v>
      </c>
      <c r="Q3" s="2">
        <f ca="1">G9</f>
        <v>-4.6282383777787907E-3</v>
      </c>
      <c r="R3" s="2">
        <f ca="1">I9</f>
        <v>8.0468885607478975E-7</v>
      </c>
      <c r="S3" s="2">
        <f ca="1">K9</f>
        <v>4.6282383253205351E-3</v>
      </c>
      <c r="T3" s="2">
        <f ca="1">M9</f>
        <v>-0.14589235864696176</v>
      </c>
      <c r="U3" s="2" t="s">
        <v>39</v>
      </c>
      <c r="V3" s="2"/>
      <c r="W3" s="2" t="s">
        <v>39</v>
      </c>
      <c r="X3" s="2">
        <f ca="1">AE8</f>
        <v>1226.6946353819289</v>
      </c>
      <c r="Y3" s="2">
        <f ca="1">AC10</f>
        <v>5.7068103609523151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3.1415999999999999</v>
      </c>
      <c r="P4" s="6">
        <f ca="1">F9</f>
        <v>-0.99999998299953075</v>
      </c>
      <c r="Q4" s="2">
        <f ca="1">H9</f>
        <v>-17.999999396726203</v>
      </c>
      <c r="R4" s="2">
        <f ca="1">K9</f>
        <v>4.6282383253205351E-3</v>
      </c>
      <c r="S4" s="2">
        <f ca="1">J9</f>
        <v>34.999999195311148</v>
      </c>
      <c r="T4" s="2">
        <f ca="1">N9</f>
        <v>-1094.999981101711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0.83572940275148311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-1.3223538224303017E-4</v>
      </c>
      <c r="S8" s="2">
        <f t="shared" ca="1" si="0"/>
        <v>-0.99999998299953075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-33.45394498937776</v>
      </c>
      <c r="AE8" s="2">
        <f ca="1">AE47</f>
        <v>1226.6946353819289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-1.3223538224303017E-4</v>
      </c>
      <c r="F9">
        <f t="shared" ca="1" si="1"/>
        <v>-0.99999998299953075</v>
      </c>
      <c r="G9">
        <f t="shared" ca="1" si="1"/>
        <v>-4.6282383777787907E-3</v>
      </c>
      <c r="H9">
        <f t="shared" ca="1" si="1"/>
        <v>-17.999999396726203</v>
      </c>
      <c r="I9">
        <f t="shared" ca="1" si="1"/>
        <v>8.0468885607478975E-7</v>
      </c>
      <c r="J9">
        <f t="shared" ca="1" si="1"/>
        <v>34.999999195311148</v>
      </c>
      <c r="K9">
        <f t="shared" ca="1" si="1"/>
        <v>4.6282383253205351E-3</v>
      </c>
      <c r="L9">
        <f t="shared" si="1"/>
        <v>731047</v>
      </c>
      <c r="M9">
        <f t="shared" ca="1" si="1"/>
        <v>-0.14589235864696176</v>
      </c>
      <c r="N9">
        <f t="shared" ca="1" si="1"/>
        <v>-1094.999981101711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-4.6282383777787907E-3</v>
      </c>
      <c r="S9" s="2">
        <f t="shared" ca="1" si="0"/>
        <v>-17.999999396726203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-0.14589235864696176</v>
      </c>
      <c r="Q10" s="2">
        <f t="shared" ca="1" si="0"/>
        <v>-4.6282383777787907E-3</v>
      </c>
      <c r="R10" s="2">
        <f t="shared" ca="1" si="0"/>
        <v>8.0468885607478975E-7</v>
      </c>
      <c r="S10" s="2">
        <f t="shared" ca="1" si="0"/>
        <v>4.6282383253205351E-3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5.7068103609523151</v>
      </c>
      <c r="AD10" s="2">
        <f ca="1">SUM(AD12:AD46)</f>
        <v>39895.413507444056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-1094.999981101711</v>
      </c>
      <c r="Q11" s="2">
        <f t="shared" ca="1" si="0"/>
        <v>-17.999999396726203</v>
      </c>
      <c r="R11" s="2">
        <f t="shared" ca="1" si="0"/>
        <v>4.6282383253205351E-3</v>
      </c>
      <c r="S11" s="2">
        <f t="shared" ca="1" si="0"/>
        <v>34.999999195311148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3.1415999999999999</v>
      </c>
      <c r="E12" s="2">
        <f ca="1">SIN(D12)</f>
        <v>-7.3464102066435371E-6</v>
      </c>
      <c r="F12" s="2">
        <f ca="1">COS(D12)</f>
        <v>-0.99999999997301514</v>
      </c>
      <c r="G12" s="2">
        <f ca="1">A12*E12</f>
        <v>-7.3464102066435371E-6</v>
      </c>
      <c r="H12" s="2">
        <f ca="1">A12*F12</f>
        <v>-0.99999999997301514</v>
      </c>
      <c r="I12" s="2">
        <f ca="1">E12*E12</f>
        <v>5.3969742924276341E-11</v>
      </c>
      <c r="J12" s="2">
        <f ca="1">F12*F12</f>
        <v>0.99999999994603028</v>
      </c>
      <c r="K12" s="2">
        <f ca="1">E12*F12</f>
        <v>7.346410206445295E-6</v>
      </c>
      <c r="L12" s="2">
        <f>A12*B12</f>
        <v>1131</v>
      </c>
      <c r="M12" s="2">
        <f ca="1">B12*E12</f>
        <v>-8.3087899437138402E-3</v>
      </c>
      <c r="N12" s="2">
        <f ca="1">B12*F12</f>
        <v>-1130.9999999694801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0.57910861712652328</v>
      </c>
      <c r="X12" s="2">
        <f ca="1">$T$27*E12</f>
        <v>-7.9011884157957121E-3</v>
      </c>
      <c r="Y12" s="2">
        <f ca="1">$T$34*H12</f>
        <v>-1.63392241306207</v>
      </c>
      <c r="Z12" s="2">
        <f ca="1">$T$13</f>
        <v>1146.7410775710134</v>
      </c>
      <c r="AA12">
        <f>V12</f>
        <v>1</v>
      </c>
      <c r="AB12">
        <f ca="1">AE12-$AB$1</f>
        <v>1145.6783625866622</v>
      </c>
      <c r="AC12" s="2">
        <f>B12</f>
        <v>1131</v>
      </c>
      <c r="AD12" s="2">
        <f ca="1">(AB12-AC12)^2</f>
        <v>215.45432822552348</v>
      </c>
      <c r="AE12" s="2">
        <f t="shared" ref="AE12:AE47" ca="1" si="4">SUM(W12:Z12)</f>
        <v>1145.6783625866622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6.2831999999999999</v>
      </c>
      <c r="E13" s="2">
        <f t="shared" ref="E13:E47" ca="1" si="6">SIN(D13)</f>
        <v>1.469282041289059E-5</v>
      </c>
      <c r="F13" s="2">
        <f t="shared" ref="F13:F47" ca="1" si="7">COS(D13)</f>
        <v>0.99999999989206056</v>
      </c>
      <c r="G13" s="2">
        <f t="shared" ref="G13:G47" ca="1" si="8">A13*E13</f>
        <v>2.938564082578118E-5</v>
      </c>
      <c r="H13" s="2">
        <f t="shared" ref="H13:H47" ca="1" si="9">A13*F13</f>
        <v>1.9999999997841211</v>
      </c>
      <c r="I13" s="2">
        <f t="shared" ref="I13:J46" ca="1" si="10">E13*E13</f>
        <v>2.158789716854544E-10</v>
      </c>
      <c r="J13" s="2">
        <f t="shared" ca="1" si="10"/>
        <v>0.99999999978412113</v>
      </c>
      <c r="K13" s="2">
        <f t="shared" ref="K13:K47" ca="1" si="11">E13*F13</f>
        <v>1.4692820411304655E-5</v>
      </c>
      <c r="L13" s="2">
        <f t="shared" ref="L13:L47" si="12">A13*B13</f>
        <v>2284</v>
      </c>
      <c r="M13" s="2">
        <f t="shared" ref="M13:M47" ca="1" si="13">B13*E13</f>
        <v>1.6779200911521054E-2</v>
      </c>
      <c r="N13" s="2">
        <f t="shared" ref="N13:N47" ca="1" si="14">B13*F13</f>
        <v>1141.9999998767332</v>
      </c>
      <c r="O13" s="2"/>
      <c r="P13" s="2"/>
      <c r="Q13" s="2"/>
      <c r="R13" s="2"/>
      <c r="S13" s="2">
        <f ca="1">MDETERM(P8:S11)</f>
        <v>958.36523586901524</v>
      </c>
      <c r="T13" s="8">
        <f ca="1">S13/T6</f>
        <v>1146.7410775710134</v>
      </c>
      <c r="U13" s="2" t="s">
        <v>39</v>
      </c>
      <c r="V13" s="2">
        <v>2</v>
      </c>
      <c r="W13" s="2">
        <f t="shared" ref="W13:W47" ca="1" si="15">$T$20*V13</f>
        <v>1.1582172342530466</v>
      </c>
      <c r="X13" s="2">
        <f t="shared" ref="X13:X47" ca="1" si="16">$T$27*E13</f>
        <v>1.5802376831164998E-2</v>
      </c>
      <c r="Y13" s="2">
        <f t="shared" ref="Y13:Y47" ca="1" si="17">$T$34*H13</f>
        <v>3.2678448258595929</v>
      </c>
      <c r="Z13" s="2">
        <f t="shared" ref="Z13:Z47" ca="1" si="18">$T$13</f>
        <v>1146.7410775710134</v>
      </c>
      <c r="AA13">
        <f t="shared" ref="AA13:AA46" si="19">V13</f>
        <v>2</v>
      </c>
      <c r="AB13">
        <f t="shared" ref="AB13:AB46" ca="1" si="20">AE13-$AB$1</f>
        <v>1151.1829420079573</v>
      </c>
      <c r="AC13" s="2">
        <f t="shared" ref="AC13:AC46" si="21">B13</f>
        <v>1142</v>
      </c>
      <c r="AD13" s="2">
        <f t="shared" ref="AD13:AD46" ca="1" si="22">(AB13-AC13)^2</f>
        <v>84.326423921507001</v>
      </c>
      <c r="AE13" s="2">
        <f t="shared" ca="1" si="4"/>
        <v>1151.1829420079573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9.4247999999999994</v>
      </c>
      <c r="E14" s="2">
        <f t="shared" ca="1" si="6"/>
        <v>-2.2039230617900587E-5</v>
      </c>
      <c r="F14" s="2">
        <f t="shared" ca="1" si="7"/>
        <v>-0.99999999975713616</v>
      </c>
      <c r="G14" s="2">
        <f t="shared" ca="1" si="8"/>
        <v>-6.6117691853701761E-5</v>
      </c>
      <c r="H14" s="2">
        <f t="shared" ca="1" si="9"/>
        <v>-2.9999999992714086</v>
      </c>
      <c r="I14" s="2">
        <f t="shared" ca="1" si="10"/>
        <v>4.8572768622900672E-10</v>
      </c>
      <c r="J14" s="2">
        <f t="shared" ca="1" si="10"/>
        <v>0.99999999951427232</v>
      </c>
      <c r="K14" s="2">
        <f t="shared" ca="1" si="11"/>
        <v>2.2039230612548054E-5</v>
      </c>
      <c r="L14" s="2">
        <f t="shared" si="12"/>
        <v>3432</v>
      </c>
      <c r="M14" s="2">
        <f t="shared" ca="1" si="13"/>
        <v>-2.5212879826878271E-2</v>
      </c>
      <c r="N14" s="2">
        <f t="shared" ca="1" si="14"/>
        <v>-1143.9999997221637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1.7373258513795697</v>
      </c>
      <c r="X14" s="2">
        <f t="shared" ca="1" si="16"/>
        <v>-2.3703565245203811E-2</v>
      </c>
      <c r="Y14" s="2">
        <f t="shared" ca="1" si="17"/>
        <v>-4.9017672381280217</v>
      </c>
      <c r="Z14" s="2">
        <f t="shared" ca="1" si="18"/>
        <v>1146.7410775710134</v>
      </c>
      <c r="AA14">
        <f t="shared" si="19"/>
        <v>3</v>
      </c>
      <c r="AB14">
        <f t="shared" ca="1" si="20"/>
        <v>1143.5529326190197</v>
      </c>
      <c r="AC14" s="2">
        <f t="shared" si="21"/>
        <v>1144</v>
      </c>
      <c r="AD14" s="2">
        <f t="shared" ca="1" si="22"/>
        <v>0.1998692431366231</v>
      </c>
      <c r="AE14" s="2">
        <f t="shared" ca="1" si="4"/>
        <v>1143.5529326190197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12.5664</v>
      </c>
      <c r="E15" s="2">
        <f t="shared" ca="1" si="6"/>
        <v>2.9385640822609309E-5</v>
      </c>
      <c r="F15" s="2">
        <f t="shared" ca="1" si="7"/>
        <v>0.99999999956824204</v>
      </c>
      <c r="G15" s="2">
        <f t="shared" ca="1" si="8"/>
        <v>1.1754256329043724E-4</v>
      </c>
      <c r="H15" s="2">
        <f t="shared" ca="1" si="9"/>
        <v>3.9999999982729681</v>
      </c>
      <c r="I15" s="2">
        <f t="shared" ca="1" si="10"/>
        <v>8.6351588655540272E-10</v>
      </c>
      <c r="J15" s="2">
        <f t="shared" ca="1" si="10"/>
        <v>0.99999999913648407</v>
      </c>
      <c r="K15" s="2">
        <f t="shared" ca="1" si="11"/>
        <v>2.9385640809921826E-5</v>
      </c>
      <c r="L15" s="2">
        <f t="shared" si="12"/>
        <v>4596</v>
      </c>
      <c r="M15" s="2">
        <f t="shared" ca="1" si="13"/>
        <v>3.3764101305178096E-2</v>
      </c>
      <c r="N15" s="2">
        <f t="shared" ca="1" si="14"/>
        <v>1148.9999995039102</v>
      </c>
      <c r="O15" s="2"/>
      <c r="P15" s="2">
        <f>P1</f>
        <v>35</v>
      </c>
      <c r="Q15" s="2">
        <f>T1</f>
        <v>40499</v>
      </c>
      <c r="R15" s="2">
        <f t="shared" ref="R15:S15" ca="1" si="23">R1</f>
        <v>-1.3223538224303017E-4</v>
      </c>
      <c r="S15" s="2">
        <f t="shared" ca="1" si="23"/>
        <v>-0.99999998299953075</v>
      </c>
      <c r="T15" s="2"/>
      <c r="U15" s="2" t="s">
        <v>39</v>
      </c>
      <c r="V15" s="2">
        <v>4</v>
      </c>
      <c r="W15" s="2">
        <f t="shared" ca="1" si="15"/>
        <v>2.3164344685060931</v>
      </c>
      <c r="X15" s="2">
        <f t="shared" ca="1" si="16"/>
        <v>3.16047536589186E-2</v>
      </c>
      <c r="Y15" s="2">
        <f t="shared" ca="1" si="17"/>
        <v>6.5356896496028085</v>
      </c>
      <c r="Z15" s="2">
        <f t="shared" ca="1" si="18"/>
        <v>1146.7410775710134</v>
      </c>
      <c r="AA15">
        <f t="shared" si="19"/>
        <v>4</v>
      </c>
      <c r="AB15">
        <f t="shared" ca="1" si="20"/>
        <v>1155.6248064427812</v>
      </c>
      <c r="AC15" s="2">
        <f t="shared" si="21"/>
        <v>1149</v>
      </c>
      <c r="AD15" s="2">
        <f t="shared" ca="1" si="22"/>
        <v>43.888060404314821</v>
      </c>
      <c r="AE15" s="2">
        <f t="shared" ca="1" si="4"/>
        <v>1155.6248064427812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15.708</v>
      </c>
      <c r="E16" s="2">
        <f t="shared" ca="1" si="6"/>
        <v>-3.6732051025732095E-5</v>
      </c>
      <c r="F16" s="2">
        <f t="shared" ca="1" si="7"/>
        <v>-0.9999999993253782</v>
      </c>
      <c r="G16" s="2">
        <f t="shared" ca="1" si="8"/>
        <v>-1.8366025512866048E-4</v>
      </c>
      <c r="H16" s="2">
        <f t="shared" ca="1" si="9"/>
        <v>-4.9999999966268911</v>
      </c>
      <c r="I16" s="2">
        <f t="shared" ca="1" si="10"/>
        <v>1.3492435725569863E-9</v>
      </c>
      <c r="J16" s="2">
        <f t="shared" ca="1" si="10"/>
        <v>0.99999999865075639</v>
      </c>
      <c r="K16" s="2">
        <f t="shared" ca="1" si="11"/>
        <v>3.6732051000951854E-5</v>
      </c>
      <c r="L16" s="2">
        <f t="shared" si="12"/>
        <v>5705</v>
      </c>
      <c r="M16" s="2">
        <f t="shared" ca="1" si="13"/>
        <v>-4.1911270220360321E-2</v>
      </c>
      <c r="N16" s="2">
        <f t="shared" ca="1" si="14"/>
        <v>-1140.9999992302564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-4.6282383777787907E-3</v>
      </c>
      <c r="S16" s="2">
        <f t="shared" ca="1" si="24"/>
        <v>-17.999999396726203</v>
      </c>
      <c r="T16" s="2"/>
      <c r="U16" s="2" t="s">
        <v>39</v>
      </c>
      <c r="V16" s="2">
        <v>5</v>
      </c>
      <c r="W16" s="2">
        <f t="shared" ca="1" si="15"/>
        <v>2.8955430856326165</v>
      </c>
      <c r="X16" s="2">
        <f t="shared" ca="1" si="16"/>
        <v>-3.9505942070927683E-2</v>
      </c>
      <c r="Y16" s="2">
        <f t="shared" ca="1" si="17"/>
        <v>-8.1696120600194071</v>
      </c>
      <c r="Z16" s="2">
        <f t="shared" ca="1" si="18"/>
        <v>1146.7410775710134</v>
      </c>
      <c r="AA16">
        <f t="shared" si="19"/>
        <v>5</v>
      </c>
      <c r="AB16">
        <f t="shared" ca="1" si="20"/>
        <v>1141.4275026545556</v>
      </c>
      <c r="AC16" s="2">
        <f t="shared" si="21"/>
        <v>1141</v>
      </c>
      <c r="AD16" s="2">
        <f t="shared" ca="1" si="22"/>
        <v>0.18275851965209339</v>
      </c>
      <c r="AE16" s="2">
        <f t="shared" ca="1" si="4"/>
        <v>1141.4275026545556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18.849599999999999</v>
      </c>
      <c r="E17" s="2">
        <f t="shared" ca="1" si="6"/>
        <v>4.4078461225096107E-5</v>
      </c>
      <c r="F17" s="2">
        <f t="shared" ca="1" si="7"/>
        <v>0.99999999902854464</v>
      </c>
      <c r="G17" s="2">
        <f t="shared" ca="1" si="8"/>
        <v>2.6447076735057663E-4</v>
      </c>
      <c r="H17" s="2">
        <f t="shared" ca="1" si="9"/>
        <v>5.9999999941712678</v>
      </c>
      <c r="I17" s="2">
        <f t="shared" ca="1" si="10"/>
        <v>1.9429107439723011E-9</v>
      </c>
      <c r="J17" s="2">
        <f t="shared" ca="1" si="10"/>
        <v>0.99999999805708928</v>
      </c>
      <c r="K17" s="2">
        <f t="shared" ca="1" si="11"/>
        <v>4.4078461182275847E-5</v>
      </c>
      <c r="L17" s="2">
        <f t="shared" si="12"/>
        <v>6888</v>
      </c>
      <c r="M17" s="2">
        <f t="shared" ca="1" si="13"/>
        <v>5.0602073486410333E-2</v>
      </c>
      <c r="N17" s="2">
        <f t="shared" ca="1" si="14"/>
        <v>1147.9999988847692</v>
      </c>
      <c r="O17" s="2"/>
      <c r="P17" s="2">
        <f t="shared" ca="1" si="24"/>
        <v>-1.3223538224303017E-4</v>
      </c>
      <c r="Q17" s="2">
        <f t="shared" ca="1" si="25"/>
        <v>-0.14589235864696176</v>
      </c>
      <c r="R17" s="2">
        <f t="shared" ca="1" si="24"/>
        <v>8.0468885607478975E-7</v>
      </c>
      <c r="S17" s="2">
        <f t="shared" ca="1" si="24"/>
        <v>4.6282383253205351E-3</v>
      </c>
      <c r="T17" s="2"/>
      <c r="U17" s="2" t="s">
        <v>39</v>
      </c>
      <c r="V17" s="2">
        <v>6</v>
      </c>
      <c r="W17" s="2">
        <f t="shared" ca="1" si="15"/>
        <v>3.4746517027591395</v>
      </c>
      <c r="X17" s="2">
        <f t="shared" ca="1" si="16"/>
        <v>4.7407130478894145E-2</v>
      </c>
      <c r="Y17" s="2">
        <f t="shared" ca="1" si="17"/>
        <v>9.80353446911327</v>
      </c>
      <c r="Z17" s="2">
        <f t="shared" ca="1" si="18"/>
        <v>1146.7410775710134</v>
      </c>
      <c r="AA17">
        <f t="shared" si="19"/>
        <v>6</v>
      </c>
      <c r="AB17">
        <f t="shared" ca="1" si="20"/>
        <v>1160.0666708733647</v>
      </c>
      <c r="AC17" s="2">
        <f t="shared" si="21"/>
        <v>1148</v>
      </c>
      <c r="AD17" s="2">
        <f t="shared" ca="1" si="22"/>
        <v>145.6045459661087</v>
      </c>
      <c r="AE17" s="2">
        <f t="shared" ca="1" si="4"/>
        <v>1160.0666708733647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21.991199999999999</v>
      </c>
      <c r="E18" s="2">
        <f t="shared" ca="1" si="6"/>
        <v>-5.1424871423857574E-5</v>
      </c>
      <c r="F18" s="2">
        <f t="shared" ca="1" si="7"/>
        <v>-0.99999999867774125</v>
      </c>
      <c r="G18" s="2">
        <f t="shared" ca="1" si="8"/>
        <v>-3.5997409996700304E-4</v>
      </c>
      <c r="H18" s="2">
        <f t="shared" ca="1" si="9"/>
        <v>-6.9999999907441888</v>
      </c>
      <c r="I18" s="2">
        <f t="shared" ca="1" si="10"/>
        <v>2.6445174009602834E-9</v>
      </c>
      <c r="J18" s="2">
        <f t="shared" ca="1" si="10"/>
        <v>0.99999999735548251</v>
      </c>
      <c r="K18" s="2">
        <f t="shared" ca="1" si="11"/>
        <v>5.1424871355860588E-5</v>
      </c>
      <c r="L18" s="2">
        <f t="shared" si="12"/>
        <v>7973</v>
      </c>
      <c r="M18" s="2">
        <f t="shared" ca="1" si="13"/>
        <v>-5.8572928551773776E-2</v>
      </c>
      <c r="N18" s="2">
        <f t="shared" ca="1" si="14"/>
        <v>-1138.9999984939473</v>
      </c>
      <c r="O18" s="2"/>
      <c r="P18" s="2">
        <f t="shared" ca="1" si="24"/>
        <v>-0.99999998299953075</v>
      </c>
      <c r="Q18" s="2">
        <f t="shared" ca="1" si="25"/>
        <v>-1094.999981101711</v>
      </c>
      <c r="R18" s="2">
        <f t="shared" ca="1" si="24"/>
        <v>4.6282383253205351E-3</v>
      </c>
      <c r="S18" s="2">
        <f t="shared" ca="1" si="24"/>
        <v>34.999999195311148</v>
      </c>
      <c r="T18" s="2"/>
      <c r="U18" s="2" t="s">
        <v>39</v>
      </c>
      <c r="V18" s="2">
        <v>7</v>
      </c>
      <c r="W18" s="2">
        <f t="shared" ca="1" si="15"/>
        <v>4.0537603198856633</v>
      </c>
      <c r="X18" s="2">
        <f t="shared" ca="1" si="16"/>
        <v>-5.5308318886212557E-2</v>
      </c>
      <c r="Y18" s="2">
        <f t="shared" ca="1" si="17"/>
        <v>-11.437456876619851</v>
      </c>
      <c r="Z18" s="2">
        <f t="shared" ca="1" si="18"/>
        <v>1146.7410775710134</v>
      </c>
      <c r="AA18">
        <f t="shared" si="19"/>
        <v>7</v>
      </c>
      <c r="AB18">
        <f t="shared" ca="1" si="20"/>
        <v>1139.302072695393</v>
      </c>
      <c r="AC18" s="2">
        <f t="shared" si="21"/>
        <v>1139</v>
      </c>
      <c r="AD18" s="2">
        <f t="shared" ca="1" si="22"/>
        <v>9.1247913301996969E-2</v>
      </c>
      <c r="AE18" s="2">
        <f t="shared" ca="1" si="4"/>
        <v>1139.302072695393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25.1328</v>
      </c>
      <c r="E19" s="2">
        <f t="shared" ca="1" si="6"/>
        <v>5.8771281619843653E-5</v>
      </c>
      <c r="F19" s="2">
        <f t="shared" ca="1" si="7"/>
        <v>0.99999999827296826</v>
      </c>
      <c r="G19" s="2">
        <f t="shared" ca="1" si="8"/>
        <v>4.7017025295874922E-4</v>
      </c>
      <c r="H19" s="2">
        <f t="shared" ca="1" si="9"/>
        <v>7.9999999861837461</v>
      </c>
      <c r="I19" s="2">
        <f t="shared" ca="1" si="10"/>
        <v>3.4540635432389725E-9</v>
      </c>
      <c r="J19" s="2">
        <f t="shared" ca="1" si="10"/>
        <v>0.99999999654593652</v>
      </c>
      <c r="K19" s="2">
        <f t="shared" ca="1" si="11"/>
        <v>5.8771281518343783E-5</v>
      </c>
      <c r="L19" s="2">
        <f t="shared" si="12"/>
        <v>9128</v>
      </c>
      <c r="M19" s="2">
        <f t="shared" ca="1" si="13"/>
        <v>6.7058032328241604E-2</v>
      </c>
      <c r="N19" s="2">
        <f t="shared" ca="1" si="14"/>
        <v>1140.9999980294567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4.6328689370121863</v>
      </c>
      <c r="X19" s="2">
        <f t="shared" ca="1" si="16"/>
        <v>6.3209507290545988E-2</v>
      </c>
      <c r="Y19" s="2">
        <f t="shared" ca="1" si="17"/>
        <v>13.071379282274602</v>
      </c>
      <c r="Z19" s="2">
        <f t="shared" ca="1" si="18"/>
        <v>1146.7410775710134</v>
      </c>
      <c r="AA19">
        <f t="shared" si="19"/>
        <v>8</v>
      </c>
      <c r="AB19">
        <f t="shared" ca="1" si="20"/>
        <v>1164.5085352975907</v>
      </c>
      <c r="AC19" s="2">
        <f t="shared" si="21"/>
        <v>1141</v>
      </c>
      <c r="AD19" s="2">
        <f t="shared" ca="1" si="22"/>
        <v>552.6512318380677</v>
      </c>
      <c r="AE19" s="2">
        <f t="shared" ca="1" si="4"/>
        <v>1164.5085352975907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28.2744</v>
      </c>
      <c r="E20" s="2">
        <f t="shared" ca="1" si="6"/>
        <v>-6.6117691812657851E-5</v>
      </c>
      <c r="F20" s="2">
        <f t="shared" ca="1" si="7"/>
        <v>-0.99999999781422544</v>
      </c>
      <c r="G20" s="2">
        <f t="shared" ca="1" si="8"/>
        <v>-5.9505922631392062E-4</v>
      </c>
      <c r="H20" s="2">
        <f t="shared" ca="1" si="9"/>
        <v>-8.9999999803280293</v>
      </c>
      <c r="I20" s="2">
        <f t="shared" ca="1" si="10"/>
        <v>4.3715491706336031E-9</v>
      </c>
      <c r="J20" s="2">
        <f t="shared" ca="1" si="10"/>
        <v>0.99999999562845088</v>
      </c>
      <c r="K20" s="2">
        <f t="shared" ca="1" si="11"/>
        <v>6.6117691668139488E-5</v>
      </c>
      <c r="L20" s="2">
        <f t="shared" si="12"/>
        <v>10278</v>
      </c>
      <c r="M20" s="2">
        <f t="shared" ca="1" si="13"/>
        <v>-7.5506404050055265E-2</v>
      </c>
      <c r="N20" s="2">
        <f t="shared" ca="1" si="14"/>
        <v>-1141.9999975038454</v>
      </c>
      <c r="O20" s="2"/>
      <c r="P20" s="2"/>
      <c r="Q20" s="2"/>
      <c r="R20" s="2"/>
      <c r="S20" s="2">
        <f ca="1">MDETERM(P15:S18)</f>
        <v>0.48397809871938663</v>
      </c>
      <c r="T20" s="8">
        <f ca="1">S20/T6</f>
        <v>0.57910861712652328</v>
      </c>
      <c r="U20" s="2" t="s">
        <v>39</v>
      </c>
      <c r="V20" s="2">
        <v>9</v>
      </c>
      <c r="W20" s="2">
        <f t="shared" ca="1" si="15"/>
        <v>5.2119775541387092</v>
      </c>
      <c r="X20" s="2">
        <f t="shared" ca="1" si="16"/>
        <v>-7.1110695691468009E-2</v>
      </c>
      <c r="Y20" s="2">
        <f t="shared" ca="1" si="17"/>
        <v>-14.705301685812977</v>
      </c>
      <c r="Z20" s="2">
        <f t="shared" ca="1" si="18"/>
        <v>1146.7410775710134</v>
      </c>
      <c r="AA20">
        <f t="shared" si="19"/>
        <v>9</v>
      </c>
      <c r="AB20">
        <f t="shared" ca="1" si="20"/>
        <v>1137.1766427436478</v>
      </c>
      <c r="AC20" s="2">
        <f t="shared" si="21"/>
        <v>1142</v>
      </c>
      <c r="AD20" s="2">
        <f t="shared" ca="1" si="22"/>
        <v>23.264775222405522</v>
      </c>
      <c r="AE20" s="2">
        <f t="shared" ca="1" si="4"/>
        <v>1137.1766427436478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31.416</v>
      </c>
      <c r="E21" s="2">
        <f t="shared" ca="1" si="6"/>
        <v>7.3464102001903709E-5</v>
      </c>
      <c r="F21" s="2">
        <f t="shared" ca="1" si="7"/>
        <v>0.9999999973015129</v>
      </c>
      <c r="G21" s="2">
        <f t="shared" ca="1" si="8"/>
        <v>7.3464102001903706E-4</v>
      </c>
      <c r="H21" s="2">
        <f t="shared" ca="1" si="9"/>
        <v>9.9999999730151288</v>
      </c>
      <c r="I21" s="2">
        <f t="shared" ca="1" si="10"/>
        <v>5.3969742829461128E-9</v>
      </c>
      <c r="J21" s="2">
        <f t="shared" ca="1" si="10"/>
        <v>0.9999999946030258</v>
      </c>
      <c r="K21" s="2">
        <f t="shared" ca="1" si="11"/>
        <v>7.3464101803661773E-5</v>
      </c>
      <c r="L21" s="2">
        <f t="shared" si="12"/>
        <v>11470</v>
      </c>
      <c r="M21" s="2">
        <f t="shared" ca="1" si="13"/>
        <v>8.4263324996183553E-2</v>
      </c>
      <c r="N21" s="2">
        <f t="shared" ca="1" si="14"/>
        <v>1146.9999969048354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5.7910861712652331</v>
      </c>
      <c r="X21" s="2">
        <f t="shared" ca="1" si="16"/>
        <v>7.9011884088552226E-2</v>
      </c>
      <c r="Y21" s="2">
        <f t="shared" ca="1" si="17"/>
        <v>16.339224086970425</v>
      </c>
      <c r="Z21" s="2">
        <f t="shared" ca="1" si="18"/>
        <v>1146.7410775710134</v>
      </c>
      <c r="AA21">
        <f t="shared" si="19"/>
        <v>10</v>
      </c>
      <c r="AB21">
        <f t="shared" ca="1" si="20"/>
        <v>1168.9503997133377</v>
      </c>
      <c r="AC21" s="2">
        <f t="shared" si="21"/>
        <v>1147</v>
      </c>
      <c r="AD21" s="2">
        <f t="shared" ca="1" si="22"/>
        <v>481.82004757529467</v>
      </c>
      <c r="AE21" s="2">
        <f t="shared" ca="1" si="4"/>
        <v>1168.9503997133377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34.557600000000001</v>
      </c>
      <c r="E22" s="2">
        <f t="shared" ca="1" si="6"/>
        <v>-8.0810512187184721E-5</v>
      </c>
      <c r="F22" s="2">
        <f t="shared" ca="1" si="7"/>
        <v>-0.99999999673483053</v>
      </c>
      <c r="G22" s="2">
        <f t="shared" ca="1" si="8"/>
        <v>-8.8891563405903195E-4</v>
      </c>
      <c r="H22" s="2">
        <f t="shared" ca="1" si="9"/>
        <v>-10.999999964083136</v>
      </c>
      <c r="I22" s="2">
        <f t="shared" ca="1" si="10"/>
        <v>6.53033887995513E-9</v>
      </c>
      <c r="J22" s="2">
        <f t="shared" ca="1" si="10"/>
        <v>0.99999999346966106</v>
      </c>
      <c r="K22" s="2">
        <f t="shared" ca="1" si="11"/>
        <v>8.0810511923324702E-5</v>
      </c>
      <c r="L22" s="2">
        <f t="shared" si="12"/>
        <v>12661</v>
      </c>
      <c r="M22" s="2">
        <f t="shared" ca="1" si="13"/>
        <v>-9.3012899527449608E-2</v>
      </c>
      <c r="N22" s="2">
        <f t="shared" ca="1" si="14"/>
        <v>-1150.9999962417899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-0.99999998299953075</v>
      </c>
      <c r="T22" s="2"/>
      <c r="U22" s="2" t="s">
        <v>39</v>
      </c>
      <c r="V22" s="2">
        <v>11</v>
      </c>
      <c r="W22" s="2">
        <f t="shared" ca="1" si="15"/>
        <v>6.370194788391756</v>
      </c>
      <c r="X22" s="2">
        <f t="shared" ca="1" si="16"/>
        <v>-8.6913072481372186E-2</v>
      </c>
      <c r="Y22" s="2">
        <f t="shared" ca="1" si="17"/>
        <v>-17.973146485482403</v>
      </c>
      <c r="Z22" s="2">
        <f t="shared" ca="1" si="18"/>
        <v>1146.7410775710134</v>
      </c>
      <c r="AA22">
        <f t="shared" si="19"/>
        <v>11</v>
      </c>
      <c r="AB22">
        <f t="shared" ca="1" si="20"/>
        <v>1135.0512128014414</v>
      </c>
      <c r="AC22" s="2">
        <f t="shared" si="21"/>
        <v>1151</v>
      </c>
      <c r="AD22" s="2">
        <f t="shared" ca="1" si="22"/>
        <v>254.36381310490822</v>
      </c>
      <c r="AE22" s="2">
        <f t="shared" ca="1" si="4"/>
        <v>1135.0512128014414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37.699199999999998</v>
      </c>
      <c r="E23" s="2">
        <f t="shared" ca="1" si="6"/>
        <v>8.8156922364551694E-5</v>
      </c>
      <c r="F23" s="2">
        <f t="shared" ca="1" si="7"/>
        <v>0.99999999611417856</v>
      </c>
      <c r="G23" s="2">
        <f t="shared" ca="1" si="8"/>
        <v>1.0578830683746203E-3</v>
      </c>
      <c r="H23" s="2">
        <f t="shared" ca="1" si="9"/>
        <v>11.999999953370143</v>
      </c>
      <c r="I23" s="2">
        <f t="shared" ca="1" si="10"/>
        <v>7.7716429607895946E-9</v>
      </c>
      <c r="J23" s="2">
        <f t="shared" ca="1" si="10"/>
        <v>0.99999999222835712</v>
      </c>
      <c r="K23" s="2">
        <f t="shared" ca="1" si="11"/>
        <v>8.8156922021989629E-5</v>
      </c>
      <c r="L23" s="2">
        <f t="shared" si="12"/>
        <v>13944</v>
      </c>
      <c r="M23" s="2">
        <f t="shared" ca="1" si="13"/>
        <v>0.10243834378760906</v>
      </c>
      <c r="N23" s="2">
        <f t="shared" ca="1" si="14"/>
        <v>1161.9999954846755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-17.999999396726203</v>
      </c>
      <c r="T23" s="2"/>
      <c r="U23" s="2" t="s">
        <v>39</v>
      </c>
      <c r="V23" s="2">
        <v>12</v>
      </c>
      <c r="W23" s="2">
        <f t="shared" ca="1" si="15"/>
        <v>6.949303405518279</v>
      </c>
      <c r="X23" s="2">
        <f t="shared" ca="1" si="16"/>
        <v>9.4814260865680455E-2</v>
      </c>
      <c r="Y23" s="2">
        <f t="shared" ca="1" si="17"/>
        <v>19.607068881084366</v>
      </c>
      <c r="Z23" s="2">
        <f t="shared" ca="1" si="18"/>
        <v>1146.7410775710134</v>
      </c>
      <c r="AA23">
        <f t="shared" si="19"/>
        <v>12</v>
      </c>
      <c r="AB23">
        <f t="shared" ca="1" si="20"/>
        <v>1173.3922641184818</v>
      </c>
      <c r="AC23" s="2">
        <f t="shared" si="21"/>
        <v>1162</v>
      </c>
      <c r="AD23" s="2">
        <f t="shared" ca="1" si="22"/>
        <v>129.78368174524704</v>
      </c>
      <c r="AE23" s="2">
        <f t="shared" ca="1" si="4"/>
        <v>1173.3922641184818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40.840800000000002</v>
      </c>
      <c r="E24" s="2">
        <f t="shared" ca="1" si="6"/>
        <v>-9.5503332544266304E-5</v>
      </c>
      <c r="F24" s="2">
        <f t="shared" ca="1" si="7"/>
        <v>-0.99999999543955675</v>
      </c>
      <c r="G24" s="2">
        <f t="shared" ca="1" si="8"/>
        <v>-1.2415433230754619E-3</v>
      </c>
      <c r="H24" s="2">
        <f t="shared" ca="1" si="9"/>
        <v>-12.999999940714238</v>
      </c>
      <c r="I24" s="2">
        <f t="shared" ca="1" si="10"/>
        <v>9.1208865270607154E-9</v>
      </c>
      <c r="J24" s="2">
        <f t="shared" ca="1" si="10"/>
        <v>0.99999999087911351</v>
      </c>
      <c r="K24" s="2">
        <f t="shared" ca="1" si="11"/>
        <v>9.550333210872878E-5</v>
      </c>
      <c r="L24" s="2">
        <f t="shared" si="12"/>
        <v>15145</v>
      </c>
      <c r="M24" s="2">
        <f t="shared" ca="1" si="13"/>
        <v>-0.11126138241407024</v>
      </c>
      <c r="N24" s="2">
        <f t="shared" ca="1" si="14"/>
        <v>-1164.9999946870837</v>
      </c>
      <c r="O24" s="2"/>
      <c r="P24" s="2">
        <f t="shared" ca="1" si="27"/>
        <v>-1.3223538224303017E-4</v>
      </c>
      <c r="Q24" s="2">
        <f t="shared" ca="1" si="27"/>
        <v>-4.6282383777787907E-3</v>
      </c>
      <c r="R24" s="2">
        <f t="shared" ca="1" si="28"/>
        <v>-0.14589235864696176</v>
      </c>
      <c r="S24" s="2">
        <f t="shared" ca="1" si="27"/>
        <v>4.6282383253205351E-3</v>
      </c>
      <c r="T24" s="2"/>
      <c r="U24" s="2" t="s">
        <v>39</v>
      </c>
      <c r="V24" s="2">
        <v>13</v>
      </c>
      <c r="W24" s="2">
        <f t="shared" ca="1" si="15"/>
        <v>7.5284120226448028</v>
      </c>
      <c r="X24" s="2">
        <f t="shared" ca="1" si="16"/>
        <v>-0.10271544925251365</v>
      </c>
      <c r="Y24" s="2">
        <f t="shared" ca="1" si="17"/>
        <v>-21.24099127351176</v>
      </c>
      <c r="Z24" s="2">
        <f t="shared" ca="1" si="18"/>
        <v>1146.7410775710134</v>
      </c>
      <c r="AA24">
        <f t="shared" si="19"/>
        <v>13</v>
      </c>
      <c r="AB24">
        <f t="shared" ca="1" si="20"/>
        <v>1132.925782870894</v>
      </c>
      <c r="AC24" s="2">
        <f t="shared" si="21"/>
        <v>1165</v>
      </c>
      <c r="AD24" s="2">
        <f t="shared" ca="1" si="22"/>
        <v>1028.7554044450396</v>
      </c>
      <c r="AE24" s="2">
        <f t="shared" ca="1" si="4"/>
        <v>1132.925782870894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43.982399999999998</v>
      </c>
      <c r="E25" s="2">
        <f t="shared" ca="1" si="6"/>
        <v>1.0284974271172118E-4</v>
      </c>
      <c r="F25" s="2">
        <f t="shared" ca="1" si="7"/>
        <v>0.99999999471096523</v>
      </c>
      <c r="G25" s="2">
        <f t="shared" ca="1" si="8"/>
        <v>1.4398963979640965E-3</v>
      </c>
      <c r="H25" s="2">
        <f t="shared" ca="1" si="9"/>
        <v>13.999999925953514</v>
      </c>
      <c r="I25" s="2">
        <f t="shared" ca="1" si="10"/>
        <v>1.0578069575867243E-8</v>
      </c>
      <c r="J25" s="2">
        <f t="shared" ca="1" si="10"/>
        <v>0.99999998942193047</v>
      </c>
      <c r="K25" s="2">
        <f t="shared" ca="1" si="11"/>
        <v>1.0284974216774531E-4</v>
      </c>
      <c r="L25" s="2">
        <f t="shared" si="12"/>
        <v>16352</v>
      </c>
      <c r="M25" s="2">
        <f t="shared" ca="1" si="13"/>
        <v>0.12012849948729033</v>
      </c>
      <c r="N25" s="2">
        <f t="shared" ca="1" si="14"/>
        <v>1167.9999938224073</v>
      </c>
      <c r="O25" s="2"/>
      <c r="P25" s="2">
        <f t="shared" ca="1" si="27"/>
        <v>-0.99999998299953075</v>
      </c>
      <c r="Q25" s="2">
        <f t="shared" ca="1" si="27"/>
        <v>-17.999999396726203</v>
      </c>
      <c r="R25" s="2">
        <f t="shared" ca="1" si="28"/>
        <v>-1094.999981101711</v>
      </c>
      <c r="S25" s="2">
        <f t="shared" ca="1" si="27"/>
        <v>34.999999195311148</v>
      </c>
      <c r="T25" s="2"/>
      <c r="U25" s="2"/>
      <c r="V25" s="2">
        <v>14</v>
      </c>
      <c r="W25" s="2">
        <f t="shared" ca="1" si="15"/>
        <v>8.1075206397713266</v>
      </c>
      <c r="X25" s="2">
        <f t="shared" ca="1" si="16"/>
        <v>0.11061663762616129</v>
      </c>
      <c r="Y25" s="2">
        <f t="shared" ca="1" si="17"/>
        <v>22.874913662500042</v>
      </c>
      <c r="Z25" s="2">
        <f t="shared" ca="1" si="18"/>
        <v>1146.7410775710134</v>
      </c>
      <c r="AA25">
        <f t="shared" si="19"/>
        <v>14</v>
      </c>
      <c r="AB25">
        <f t="shared" ca="1" si="20"/>
        <v>1177.8341285109109</v>
      </c>
      <c r="AC25" s="2">
        <f t="shared" si="21"/>
        <v>1168</v>
      </c>
      <c r="AD25" s="2">
        <f t="shared" ca="1" si="22"/>
        <v>96.710083569110367</v>
      </c>
      <c r="AE25" s="2">
        <f t="shared" ca="1" si="4"/>
        <v>1177.8341285109109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47.124000000000002</v>
      </c>
      <c r="E26" s="2">
        <f t="shared" ca="1" si="6"/>
        <v>-1.1019615288073071E-4</v>
      </c>
      <c r="F26" s="2">
        <f t="shared" ca="1" si="7"/>
        <v>-0.99999999392840389</v>
      </c>
      <c r="G26" s="2">
        <f t="shared" ca="1" si="8"/>
        <v>-1.6529422932109606E-3</v>
      </c>
      <c r="H26" s="2">
        <f t="shared" ca="1" si="9"/>
        <v>-14.999999908926059</v>
      </c>
      <c r="I26" s="2">
        <f t="shared" ca="1" si="10"/>
        <v>1.2143192109713375E-8</v>
      </c>
      <c r="J26" s="2">
        <f t="shared" ca="1" si="10"/>
        <v>0.99999998785680777</v>
      </c>
      <c r="K26" s="2">
        <f t="shared" ca="1" si="11"/>
        <v>1.1019615221166418E-4</v>
      </c>
      <c r="L26" s="2">
        <f t="shared" si="12"/>
        <v>17520</v>
      </c>
      <c r="M26" s="2">
        <f t="shared" ca="1" si="13"/>
        <v>-0.12870910656469348</v>
      </c>
      <c r="N26" s="2">
        <f t="shared" ca="1" si="14"/>
        <v>-1167.9999929083758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8.6866292568978487</v>
      </c>
      <c r="X26" s="2">
        <f t="shared" ca="1" si="16"/>
        <v>-0.118517826001481</v>
      </c>
      <c r="Y26" s="2">
        <f t="shared" ca="1" si="17"/>
        <v>-24.508836047784662</v>
      </c>
      <c r="Z26" s="2">
        <f t="shared" ca="1" si="18"/>
        <v>1146.7410775710134</v>
      </c>
      <c r="AA26">
        <f t="shared" si="19"/>
        <v>15</v>
      </c>
      <c r="AB26">
        <f t="shared" ca="1" si="20"/>
        <v>1130.8003529541252</v>
      </c>
      <c r="AC26" s="2">
        <f t="shared" si="21"/>
        <v>1168</v>
      </c>
      <c r="AD26" s="2">
        <f t="shared" ca="1" si="22"/>
        <v>1383.8137403376636</v>
      </c>
      <c r="AE26" s="2">
        <f t="shared" ca="1" si="4"/>
        <v>1130.8003529541252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50.265599999999999</v>
      </c>
      <c r="E27" s="2">
        <f t="shared" ca="1" si="6"/>
        <v>1.1754256303668757E-4</v>
      </c>
      <c r="F27" s="2">
        <f t="shared" ca="1" si="7"/>
        <v>0.99999999309187293</v>
      </c>
      <c r="G27" s="2">
        <f t="shared" ca="1" si="8"/>
        <v>1.8806810085870011E-3</v>
      </c>
      <c r="H27" s="2">
        <f t="shared" ca="1" si="9"/>
        <v>15.999999889469967</v>
      </c>
      <c r="I27" s="2">
        <f t="shared" ca="1" si="10"/>
        <v>1.381625412523367E-8</v>
      </c>
      <c r="J27" s="2">
        <f t="shared" ca="1" si="10"/>
        <v>0.99999998618374586</v>
      </c>
      <c r="K27" s="2">
        <f t="shared" ca="1" si="11"/>
        <v>1.1754256222468861E-4</v>
      </c>
      <c r="L27" s="2">
        <f t="shared" si="12"/>
        <v>18656</v>
      </c>
      <c r="M27" s="2">
        <f t="shared" ca="1" si="13"/>
        <v>0.13705462850077771</v>
      </c>
      <c r="N27" s="2">
        <f t="shared" ca="1" si="14"/>
        <v>1165.9999919451238</v>
      </c>
      <c r="O27" s="2"/>
      <c r="P27" s="2"/>
      <c r="Q27" s="2"/>
      <c r="R27" s="2"/>
      <c r="S27" s="2">
        <f ca="1">MDETERM(P22:S25)</f>
        <v>898.84110606679747</v>
      </c>
      <c r="T27" s="8">
        <f ca="1">S27/T6</f>
        <v>1075.5169114638434</v>
      </c>
      <c r="U27" s="2"/>
      <c r="V27" s="2">
        <v>16</v>
      </c>
      <c r="W27" s="2">
        <f t="shared" ca="1" si="15"/>
        <v>9.2657378740243725</v>
      </c>
      <c r="X27" s="2">
        <f t="shared" ca="1" si="16"/>
        <v>0.12641901436276232</v>
      </c>
      <c r="Y27" s="2">
        <f t="shared" ca="1" si="17"/>
        <v>26.142758429101079</v>
      </c>
      <c r="Z27" s="2">
        <f t="shared" ca="1" si="18"/>
        <v>1146.7410775710134</v>
      </c>
      <c r="AA27">
        <f t="shared" si="19"/>
        <v>16</v>
      </c>
      <c r="AB27">
        <f t="shared" ca="1" si="20"/>
        <v>1182.2759928885016</v>
      </c>
      <c r="AC27" s="2">
        <f t="shared" si="21"/>
        <v>1166</v>
      </c>
      <c r="AD27" s="2">
        <f t="shared" ca="1" si="22"/>
        <v>264.90794450655483</v>
      </c>
      <c r="AE27" s="2">
        <f t="shared" ca="1" si="4"/>
        <v>1182.2759928885016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53.407199999999996</v>
      </c>
      <c r="E28" s="2">
        <f t="shared" ca="1" si="6"/>
        <v>-1.2488897318630067E-4</v>
      </c>
      <c r="F28" s="2">
        <f t="shared" ca="1" si="7"/>
        <v>-0.99999999220137215</v>
      </c>
      <c r="G28" s="2">
        <f t="shared" ca="1" si="8"/>
        <v>-2.1231125441671115E-3</v>
      </c>
      <c r="H28" s="2">
        <f t="shared" ca="1" si="9"/>
        <v>-16.999999867423327</v>
      </c>
      <c r="I28" s="2">
        <f t="shared" ca="1" si="10"/>
        <v>1.5597255623528527E-8</v>
      </c>
      <c r="J28" s="2">
        <f t="shared" ca="1" si="10"/>
        <v>0.9999999844027444</v>
      </c>
      <c r="K28" s="2">
        <f t="shared" ca="1" si="11"/>
        <v>1.2488897221233803E-4</v>
      </c>
      <c r="L28" s="2">
        <f t="shared" si="12"/>
        <v>19822</v>
      </c>
      <c r="M28" s="2">
        <f t="shared" ca="1" si="13"/>
        <v>-0.14562054273522659</v>
      </c>
      <c r="N28" s="2">
        <f t="shared" ca="1" si="14"/>
        <v>-1165.9999909067999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9.8448464911508964</v>
      </c>
      <c r="X28" s="2">
        <f t="shared" ca="1" si="16"/>
        <v>-0.13432020271722084</v>
      </c>
      <c r="Y28" s="2">
        <f t="shared" ca="1" si="17"/>
        <v>-27.776680806184743</v>
      </c>
      <c r="Z28" s="2">
        <f t="shared" ca="1" si="18"/>
        <v>1146.7410775710134</v>
      </c>
      <c r="AA28">
        <f t="shared" si="19"/>
        <v>17</v>
      </c>
      <c r="AB28">
        <f t="shared" ca="1" si="20"/>
        <v>1128.6749230532623</v>
      </c>
      <c r="AC28" s="2">
        <f t="shared" si="21"/>
        <v>1166</v>
      </c>
      <c r="AD28" s="2">
        <f t="shared" ca="1" si="22"/>
        <v>1393.1613690798888</v>
      </c>
      <c r="AE28" s="2">
        <f t="shared" ca="1" si="4"/>
        <v>1128.6749230532623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56.5488</v>
      </c>
      <c r="E29" s="2">
        <f t="shared" ca="1" si="6"/>
        <v>1.3223538333627898E-4</v>
      </c>
      <c r="F29" s="2">
        <f t="shared" ca="1" si="7"/>
        <v>0.99999999125690164</v>
      </c>
      <c r="G29" s="2">
        <f t="shared" ca="1" si="8"/>
        <v>2.3802369000530217E-3</v>
      </c>
      <c r="H29" s="2">
        <f t="shared" ca="1" si="9"/>
        <v>17.999999842624231</v>
      </c>
      <c r="I29" s="2">
        <f t="shared" ca="1" si="10"/>
        <v>1.7486196606092647E-8</v>
      </c>
      <c r="J29" s="2">
        <f t="shared" ca="1" si="10"/>
        <v>0.9999999825138034</v>
      </c>
      <c r="K29" s="2">
        <f t="shared" ca="1" si="11"/>
        <v>1.3223538218013202E-4</v>
      </c>
      <c r="L29" s="2">
        <f t="shared" si="12"/>
        <v>20934</v>
      </c>
      <c r="M29" s="2">
        <f t="shared" ca="1" si="13"/>
        <v>0.15378975082009244</v>
      </c>
      <c r="N29" s="2">
        <f t="shared" ca="1" si="14"/>
        <v>1162.9999898317767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-1.3223538224303017E-4</v>
      </c>
      <c r="S29" s="2">
        <f>T1</f>
        <v>40499</v>
      </c>
      <c r="T29" s="2"/>
      <c r="U29" s="2"/>
      <c r="V29" s="2">
        <v>18</v>
      </c>
      <c r="W29" s="2">
        <f t="shared" ca="1" si="15"/>
        <v>10.423955108277418</v>
      </c>
      <c r="X29" s="2">
        <f t="shared" ca="1" si="16"/>
        <v>0.14222139107207216</v>
      </c>
      <c r="Y29" s="2">
        <f t="shared" ca="1" si="17"/>
        <v>29.410603178771105</v>
      </c>
      <c r="Z29" s="2">
        <f t="shared" ca="1" si="18"/>
        <v>1146.7410775710134</v>
      </c>
      <c r="AA29">
        <f t="shared" si="19"/>
        <v>18</v>
      </c>
      <c r="AB29">
        <f t="shared" ca="1" si="20"/>
        <v>1186.7178572491341</v>
      </c>
      <c r="AC29" s="2">
        <f t="shared" si="21"/>
        <v>1163</v>
      </c>
      <c r="AD29" s="2">
        <f t="shared" ca="1" si="22"/>
        <v>562.53675249030357</v>
      </c>
      <c r="AE29" s="2">
        <f t="shared" ca="1" si="4"/>
        <v>1186.7178572491341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59.690399999999997</v>
      </c>
      <c r="E30" s="2">
        <f t="shared" ca="1" si="6"/>
        <v>-1.3958179347201515E-4</v>
      </c>
      <c r="F30" s="2">
        <f t="shared" ca="1" si="7"/>
        <v>-0.99999999025846142</v>
      </c>
      <c r="G30" s="2">
        <f t="shared" ca="1" si="8"/>
        <v>-2.6520540759682877E-3</v>
      </c>
      <c r="H30" s="2">
        <f t="shared" ca="1" si="9"/>
        <v>-18.999999814910765</v>
      </c>
      <c r="I30" s="2">
        <f t="shared" ca="1" si="10"/>
        <v>1.9483077068864289E-8</v>
      </c>
      <c r="J30" s="2">
        <f t="shared" ca="1" si="10"/>
        <v>0.99999998051692296</v>
      </c>
      <c r="K30" s="2">
        <f t="shared" ca="1" si="11"/>
        <v>1.3958179211227373E-4</v>
      </c>
      <c r="L30" s="2">
        <f t="shared" si="12"/>
        <v>22135</v>
      </c>
      <c r="M30" s="2">
        <f t="shared" ca="1" si="13"/>
        <v>-0.16261278939489765</v>
      </c>
      <c r="N30" s="2">
        <f t="shared" ca="1" si="14"/>
        <v>-1164.9999886511075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-4.6282383777787907E-3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11.003063725403942</v>
      </c>
      <c r="X30" s="2">
        <f t="shared" ca="1" si="16"/>
        <v>-0.15012257941160578</v>
      </c>
      <c r="Y30" s="2">
        <f t="shared" ca="1" si="17"/>
        <v>-31.044525546595612</v>
      </c>
      <c r="Z30" s="2">
        <f t="shared" ca="1" si="18"/>
        <v>1146.7410775710134</v>
      </c>
      <c r="AA30">
        <f t="shared" si="19"/>
        <v>19</v>
      </c>
      <c r="AB30">
        <f t="shared" ca="1" si="20"/>
        <v>1126.5494931704102</v>
      </c>
      <c r="AC30" s="2">
        <f t="shared" si="21"/>
        <v>1165</v>
      </c>
      <c r="AD30" s="2">
        <f t="shared" ca="1" si="22"/>
        <v>1478.4414754523327</v>
      </c>
      <c r="AE30" s="2">
        <f t="shared" ca="1" si="4"/>
        <v>1126.5494931704102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62.832000000000001</v>
      </c>
      <c r="E31" s="2">
        <f t="shared" ca="1" si="6"/>
        <v>1.4692820360732355E-4</v>
      </c>
      <c r="F31" s="2">
        <f t="shared" ca="1" si="7"/>
        <v>0.99999998920605149</v>
      </c>
      <c r="G31" s="2">
        <f t="shared" ca="1" si="8"/>
        <v>2.9385640721464709E-3</v>
      </c>
      <c r="H31" s="2">
        <f t="shared" ca="1" si="9"/>
        <v>19.99999978412103</v>
      </c>
      <c r="I31" s="2">
        <f t="shared" ca="1" si="10"/>
        <v>2.1587897015275126E-8</v>
      </c>
      <c r="J31" s="2">
        <f t="shared" ca="1" si="10"/>
        <v>0.99999997841210309</v>
      </c>
      <c r="K31" s="2">
        <f t="shared" ca="1" si="11"/>
        <v>1.4692820202138809E-4</v>
      </c>
      <c r="L31" s="2">
        <f t="shared" si="12"/>
        <v>23340</v>
      </c>
      <c r="M31" s="2">
        <f t="shared" ca="1" si="13"/>
        <v>0.17146521360974659</v>
      </c>
      <c r="N31" s="2">
        <f t="shared" ca="1" si="14"/>
        <v>1166.999987403462</v>
      </c>
      <c r="O31" s="2"/>
      <c r="P31" s="2">
        <f t="shared" ca="1" si="30"/>
        <v>-1.3223538224303017E-4</v>
      </c>
      <c r="Q31" s="2">
        <f t="shared" ca="1" si="30"/>
        <v>-4.6282383777787907E-3</v>
      </c>
      <c r="R31" s="2">
        <f t="shared" ca="1" si="30"/>
        <v>8.0468885607478975E-7</v>
      </c>
      <c r="S31" s="2">
        <f t="shared" ca="1" si="31"/>
        <v>-0.14589235864696176</v>
      </c>
      <c r="T31" s="2"/>
      <c r="U31" s="2"/>
      <c r="V31" s="2">
        <v>20</v>
      </c>
      <c r="W31" s="2">
        <f t="shared" ca="1" si="15"/>
        <v>11.582172342530466</v>
      </c>
      <c r="X31" s="2">
        <f t="shared" ca="1" si="16"/>
        <v>0.15802376775067936</v>
      </c>
      <c r="Y31" s="2">
        <f t="shared" ca="1" si="17"/>
        <v>32.678447909393739</v>
      </c>
      <c r="Z31" s="2">
        <f t="shared" ca="1" si="18"/>
        <v>1146.7410775710134</v>
      </c>
      <c r="AA31">
        <f t="shared" si="19"/>
        <v>20</v>
      </c>
      <c r="AB31">
        <f t="shared" ca="1" si="20"/>
        <v>1191.1597215906884</v>
      </c>
      <c r="AC31" s="2">
        <f t="shared" si="21"/>
        <v>1167</v>
      </c>
      <c r="AD31" s="2">
        <f t="shared" ca="1" si="22"/>
        <v>583.69214733957415</v>
      </c>
      <c r="AE31" s="2">
        <f t="shared" ca="1" si="4"/>
        <v>1191.1597215906884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65.973600000000005</v>
      </c>
      <c r="E32" s="2">
        <f t="shared" ca="1" si="6"/>
        <v>-1.5427461373470228E-4</v>
      </c>
      <c r="F32" s="2">
        <f t="shared" ca="1" si="7"/>
        <v>-0.99999998809967172</v>
      </c>
      <c r="G32" s="2">
        <f t="shared" ca="1" si="8"/>
        <v>-3.2397668884287479E-3</v>
      </c>
      <c r="H32" s="2">
        <f t="shared" ca="1" si="9"/>
        <v>-20.999999750093107</v>
      </c>
      <c r="I32" s="2">
        <f t="shared" ca="1" si="10"/>
        <v>2.380065644299159E-8</v>
      </c>
      <c r="J32" s="2">
        <f t="shared" ca="1" si="10"/>
        <v>0.99999997619934355</v>
      </c>
      <c r="K32" s="2">
        <f t="shared" ca="1" si="11"/>
        <v>1.5427461189878374E-4</v>
      </c>
      <c r="L32" s="2">
        <f t="shared" si="12"/>
        <v>24528</v>
      </c>
      <c r="M32" s="2">
        <f t="shared" ca="1" si="13"/>
        <v>-0.18019274884213227</v>
      </c>
      <c r="N32" s="2">
        <f t="shared" ca="1" si="14"/>
        <v>-1167.9999861004167</v>
      </c>
      <c r="O32" s="2"/>
      <c r="P32" s="2">
        <f t="shared" ca="1" si="30"/>
        <v>-0.99999998299953075</v>
      </c>
      <c r="Q32" s="2">
        <f t="shared" ca="1" si="30"/>
        <v>-17.999999396726203</v>
      </c>
      <c r="R32" s="2">
        <f t="shared" ca="1" si="30"/>
        <v>4.6282383253205351E-3</v>
      </c>
      <c r="S32" s="2">
        <f t="shared" ca="1" si="31"/>
        <v>-1094.999981101711</v>
      </c>
      <c r="T32" s="2"/>
      <c r="U32" s="2"/>
      <c r="V32" s="2">
        <v>21</v>
      </c>
      <c r="W32" s="2">
        <f t="shared" ca="1" si="15"/>
        <v>12.161280959656988</v>
      </c>
      <c r="X32" s="2">
        <f t="shared" ca="1" si="16"/>
        <v>-0.16592495608122443</v>
      </c>
      <c r="Y32" s="2">
        <f t="shared" ca="1" si="17"/>
        <v>-34.312370266900913</v>
      </c>
      <c r="Z32" s="2">
        <f t="shared" ca="1" si="18"/>
        <v>1146.7410775710134</v>
      </c>
      <c r="AA32">
        <f t="shared" si="19"/>
        <v>21</v>
      </c>
      <c r="AB32">
        <f t="shared" ca="1" si="20"/>
        <v>1124.4240633076884</v>
      </c>
      <c r="AC32" s="2">
        <f t="shared" si="21"/>
        <v>1168</v>
      </c>
      <c r="AD32" s="2">
        <f t="shared" ca="1" si="22"/>
        <v>1898.8622586123522</v>
      </c>
      <c r="AE32" s="2">
        <f t="shared" ca="1" si="4"/>
        <v>1124.4240633076884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69.115200000000002</v>
      </c>
      <c r="E33" s="2">
        <f t="shared" ca="1" si="6"/>
        <v>1.616210238466494E-4</v>
      </c>
      <c r="F33" s="2">
        <f t="shared" ca="1" si="7"/>
        <v>0.99999998693932224</v>
      </c>
      <c r="G33" s="2">
        <f t="shared" ca="1" si="8"/>
        <v>3.5556625246262871E-3</v>
      </c>
      <c r="H33" s="2">
        <f t="shared" ca="1" si="9"/>
        <v>21.99999971266509</v>
      </c>
      <c r="I33" s="2">
        <f t="shared" ca="1" si="10"/>
        <v>2.6121355349239215E-8</v>
      </c>
      <c r="J33" s="2">
        <f t="shared" ca="1" si="10"/>
        <v>0.9999999738786447</v>
      </c>
      <c r="K33" s="2">
        <f t="shared" ca="1" si="11"/>
        <v>1.616210217357693E-4</v>
      </c>
      <c r="L33" s="2">
        <f t="shared" si="12"/>
        <v>25762</v>
      </c>
      <c r="M33" s="2">
        <f t="shared" ca="1" si="13"/>
        <v>0.18925821892442646</v>
      </c>
      <c r="N33" s="2">
        <f t="shared" ca="1" si="14"/>
        <v>1170.9999847059464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12.740389576783512</v>
      </c>
      <c r="X33" s="2">
        <f t="shared" ca="1" si="16"/>
        <v>0.17382614439517255</v>
      </c>
      <c r="Y33" s="2">
        <f t="shared" ca="1" si="17"/>
        <v>35.946292618852596</v>
      </c>
      <c r="Z33" s="2">
        <f t="shared" ca="1" si="18"/>
        <v>1146.7410775710134</v>
      </c>
      <c r="AA33">
        <f t="shared" si="19"/>
        <v>22</v>
      </c>
      <c r="AB33">
        <f t="shared" ca="1" si="20"/>
        <v>1195.6015859110446</v>
      </c>
      <c r="AC33" s="2">
        <f t="shared" si="21"/>
        <v>1171</v>
      </c>
      <c r="AD33" s="2">
        <f t="shared" ca="1" si="22"/>
        <v>605.23802933850789</v>
      </c>
      <c r="AE33" s="2">
        <f t="shared" ca="1" si="4"/>
        <v>1195.6015859110446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72.256799999999998</v>
      </c>
      <c r="E34" s="2">
        <f t="shared" ca="1" si="6"/>
        <v>-1.689674339498739E-4</v>
      </c>
      <c r="F34" s="2">
        <f t="shared" ca="1" si="7"/>
        <v>-0.99999998572500304</v>
      </c>
      <c r="G34" s="2">
        <f t="shared" ca="1" si="8"/>
        <v>-3.8862509808470997E-3</v>
      </c>
      <c r="H34" s="2">
        <f t="shared" ca="1" si="9"/>
        <v>-22.99999967167507</v>
      </c>
      <c r="I34" s="2">
        <f t="shared" ca="1" si="10"/>
        <v>2.8549993735605001E-8</v>
      </c>
      <c r="J34" s="2">
        <f t="shared" ca="1" si="10"/>
        <v>0.9999999714500063</v>
      </c>
      <c r="K34" s="2">
        <f t="shared" ca="1" si="11"/>
        <v>1.6896743153786429E-4</v>
      </c>
      <c r="L34" s="2">
        <f t="shared" si="12"/>
        <v>27048</v>
      </c>
      <c r="M34" s="2">
        <f t="shared" ca="1" si="13"/>
        <v>-0.19870570232505172</v>
      </c>
      <c r="N34" s="2">
        <f t="shared" ca="1" si="14"/>
        <v>-1175.9999832126036</v>
      </c>
      <c r="O34" s="2"/>
      <c r="P34" s="2"/>
      <c r="Q34" s="2"/>
      <c r="R34" s="2"/>
      <c r="S34" s="2">
        <f ca="1">MDETERM(P29:S32)</f>
        <v>1.3655170024474741</v>
      </c>
      <c r="T34" s="8">
        <f ca="1">S34/T6</f>
        <v>1.6339224131061612</v>
      </c>
      <c r="U34" s="2"/>
      <c r="V34" s="2">
        <v>23</v>
      </c>
      <c r="W34" s="2">
        <f t="shared" ca="1" si="15"/>
        <v>13.319498193910036</v>
      </c>
      <c r="X34" s="2">
        <f t="shared" ca="1" si="16"/>
        <v>-0.18172733269973934</v>
      </c>
      <c r="Y34" s="2">
        <f t="shared" ca="1" si="17"/>
        <v>-37.580214964984243</v>
      </c>
      <c r="Z34" s="2">
        <f t="shared" ca="1" si="18"/>
        <v>1146.7410775710134</v>
      </c>
      <c r="AA34">
        <f t="shared" si="19"/>
        <v>23</v>
      </c>
      <c r="AB34">
        <f t="shared" ca="1" si="20"/>
        <v>1122.2986334672394</v>
      </c>
      <c r="AC34" s="2">
        <f t="shared" si="21"/>
        <v>1176</v>
      </c>
      <c r="AD34" s="2">
        <f t="shared" ca="1" si="22"/>
        <v>2883.8367674859037</v>
      </c>
      <c r="AE34" s="2">
        <f t="shared" ca="1" si="4"/>
        <v>1122.2986334672394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75.398399999999995</v>
      </c>
      <c r="E35" s="2">
        <f t="shared" ca="1" si="6"/>
        <v>1.7631384404397929E-4</v>
      </c>
      <c r="F35" s="2">
        <f t="shared" ca="1" si="7"/>
        <v>0.99999998445671412</v>
      </c>
      <c r="G35" s="2">
        <f t="shared" ca="1" si="8"/>
        <v>4.2315322570555033E-3</v>
      </c>
      <c r="H35" s="2">
        <f t="shared" ca="1" si="9"/>
        <v>23.999999626961138</v>
      </c>
      <c r="I35" s="2">
        <f t="shared" ca="1" si="10"/>
        <v>3.108657160156465E-8</v>
      </c>
      <c r="J35" s="2">
        <f t="shared" ca="1" si="10"/>
        <v>0.99999996891342846</v>
      </c>
      <c r="K35" s="2">
        <f t="shared" ca="1" si="11"/>
        <v>1.7631384130348279E-4</v>
      </c>
      <c r="L35" s="2">
        <f t="shared" si="12"/>
        <v>28128</v>
      </c>
      <c r="M35" s="2">
        <f t="shared" ca="1" si="13"/>
        <v>0.20663982521954372</v>
      </c>
      <c r="N35" s="2">
        <f t="shared" ca="1" si="14"/>
        <v>1171.999981783269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13.898606811036558</v>
      </c>
      <c r="X35" s="2">
        <f t="shared" ca="1" si="16"/>
        <v>0.18962852099449837</v>
      </c>
      <c r="Y35" s="2">
        <f t="shared" ca="1" si="17"/>
        <v>39.214137305031308</v>
      </c>
      <c r="Z35" s="2">
        <f t="shared" ca="1" si="18"/>
        <v>1146.7410775710134</v>
      </c>
      <c r="AA35">
        <f t="shared" si="19"/>
        <v>24</v>
      </c>
      <c r="AB35">
        <f t="shared" ca="1" si="20"/>
        <v>1200.0434502080757</v>
      </c>
      <c r="AC35" s="2">
        <f t="shared" si="21"/>
        <v>1172</v>
      </c>
      <c r="AD35" s="2">
        <f t="shared" ca="1" si="22"/>
        <v>786.43509957282004</v>
      </c>
      <c r="AE35" s="2">
        <f t="shared" ca="1" si="4"/>
        <v>1200.0434502080757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78.539999999999992</v>
      </c>
      <c r="E36" s="2">
        <f t="shared" ca="1" si="6"/>
        <v>-1.8366025412856903E-4</v>
      </c>
      <c r="F36" s="2">
        <f t="shared" ca="1" si="7"/>
        <v>-0.99999998313445537</v>
      </c>
      <c r="G36" s="2">
        <f t="shared" ca="1" si="8"/>
        <v>-4.5915063532142256E-3</v>
      </c>
      <c r="H36" s="2">
        <f t="shared" ca="1" si="9"/>
        <v>-24.999999578361383</v>
      </c>
      <c r="I36" s="2">
        <f t="shared" ca="1" si="10"/>
        <v>3.3731088946570556E-8</v>
      </c>
      <c r="J36" s="2">
        <f t="shared" ca="1" si="10"/>
        <v>0.99999996626891108</v>
      </c>
      <c r="K36" s="2">
        <f t="shared" ca="1" si="11"/>
        <v>1.8366025103103882E-4</v>
      </c>
      <c r="L36" s="2">
        <f t="shared" si="12"/>
        <v>29050</v>
      </c>
      <c r="M36" s="2">
        <f t="shared" ca="1" si="13"/>
        <v>-0.21341321529739721</v>
      </c>
      <c r="N36" s="2">
        <f t="shared" ca="1" si="14"/>
        <v>-1161.999980402237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14.477715428163082</v>
      </c>
      <c r="X36" s="2">
        <f t="shared" ca="1" si="16"/>
        <v>-0.19752970927902316</v>
      </c>
      <c r="Y36" s="2">
        <f t="shared" ca="1" si="17"/>
        <v>-40.848059638729239</v>
      </c>
      <c r="Z36" s="2">
        <f t="shared" ca="1" si="18"/>
        <v>1146.7410775710134</v>
      </c>
      <c r="AA36">
        <f t="shared" si="19"/>
        <v>25</v>
      </c>
      <c r="AB36">
        <f t="shared" ca="1" si="20"/>
        <v>1120.1732036511683</v>
      </c>
      <c r="AC36" s="2">
        <f t="shared" si="21"/>
        <v>1162</v>
      </c>
      <c r="AD36" s="2">
        <f t="shared" ca="1" si="22"/>
        <v>1749.480892806645</v>
      </c>
      <c r="AE36" s="2">
        <f t="shared" ca="1" si="4"/>
        <v>1120.1732036511683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81.681600000000003</v>
      </c>
      <c r="E37" s="2">
        <f t="shared" ca="1" si="6"/>
        <v>1.9100666421745753E-4</v>
      </c>
      <c r="F37" s="2">
        <f t="shared" ca="1" si="7"/>
        <v>0.99999998175822691</v>
      </c>
      <c r="G37" s="2">
        <f t="shared" ca="1" si="8"/>
        <v>4.9661732696538955E-3</v>
      </c>
      <c r="H37" s="2">
        <f t="shared" ca="1" si="9"/>
        <v>25.9999995257139</v>
      </c>
      <c r="I37" s="2">
        <f t="shared" ca="1" si="10"/>
        <v>3.6483545775480568E-8</v>
      </c>
      <c r="J37" s="2">
        <f t="shared" ca="1" si="10"/>
        <v>0.99999996351645415</v>
      </c>
      <c r="K37" s="2">
        <f t="shared" ca="1" si="11"/>
        <v>1.9100666073315731E-4</v>
      </c>
      <c r="L37" s="2">
        <f t="shared" si="12"/>
        <v>30368</v>
      </c>
      <c r="M37" s="2">
        <f t="shared" ca="1" si="13"/>
        <v>0.22309578380599041</v>
      </c>
      <c r="N37" s="2">
        <f t="shared" ca="1" si="14"/>
        <v>1167.9999786936091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15.056824045289606</v>
      </c>
      <c r="X37" s="2">
        <f t="shared" ca="1" si="16"/>
        <v>0.20543089756817134</v>
      </c>
      <c r="Y37" s="2">
        <f t="shared" ca="1" si="17"/>
        <v>42.481981965813503</v>
      </c>
      <c r="Z37" s="2">
        <f t="shared" ca="1" si="18"/>
        <v>1146.7410775710134</v>
      </c>
      <c r="AA37">
        <f t="shared" si="19"/>
        <v>26</v>
      </c>
      <c r="AB37">
        <f t="shared" ca="1" si="20"/>
        <v>1204.4853144796848</v>
      </c>
      <c r="AC37" s="2">
        <f t="shared" si="21"/>
        <v>1168</v>
      </c>
      <c r="AD37" s="2">
        <f t="shared" ca="1" si="22"/>
        <v>1331.1781726814975</v>
      </c>
      <c r="AE37" s="2">
        <f t="shared" ca="1" si="4"/>
        <v>1204.4853144796848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84.8232</v>
      </c>
      <c r="E38" s="2">
        <f t="shared" ca="1" si="6"/>
        <v>-1.9835307428182661E-4</v>
      </c>
      <c r="F38" s="2">
        <f t="shared" ca="1" si="7"/>
        <v>-0.99999998032802873</v>
      </c>
      <c r="G38" s="2">
        <f t="shared" ca="1" si="8"/>
        <v>-5.3555330056093186E-3</v>
      </c>
      <c r="H38" s="2">
        <f t="shared" ca="1" si="9"/>
        <v>-26.999999468856775</v>
      </c>
      <c r="I38" s="2">
        <f t="shared" ca="1" si="10"/>
        <v>3.9343942077051827E-8</v>
      </c>
      <c r="J38" s="2">
        <f t="shared" ca="1" si="10"/>
        <v>0.99999996065605778</v>
      </c>
      <c r="K38" s="2">
        <f t="shared" ca="1" si="11"/>
        <v>1.9835307037983064E-4</v>
      </c>
      <c r="L38" s="2">
        <f t="shared" si="12"/>
        <v>31455</v>
      </c>
      <c r="M38" s="2">
        <f t="shared" ca="1" si="13"/>
        <v>-0.23108133153832799</v>
      </c>
      <c r="N38" s="2">
        <f t="shared" ca="1" si="14"/>
        <v>-1164.9999770821535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15.635932662416129</v>
      </c>
      <c r="X38" s="2">
        <f t="shared" ca="1" si="16"/>
        <v>-0.21333208583094845</v>
      </c>
      <c r="Y38" s="2">
        <f t="shared" ca="1" si="17"/>
        <v>-44.115904286019529</v>
      </c>
      <c r="Z38" s="2">
        <f t="shared" ca="1" si="18"/>
        <v>1146.7410775710134</v>
      </c>
      <c r="AA38">
        <f t="shared" si="19"/>
        <v>27</v>
      </c>
      <c r="AB38">
        <f t="shared" ca="1" si="20"/>
        <v>1118.0477738615791</v>
      </c>
      <c r="AC38" s="2">
        <f t="shared" si="21"/>
        <v>1165</v>
      </c>
      <c r="AD38" s="2">
        <f t="shared" ca="1" si="22"/>
        <v>2204.5115393534134</v>
      </c>
      <c r="AE38" s="2">
        <f t="shared" ca="1" si="4"/>
        <v>1118.0477738615791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87.964799999999997</v>
      </c>
      <c r="E39" s="2">
        <f t="shared" ca="1" si="6"/>
        <v>2.0569948433549063E-4</v>
      </c>
      <c r="F39" s="2">
        <f t="shared" ca="1" si="7"/>
        <v>0.99999997884386083</v>
      </c>
      <c r="G39" s="2">
        <f t="shared" ca="1" si="8"/>
        <v>5.7595855613937373E-3</v>
      </c>
      <c r="H39" s="2">
        <f t="shared" ca="1" si="9"/>
        <v>27.999999407628103</v>
      </c>
      <c r="I39" s="2">
        <f t="shared" ca="1" si="10"/>
        <v>4.2312277855886752E-8</v>
      </c>
      <c r="J39" s="2">
        <f t="shared" ca="1" si="10"/>
        <v>0.9999999576877221</v>
      </c>
      <c r="K39" s="2">
        <f t="shared" ca="1" si="11"/>
        <v>2.0569947998368371E-4</v>
      </c>
      <c r="L39" s="2">
        <f t="shared" si="12"/>
        <v>32620</v>
      </c>
      <c r="M39" s="2">
        <f t="shared" ca="1" si="13"/>
        <v>0.23963989925084658</v>
      </c>
      <c r="N39" s="2">
        <f t="shared" ca="1" si="14"/>
        <v>1164.9999753530979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16.215041279542653</v>
      </c>
      <c r="X39" s="2">
        <f t="shared" ca="1" si="16"/>
        <v>0.22123327408221211</v>
      </c>
      <c r="Y39" s="2">
        <f t="shared" ca="1" si="17"/>
        <v>45.749826599082795</v>
      </c>
      <c r="Z39" s="2">
        <f t="shared" ca="1" si="18"/>
        <v>1146.7410775710134</v>
      </c>
      <c r="AA39">
        <f t="shared" si="19"/>
        <v>28</v>
      </c>
      <c r="AB39">
        <f t="shared" ca="1" si="20"/>
        <v>1208.927178723721</v>
      </c>
      <c r="AC39" s="2">
        <f t="shared" si="21"/>
        <v>1165</v>
      </c>
      <c r="AD39" s="2">
        <f t="shared" ca="1" si="22"/>
        <v>1929.5970306257268</v>
      </c>
      <c r="AE39" s="2">
        <f t="shared" ca="1" si="4"/>
        <v>1208.927178723721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91.106399999999994</v>
      </c>
      <c r="E40" s="2">
        <f t="shared" ca="1" si="6"/>
        <v>-2.1304589437805307E-4</v>
      </c>
      <c r="F40" s="2">
        <f t="shared" ca="1" si="7"/>
        <v>-0.99999997730572321</v>
      </c>
      <c r="G40" s="2">
        <f t="shared" ca="1" si="8"/>
        <v>-6.178330936963539E-3</v>
      </c>
      <c r="H40" s="2">
        <f t="shared" ca="1" si="9"/>
        <v>-28.999999341865973</v>
      </c>
      <c r="I40" s="2">
        <f t="shared" ca="1" si="10"/>
        <v>4.5388553111344542E-8</v>
      </c>
      <c r="J40" s="2">
        <f t="shared" ca="1" si="10"/>
        <v>0.99999995461144697</v>
      </c>
      <c r="K40" s="2">
        <f t="shared" ca="1" si="11"/>
        <v>2.1304588954313057E-4</v>
      </c>
      <c r="L40" s="2">
        <f t="shared" si="12"/>
        <v>33785</v>
      </c>
      <c r="M40" s="2">
        <f t="shared" ca="1" si="13"/>
        <v>-0.24819846695043182</v>
      </c>
      <c r="N40" s="2">
        <f t="shared" ca="1" si="14"/>
        <v>-1164.9999735611675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16.794149896669175</v>
      </c>
      <c r="X40" s="2">
        <f t="shared" ca="1" si="16"/>
        <v>-0.22913446232153584</v>
      </c>
      <c r="Y40" s="2">
        <f t="shared" ca="1" si="17"/>
        <v>-47.383748904738738</v>
      </c>
      <c r="Z40" s="2">
        <f t="shared" ca="1" si="18"/>
        <v>1146.7410775710134</v>
      </c>
      <c r="AA40">
        <f t="shared" si="19"/>
        <v>29</v>
      </c>
      <c r="AB40">
        <f t="shared" ca="1" si="20"/>
        <v>1115.9223441006222</v>
      </c>
      <c r="AC40" s="2">
        <f t="shared" si="21"/>
        <v>1165</v>
      </c>
      <c r="AD40" s="2">
        <f t="shared" ca="1" si="22"/>
        <v>2408.6163085777284</v>
      </c>
      <c r="AE40" s="2">
        <f t="shared" ca="1" si="4"/>
        <v>1115.9223441006222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94.248000000000005</v>
      </c>
      <c r="E41" s="2">
        <f t="shared" ca="1" si="6"/>
        <v>2.2039230442332837E-4</v>
      </c>
      <c r="F41" s="2">
        <f t="shared" ca="1" si="7"/>
        <v>0.99999997571361576</v>
      </c>
      <c r="G41" s="2">
        <f t="shared" ca="1" si="8"/>
        <v>6.6117691326998511E-3</v>
      </c>
      <c r="H41" s="2">
        <f t="shared" ca="1" si="9"/>
        <v>29.999999271408473</v>
      </c>
      <c r="I41" s="2">
        <f t="shared" ca="1" si="10"/>
        <v>4.8572767849025046E-8</v>
      </c>
      <c r="J41" s="2">
        <f t="shared" ca="1" si="10"/>
        <v>0.99999995142723208</v>
      </c>
      <c r="K41" s="2">
        <f t="shared" ca="1" si="11"/>
        <v>2.2039229907079618E-4</v>
      </c>
      <c r="L41" s="2">
        <f t="shared" si="12"/>
        <v>34830</v>
      </c>
      <c r="M41" s="2">
        <f t="shared" ca="1" si="13"/>
        <v>0.25587546543548423</v>
      </c>
      <c r="N41" s="2">
        <f t="shared" ca="1" si="14"/>
        <v>1160.9999718035078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17.373258513795697</v>
      </c>
      <c r="X41" s="2">
        <f t="shared" ca="1" si="16"/>
        <v>0.23703565056377726</v>
      </c>
      <c r="Y41" s="2">
        <f t="shared" ca="1" si="17"/>
        <v>49.017671202722809</v>
      </c>
      <c r="Z41" s="2">
        <f t="shared" ca="1" si="18"/>
        <v>1146.7410775710134</v>
      </c>
      <c r="AA41">
        <f t="shared" si="19"/>
        <v>30</v>
      </c>
      <c r="AB41">
        <f t="shared" ca="1" si="20"/>
        <v>1213.3690429380956</v>
      </c>
      <c r="AC41" s="2">
        <f t="shared" si="21"/>
        <v>1161</v>
      </c>
      <c r="AD41" s="2">
        <f t="shared" ca="1" si="22"/>
        <v>2742.5166582521024</v>
      </c>
      <c r="AE41" s="2">
        <f t="shared" ca="1" si="4"/>
        <v>1213.3690429380956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97.389600000000002</v>
      </c>
      <c r="E42" s="2">
        <f t="shared" ca="1" si="6"/>
        <v>-2.2773871444249828E-4</v>
      </c>
      <c r="F42" s="2">
        <f t="shared" ca="1" si="7"/>
        <v>-0.9999999740675386</v>
      </c>
      <c r="G42" s="2">
        <f t="shared" ca="1" si="8"/>
        <v>-7.0599001477174468E-3</v>
      </c>
      <c r="H42" s="2">
        <f t="shared" ca="1" si="9"/>
        <v>-30.999999196093697</v>
      </c>
      <c r="I42" s="2">
        <f t="shared" ca="1" si="10"/>
        <v>5.1864922055921773E-8</v>
      </c>
      <c r="J42" s="2">
        <f t="shared" ca="1" si="10"/>
        <v>0.99999994813507787</v>
      </c>
      <c r="K42" s="2">
        <f t="shared" ca="1" si="11"/>
        <v>2.2773870853667286E-4</v>
      </c>
      <c r="L42" s="2">
        <f t="shared" si="12"/>
        <v>35929</v>
      </c>
      <c r="M42" s="2">
        <f t="shared" ca="1" si="13"/>
        <v>-0.26394917003885549</v>
      </c>
      <c r="N42" s="2">
        <f t="shared" ca="1" si="14"/>
        <v>-1158.9999699442772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17.952367130922223</v>
      </c>
      <c r="X42" s="2">
        <f t="shared" ca="1" si="16"/>
        <v>-0.24493683877794192</v>
      </c>
      <c r="Y42" s="2">
        <f t="shared" ca="1" si="17"/>
        <v>-50.651593492770466</v>
      </c>
      <c r="Z42" s="2">
        <f t="shared" ca="1" si="18"/>
        <v>1146.7410775710134</v>
      </c>
      <c r="AA42">
        <f t="shared" si="19"/>
        <v>31</v>
      </c>
      <c r="AB42">
        <f t="shared" ca="1" si="20"/>
        <v>1113.7969143703872</v>
      </c>
      <c r="AC42" s="2">
        <f t="shared" si="21"/>
        <v>1159</v>
      </c>
      <c r="AD42" s="2">
        <f t="shared" ca="1" si="22"/>
        <v>2043.3189504381087</v>
      </c>
      <c r="AE42" s="2">
        <f t="shared" ca="1" si="4"/>
        <v>1113.7969143703872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100.5312</v>
      </c>
      <c r="E43" s="2">
        <f t="shared" ca="1" si="6"/>
        <v>2.3508512444937718E-4</v>
      </c>
      <c r="F43" s="2">
        <f t="shared" ca="1" si="7"/>
        <v>0.99999997236749172</v>
      </c>
      <c r="G43" s="2">
        <f t="shared" ca="1" si="8"/>
        <v>7.5227239823800699E-3</v>
      </c>
      <c r="H43" s="2">
        <f t="shared" ca="1" si="9"/>
        <v>31.999999115759735</v>
      </c>
      <c r="I43" s="2">
        <f t="shared" ca="1" si="10"/>
        <v>5.5265015737379159E-8</v>
      </c>
      <c r="J43" s="2">
        <f t="shared" ca="1" si="10"/>
        <v>0.99999994473498421</v>
      </c>
      <c r="K43" s="2">
        <f t="shared" ca="1" si="11"/>
        <v>2.3508511795338553E-4</v>
      </c>
      <c r="L43" s="2">
        <f t="shared" si="12"/>
        <v>37024</v>
      </c>
      <c r="M43" s="2">
        <f t="shared" ca="1" si="13"/>
        <v>0.27199348898792941</v>
      </c>
      <c r="N43" s="2">
        <f t="shared" ca="1" si="14"/>
        <v>1156.9999680291878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18.531475748048745</v>
      </c>
      <c r="X43" s="2">
        <f t="shared" ca="1" si="16"/>
        <v>0.25283802697888741</v>
      </c>
      <c r="Y43" s="2">
        <f t="shared" ca="1" si="17"/>
        <v>52.285515774617167</v>
      </c>
      <c r="Z43" s="2">
        <f t="shared" ca="1" si="18"/>
        <v>1146.7410775710134</v>
      </c>
      <c r="AA43">
        <f t="shared" si="19"/>
        <v>32</v>
      </c>
      <c r="AB43">
        <f t="shared" ca="1" si="20"/>
        <v>1217.8109071206582</v>
      </c>
      <c r="AC43" s="2">
        <f t="shared" si="21"/>
        <v>1157</v>
      </c>
      <c r="AD43" s="2">
        <f t="shared" ca="1" si="22"/>
        <v>3697.9664248373128</v>
      </c>
      <c r="AE43" s="2">
        <f t="shared" ca="1" si="4"/>
        <v>1217.8109071206582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103.6728</v>
      </c>
      <c r="E44" s="2">
        <f t="shared" ca="1" si="6"/>
        <v>-2.4243153444356862E-4</v>
      </c>
      <c r="F44" s="2">
        <f t="shared" ca="1" si="7"/>
        <v>-0.99999997061347512</v>
      </c>
      <c r="G44" s="2">
        <f t="shared" ca="1" si="8"/>
        <v>-8.0002406366377638E-3</v>
      </c>
      <c r="H44" s="2">
        <f t="shared" ca="1" si="9"/>
        <v>-32.99999903024468</v>
      </c>
      <c r="I44" s="2">
        <f t="shared" ca="1" si="10"/>
        <v>5.8773048892663196E-8</v>
      </c>
      <c r="J44" s="2">
        <f t="shared" ca="1" si="10"/>
        <v>0.99999994122695113</v>
      </c>
      <c r="K44" s="2">
        <f t="shared" ca="1" si="11"/>
        <v>2.424315273193483E-4</v>
      </c>
      <c r="L44" s="2">
        <f t="shared" si="12"/>
        <v>37851</v>
      </c>
      <c r="M44" s="2">
        <f t="shared" ca="1" si="13"/>
        <v>-0.27806897000677322</v>
      </c>
      <c r="N44" s="2">
        <f t="shared" ca="1" si="14"/>
        <v>-1146.9999662936559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19.110584365175267</v>
      </c>
      <c r="X44" s="2">
        <f t="shared" ca="1" si="16"/>
        <v>-0.26073921516618731</v>
      </c>
      <c r="Y44" s="2">
        <f t="shared" ca="1" si="17"/>
        <v>-53.919438047998369</v>
      </c>
      <c r="Z44" s="2">
        <f t="shared" ca="1" si="18"/>
        <v>1146.7410775710134</v>
      </c>
      <c r="AA44">
        <f t="shared" si="19"/>
        <v>33</v>
      </c>
      <c r="AB44">
        <f t="shared" ca="1" si="20"/>
        <v>1111.6714846730242</v>
      </c>
      <c r="AC44" s="2">
        <f t="shared" si="21"/>
        <v>1147</v>
      </c>
      <c r="AD44" s="2">
        <f t="shared" ca="1" si="22"/>
        <v>1248.1039952083622</v>
      </c>
      <c r="AE44" s="2">
        <f t="shared" ca="1" si="4"/>
        <v>1111.6714846730242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106.81439999999999</v>
      </c>
      <c r="E45" s="2">
        <f t="shared" ca="1" si="6"/>
        <v>2.4977794442467607E-4</v>
      </c>
      <c r="F45" s="2">
        <f t="shared" ca="1" si="7"/>
        <v>0.9999999688054888</v>
      </c>
      <c r="G45" s="2">
        <f t="shared" ca="1" si="8"/>
        <v>8.4924501104389864E-3</v>
      </c>
      <c r="H45" s="2">
        <f t="shared" ca="1" si="9"/>
        <v>33.999998939386622</v>
      </c>
      <c r="I45" s="2">
        <f t="shared" ca="1" si="10"/>
        <v>6.238902152101657E-8</v>
      </c>
      <c r="J45" s="2">
        <f t="shared" ca="1" si="10"/>
        <v>0.99999993761097861</v>
      </c>
      <c r="K45" s="2">
        <f t="shared" ca="1" si="11"/>
        <v>2.4977793663297519E-4</v>
      </c>
      <c r="L45" s="2">
        <f t="shared" si="12"/>
        <v>39270</v>
      </c>
      <c r="M45" s="2">
        <f t="shared" ca="1" si="13"/>
        <v>0.28849352581050086</v>
      </c>
      <c r="N45" s="2">
        <f t="shared" ca="1" si="14"/>
        <v>1154.9999639703396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19.689692982301793</v>
      </c>
      <c r="X45" s="2">
        <f t="shared" ca="1" si="16"/>
        <v>0.26864040333941513</v>
      </c>
      <c r="Y45" s="2">
        <f t="shared" ca="1" si="17"/>
        <v>55.553360312649509</v>
      </c>
      <c r="Z45" s="2">
        <f t="shared" ca="1" si="18"/>
        <v>1146.7410775710134</v>
      </c>
      <c r="AA45">
        <f t="shared" si="19"/>
        <v>34</v>
      </c>
      <c r="AB45">
        <f t="shared" ca="1" si="20"/>
        <v>1222.252771269304</v>
      </c>
      <c r="AC45" s="2">
        <f t="shared" si="21"/>
        <v>1155</v>
      </c>
      <c r="AD45" s="2">
        <f t="shared" ca="1" si="22"/>
        <v>4522.9352434013281</v>
      </c>
      <c r="AE45" s="2">
        <f t="shared" ca="1" si="4"/>
        <v>1222.252771269304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109.956</v>
      </c>
      <c r="E46" s="2">
        <f t="shared" ca="1" si="6"/>
        <v>-2.5712435440651397E-4</v>
      </c>
      <c r="F46" s="2">
        <f t="shared" ca="1" si="7"/>
        <v>-0.99999996694353266</v>
      </c>
      <c r="G46" s="2">
        <f t="shared" ca="1" si="8"/>
        <v>-8.9993524042279883E-3</v>
      </c>
      <c r="H46" s="2">
        <f t="shared" ca="1" si="9"/>
        <v>-34.99999884302364</v>
      </c>
      <c r="I46" s="2">
        <f t="shared" ca="1" si="10"/>
        <v>6.6112933628966604E-8</v>
      </c>
      <c r="J46" s="2">
        <f t="shared" ca="1" si="10"/>
        <v>0.99999993388706643</v>
      </c>
      <c r="K46" s="2">
        <f t="shared" ca="1" si="11"/>
        <v>2.5712434590689114E-4</v>
      </c>
      <c r="L46" s="2">
        <f t="shared" si="12"/>
        <v>40005</v>
      </c>
      <c r="M46" s="2">
        <f t="shared" ca="1" si="13"/>
        <v>-0.29389313708664544</v>
      </c>
      <c r="N46" s="2">
        <f t="shared" ca="1" si="14"/>
        <v>-1142.9999622164578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20.268801599428315</v>
      </c>
      <c r="X46" s="2">
        <f t="shared" ca="1" si="16"/>
        <v>-0.27654159151342855</v>
      </c>
      <c r="Y46" s="2">
        <f t="shared" ca="1" si="17"/>
        <v>-57.187282568306031</v>
      </c>
      <c r="Z46" s="2">
        <f t="shared" ca="1" si="18"/>
        <v>1146.7410775710134</v>
      </c>
      <c r="AA46">
        <f t="shared" si="19"/>
        <v>35</v>
      </c>
      <c r="AB46">
        <f t="shared" ca="1" si="20"/>
        <v>1109.5460550106222</v>
      </c>
      <c r="AC46" s="2">
        <f t="shared" si="21"/>
        <v>1143</v>
      </c>
      <c r="AD46" s="2">
        <f t="shared" ca="1" si="22"/>
        <v>1119.1664353523133</v>
      </c>
      <c r="AE46" s="2">
        <f t="shared" ca="1" si="4"/>
        <v>1109.5460550106222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113.0976</v>
      </c>
      <c r="E47" s="2">
        <f t="shared" ca="1" si="6"/>
        <v>2.6447076436026404E-4</v>
      </c>
      <c r="F47" s="2">
        <f t="shared" ca="1" si="7"/>
        <v>0.9999999650276068</v>
      </c>
      <c r="G47" s="2">
        <f t="shared" ca="1" si="8"/>
        <v>9.5209475169695055E-3</v>
      </c>
      <c r="H47" s="2">
        <f t="shared" ca="1" si="9"/>
        <v>35.999998740993846</v>
      </c>
      <c r="I47" s="2">
        <f t="shared" ref="I47:J47" ca="1" si="32">E47*E47</f>
        <v>6.9944785201302313E-8</v>
      </c>
      <c r="J47" s="2">
        <f t="shared" ca="1" si="32"/>
        <v>0.99999993005521481</v>
      </c>
      <c r="K47" s="2">
        <f t="shared" ca="1" si="11"/>
        <v>2.6447075511108851E-4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20.847910216554837</v>
      </c>
      <c r="X47" s="2">
        <f t="shared" ca="1" si="16"/>
        <v>0.28444277965723308</v>
      </c>
      <c r="Y47" s="2">
        <f t="shared" ca="1" si="17"/>
        <v>58.821204814703428</v>
      </c>
      <c r="Z47" s="2">
        <f t="shared" ca="1" si="18"/>
        <v>1146.7410775710134</v>
      </c>
      <c r="AA47" s="2"/>
      <c r="AB47" s="2"/>
      <c r="AC47" s="2"/>
      <c r="AD47" s="2"/>
      <c r="AE47" s="9">
        <f t="shared" ca="1" si="4"/>
        <v>1226.6946353819289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2021-10-23T11:43:59Z</dcterms:modified>
</cp:coreProperties>
</file>