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E:\INCERTRANS\Arges\Lucrare\Actualizare_februarie_2023\Modificari_mai_2023\Anexa 15 - Grafice de circulatie_Mai 2023\Anexa 15 - Grafice de circulatie_Mai 2023\"/>
    </mc:Choice>
  </mc:AlternateContent>
  <xr:revisionPtr revIDLastSave="0" documentId="13_ncr:1_{41C787BF-2F96-4FDA-8C37-5F8C5115373D}" xr6:coauthVersionLast="47" xr6:coauthVersionMax="47" xr10:uidLastSave="{00000000-0000-0000-0000-000000000000}"/>
  <bookViews>
    <workbookView xWindow="-96" yWindow="0" windowWidth="11712" windowHeight="1233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5" roundtripDataSignature="AMtx7mjOJNXr3c6ySiBJ+FjCCpaZjtwiyA=="/>
    </ext>
  </extLst>
</workbook>
</file>

<file path=xl/calcChain.xml><?xml version="1.0" encoding="utf-8"?>
<calcChain xmlns="http://schemas.openxmlformats.org/spreadsheetml/2006/main">
  <c r="O17" i="1" l="1"/>
  <c r="O18" i="1" s="1"/>
  <c r="O19" i="1" s="1"/>
  <c r="S17" i="1" l="1"/>
  <c r="S18" i="1"/>
  <c r="R18" i="1"/>
  <c r="R17" i="1"/>
  <c r="A17" i="1"/>
  <c r="B17" i="1"/>
  <c r="B18" i="1" l="1"/>
  <c r="A18" i="1"/>
  <c r="B19" i="1" l="1"/>
  <c r="A19" i="1"/>
  <c r="O20" i="1"/>
  <c r="S19" i="1"/>
  <c r="R19" i="1"/>
  <c r="O21" i="1" l="1"/>
  <c r="S20" i="1"/>
  <c r="R20" i="1"/>
  <c r="B20" i="1"/>
  <c r="B21" i="1" s="1"/>
  <c r="A20" i="1"/>
  <c r="A21" i="1" s="1"/>
  <c r="R21" i="1" l="1"/>
  <c r="O22" i="1"/>
  <c r="B22" i="1" s="1"/>
  <c r="S21" i="1"/>
  <c r="S22" i="1" l="1"/>
  <c r="R22" i="1"/>
  <c r="O23" i="1"/>
  <c r="A22" i="1"/>
  <c r="O24" i="1" l="1"/>
  <c r="S23" i="1"/>
  <c r="R23" i="1"/>
  <c r="A23" i="1"/>
  <c r="B23" i="1"/>
  <c r="B24" i="1" s="1"/>
  <c r="A24" i="1" l="1"/>
  <c r="O25" i="1"/>
  <c r="B25" i="1" s="1"/>
  <c r="R24" i="1"/>
  <c r="S24" i="1"/>
  <c r="R25" i="1" l="1"/>
  <c r="S25" i="1"/>
  <c r="O26" i="1"/>
  <c r="B26" i="1" s="1"/>
  <c r="A25" i="1"/>
  <c r="A26" i="1" l="1"/>
  <c r="S26" i="1"/>
  <c r="R26" i="1"/>
  <c r="O27" i="1"/>
  <c r="S27" i="1" l="1"/>
  <c r="O28" i="1"/>
  <c r="R27" i="1"/>
  <c r="A27" i="1"/>
  <c r="B27" i="1"/>
  <c r="B28" i="1" l="1"/>
  <c r="A28" i="1"/>
  <c r="S28" i="1"/>
  <c r="J27" i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R28" i="1"/>
  <c r="I27" i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</calcChain>
</file>

<file path=xl/sharedStrings.xml><?xml version="1.0" encoding="utf-8"?>
<sst xmlns="http://schemas.openxmlformats.org/spreadsheetml/2006/main" count="93" uniqueCount="62">
  <si>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</si>
  <si>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</si>
  <si>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</si>
  <si>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</si>
  <si>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</si>
  <si>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</si>
  <si>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</si>
  <si>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</si>
  <si>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</si>
  <si>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</si>
  <si>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</si>
  <si>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</si>
  <si>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</si>
  <si>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</si>
  <si>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</si>
  <si>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</si>
  <si>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</si>
  <si>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</si>
  <si>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</si>
  <si>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</si>
  <si>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</si>
  <si>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</si>
  <si>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</si>
  <si>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</si>
  <si>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</si>
  <si>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</si>
  <si>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</si>
  <si>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Pitesti - Carstieni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</si>
  <si>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</si>
  <si>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</si>
  <si>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</si>
  <si>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</si>
  <si>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</si>
  <si>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</si>
  <si>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</si>
  <si>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</si>
  <si>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</si>
  <si>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</si>
  <si>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</si>
  <si>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</si>
  <si>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Km</t>
  </si>
  <si>
    <t>Microbuz</t>
  </si>
  <si>
    <t>Autobuz</t>
  </si>
  <si>
    <t>S</t>
  </si>
  <si>
    <t>Valeni-Podgoria</t>
  </si>
  <si>
    <t>Vranesti Ramificatie</t>
  </si>
  <si>
    <t>Calinesti Primarie</t>
  </si>
  <si>
    <t>Gorganu Ramificatie</t>
  </si>
  <si>
    <t>Calinesti Spital Boli Cronice</t>
  </si>
  <si>
    <t>Gorganu1</t>
  </si>
  <si>
    <t>Gorganu2</t>
  </si>
  <si>
    <t>Rancaciov</t>
  </si>
  <si>
    <t>Urlucea</t>
  </si>
  <si>
    <t>1</t>
  </si>
  <si>
    <t>D</t>
  </si>
  <si>
    <t>Carstieni</t>
  </si>
  <si>
    <t>1=5</t>
  </si>
  <si>
    <t>EMITENT,</t>
  </si>
  <si>
    <t>Pitesti Atg. Astra Tours Dob</t>
  </si>
  <si>
    <t>Ciocanesti</t>
  </si>
  <si>
    <t>075</t>
  </si>
  <si>
    <t>Stefanesti - Blocuri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</si>
</sst>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1"/>
      <color rgb="FF9C6500"/>
      <name val="Calibri"/>
    </font>
    <font>
      <b/>
      <sz val="12"/>
      <color theme="1"/>
      <name val="Arial"/>
    </font>
    <font>
      <sz val="12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30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4" xfId="0" applyNumberFormat="1" applyFont="1" applyBorder="1" applyAlignment="1">
      <alignment horizontal="center"/>
    </xf>
    <xf numFmtId="20" fontId="1" fillId="0" borderId="4" xfId="0" applyNumberFormat="1" applyFont="1" applyBorder="1"/>
    <xf numFmtId="0" fontId="1" fillId="0" borderId="4" xfId="0" applyFont="1" applyBorder="1"/>
    <xf numFmtId="0" fontId="1" fillId="0" borderId="4" xfId="0" applyFont="1" applyBorder="1" applyAlignment="1">
      <alignment horizontal="center"/>
    </xf>
    <xf numFmtId="0" fontId="1" fillId="2" borderId="0" xfId="0" applyFont="1" applyFill="1" applyAlignment="1">
      <alignment horizontal="center"/>
    </xf>
    <xf numFmtId="49" fontId="1" fillId="2" borderId="0" xfId="0" applyNumberFormat="1" applyFont="1" applyFill="1" applyAlignment="1">
      <alignment horizontal="center"/>
    </xf>
    <xf numFmtId="21" fontId="1" fillId="0" borderId="0" xfId="0" applyNumberFormat="1" applyFont="1"/>
    <xf numFmtId="0" fontId="8" fillId="0" borderId="0" xfId="0" applyFont="1"/>
    <xf numFmtId="49" fontId="1" fillId="2" borderId="1" xfId="0" applyNumberFormat="1" applyFont="1" applyFill="1" applyBorder="1" applyAlignment="1">
      <alignment horizontal="center"/>
    </xf>
    <xf numFmtId="20" fontId="2" fillId="0" borderId="4" xfId="0" applyNumberFormat="1" applyFont="1" applyBorder="1" applyAlignment="1">
      <alignment horizontal="center"/>
    </xf>
    <xf numFmtId="0" fontId="9" fillId="0" borderId="0" xfId="0" applyFont="1"/>
    <xf numFmtId="0" fontId="10" fillId="0" borderId="0" xfId="0" applyFont="1"/>
    <xf numFmtId="0" fontId="6" fillId="0" borderId="6" xfId="0" applyFont="1" applyBorder="1"/>
    <xf numFmtId="0" fontId="6" fillId="0" borderId="7" xfId="0" applyFont="1" applyBorder="1"/>
    <xf numFmtId="0" fontId="6" fillId="0" borderId="7" xfId="0" applyFont="1" applyBorder="1" applyAlignment="1">
      <alignment horizontal="center"/>
    </xf>
    <xf numFmtId="20" fontId="2" fillId="0" borderId="8" xfId="0" applyNumberFormat="1" applyFont="1" applyBorder="1" applyAlignment="1">
      <alignment horizontal="center"/>
    </xf>
    <xf numFmtId="20" fontId="2" fillId="0" borderId="8" xfId="0" applyNumberFormat="1" applyFont="1" applyBorder="1"/>
    <xf numFmtId="20" fontId="1" fillId="0" borderId="8" xfId="0" applyNumberFormat="1" applyFont="1" applyBorder="1"/>
    <xf numFmtId="0" fontId="1" fillId="0" borderId="8" xfId="0" applyFont="1" applyBorder="1"/>
    <xf numFmtId="0" fontId="1" fillId="0" borderId="8" xfId="0" applyFont="1" applyBorder="1" applyAlignment="1">
      <alignment horizontal="center"/>
    </xf>
    <xf numFmtId="0" fontId="1" fillId="0" borderId="8" xfId="0" applyFont="1" applyBorder="1" applyAlignment="1">
      <alignment horizontal="left" wrapText="1"/>
    </xf>
    <xf numFmtId="20" fontId="1" fillId="0" borderId="8" xfId="0" applyNumberFormat="1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0" xfId="0" applyFont="1" applyBorder="1"/>
    <xf numFmtId="0" fontId="6" fillId="0" borderId="11" xfId="0" applyFont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/>
    </xf>
    <xf numFmtId="0" fontId="6" fillId="0" borderId="13" xfId="0" applyFont="1" applyBorder="1"/>
    <xf numFmtId="0" fontId="6" fillId="0" borderId="13" xfId="0" applyFont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7" xfId="0" applyFont="1" applyBorder="1"/>
    <xf numFmtId="0" fontId="6" fillId="0" borderId="17" xfId="0" applyFont="1" applyBorder="1" applyAlignment="1">
      <alignment horizontal="center"/>
    </xf>
    <xf numFmtId="20" fontId="2" fillId="0" borderId="23" xfId="0" applyNumberFormat="1" applyFont="1" applyBorder="1" applyAlignment="1">
      <alignment horizontal="center"/>
    </xf>
    <xf numFmtId="20" fontId="1" fillId="0" borderId="24" xfId="0" applyNumberFormat="1" applyFont="1" applyBorder="1"/>
    <xf numFmtId="20" fontId="1" fillId="0" borderId="25" xfId="0" applyNumberFormat="1" applyFont="1" applyBorder="1" applyAlignment="1">
      <alignment horizontal="center"/>
    </xf>
    <xf numFmtId="20" fontId="1" fillId="0" borderId="26" xfId="0" applyNumberFormat="1" applyFont="1" applyBorder="1"/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20" fontId="1" fillId="0" borderId="28" xfId="0" applyNumberFormat="1" applyFont="1" applyBorder="1" applyAlignment="1">
      <alignment horizontal="center"/>
    </xf>
    <xf numFmtId="0" fontId="1" fillId="0" borderId="28" xfId="0" applyFont="1" applyBorder="1"/>
    <xf numFmtId="20" fontId="1" fillId="0" borderId="29" xfId="0" applyNumberFormat="1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7" fillId="0" borderId="3" xfId="0" applyFont="1" applyBorder="1"/>
    <xf numFmtId="0" fontId="7" fillId="0" borderId="5" xfId="0" applyFont="1" applyBorder="1"/>
    <xf numFmtId="0" fontId="6" fillId="0" borderId="2" xfId="0" applyFont="1" applyBorder="1" applyAlignment="1">
      <alignment horizontal="center"/>
    </xf>
    <xf numFmtId="0" fontId="7" fillId="0" borderId="22" xfId="0" applyFont="1" applyBorder="1"/>
    <xf numFmtId="0" fontId="4" fillId="0" borderId="0" xfId="0" applyFont="1" applyAlignment="1">
      <alignment horizontal="center"/>
    </xf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15" xfId="0" applyFont="1" applyBorder="1" applyAlignment="1">
      <alignment horizontal="center"/>
    </xf>
    <xf numFmtId="0" fontId="7" fillId="0" borderId="16" xfId="0" applyFont="1" applyBorder="1"/>
    <xf numFmtId="0" fontId="6" fillId="0" borderId="18" xfId="0" applyFont="1" applyBorder="1" applyAlignment="1">
      <alignment horizontal="center"/>
    </xf>
    <xf numFmtId="0" fontId="7" fillId="0" borderId="19" xfId="0" applyFont="1" applyBorder="1"/>
    <xf numFmtId="0" fontId="7" fillId="0" borderId="20" xfId="0" applyFont="1" applyBorder="1"/>
    <xf numFmtId="0" fontId="1" fillId="0" borderId="4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73"/>
  <sheetViews>
    <sheetView tabSelected="1" topLeftCell="A4" workbookViewId="0">
      <selection activeCell="H17" sqref="H17:H18"/>
    </sheetView>
  </sheetViews>
  <sheetFormatPr defaultColWidth="14.44140625" defaultRowHeight="15" customHeight="1" x14ac:dyDescent="0.25"/>
  <cols>
    <col min="1" max="5" width="5.6640625" customWidth="1"/>
    <col min="6" max="6" width="4.6640625" customWidth="1"/>
    <col min="7" max="7" width="6.6640625" customWidth="1"/>
    <col min="8" max="8" width="28.6640625" customWidth="1"/>
    <col min="9" max="13" width="5.88671875" customWidth="1"/>
    <col min="14" max="15" width="8.6640625" customWidth="1"/>
    <col min="16" max="17" width="15.44140625" customWidth="1"/>
    <col min="18" max="18" width="17" customWidth="1"/>
    <col min="19" max="19" width="16" customWidth="1"/>
    <col min="20" max="28" width="8.6640625" customWidth="1"/>
  </cols>
  <sheetData>
    <row r="1" spans="1:28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3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5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5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3">
      <c r="A6" s="66" t="s">
        <v>21</v>
      </c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3">
      <c r="A7" s="68" t="s">
        <v>24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</row>
    <row r="8" spans="1:28" ht="15.75" customHeight="1" x14ac:dyDescent="0.3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46</v>
      </c>
    </row>
    <row r="9" spans="1:28" ht="15.75" customHeight="1" x14ac:dyDescent="0.3">
      <c r="A9" s="69"/>
      <c r="B9" s="67"/>
      <c r="C9" s="67"/>
      <c r="D9" s="67"/>
      <c r="E9" s="67"/>
      <c r="F9" s="67"/>
      <c r="G9" s="67"/>
      <c r="H9" s="67"/>
      <c r="I9" s="12"/>
      <c r="J9" s="12"/>
      <c r="K9" s="13"/>
      <c r="L9" s="13"/>
      <c r="M9" s="13"/>
    </row>
    <row r="10" spans="1:28" ht="15.75" customHeight="1" x14ac:dyDescent="0.3">
      <c r="A10" s="69" t="s">
        <v>27</v>
      </c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</row>
    <row r="11" spans="1:28" ht="17.25" customHeight="1" x14ac:dyDescent="0.3">
      <c r="A11" s="12" t="s">
        <v>28</v>
      </c>
      <c r="B11" s="12"/>
      <c r="C11" s="12"/>
      <c r="D11" s="12"/>
      <c r="E11" s="14" t="s">
        <v>60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thickBot="1" x14ac:dyDescent="0.3">
      <c r="A12" s="70" t="s">
        <v>29</v>
      </c>
      <c r="B12" s="71"/>
      <c r="C12" s="71"/>
      <c r="D12" s="71"/>
      <c r="E12" s="71"/>
      <c r="F12" s="50" t="s">
        <v>30</v>
      </c>
      <c r="G12" s="51" t="s">
        <v>31</v>
      </c>
      <c r="H12" s="51" t="s">
        <v>32</v>
      </c>
      <c r="I12" s="72" t="s">
        <v>33</v>
      </c>
      <c r="J12" s="73"/>
      <c r="K12" s="73"/>
      <c r="L12" s="73"/>
      <c r="M12" s="74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</row>
    <row r="13" spans="1:28" ht="12.75" customHeight="1" thickBot="1" x14ac:dyDescent="0.3">
      <c r="A13" s="61" t="s">
        <v>34</v>
      </c>
      <c r="B13" s="62"/>
      <c r="C13" s="62"/>
      <c r="D13" s="62"/>
      <c r="E13" s="63"/>
      <c r="F13" s="31"/>
      <c r="G13" s="32" t="s">
        <v>35</v>
      </c>
      <c r="H13" s="33" t="s">
        <v>36</v>
      </c>
      <c r="I13" s="64" t="s">
        <v>34</v>
      </c>
      <c r="J13" s="62"/>
      <c r="K13" s="62"/>
      <c r="L13" s="62"/>
      <c r="M13" s="65"/>
      <c r="N13" s="15"/>
      <c r="O13" s="15"/>
      <c r="P13" s="15"/>
      <c r="Q13" s="15"/>
      <c r="R13" s="15" t="s">
        <v>37</v>
      </c>
      <c r="S13" s="15"/>
      <c r="T13" s="15"/>
      <c r="U13" s="15"/>
      <c r="V13" s="15"/>
      <c r="W13" s="15"/>
      <c r="X13" s="15"/>
      <c r="Y13" s="15"/>
      <c r="Z13" s="15"/>
      <c r="AA13" s="15"/>
      <c r="AB13" s="15"/>
    </row>
    <row r="14" spans="1:28" ht="12.75" customHeight="1" x14ac:dyDescent="0.25">
      <c r="A14" s="41" t="s">
        <v>38</v>
      </c>
      <c r="B14" s="42" t="s">
        <v>39</v>
      </c>
      <c r="C14" s="42"/>
      <c r="D14" s="42"/>
      <c r="E14" s="42"/>
      <c r="F14" s="43"/>
      <c r="G14" s="43"/>
      <c r="H14" s="42"/>
      <c r="I14" s="42" t="s">
        <v>38</v>
      </c>
      <c r="J14" s="42" t="s">
        <v>39</v>
      </c>
      <c r="K14" s="42"/>
      <c r="L14" s="42"/>
      <c r="M14" s="44"/>
      <c r="N14" s="15"/>
      <c r="O14" s="15" t="s">
        <v>40</v>
      </c>
      <c r="P14" s="15" t="s">
        <v>6</v>
      </c>
      <c r="Q14" s="15" t="s">
        <v>2</v>
      </c>
      <c r="R14" s="16" t="s">
        <v>41</v>
      </c>
      <c r="S14" s="16" t="s">
        <v>42</v>
      </c>
      <c r="T14" s="15"/>
      <c r="U14" s="15"/>
      <c r="V14" s="15"/>
      <c r="W14" s="15"/>
      <c r="X14" s="15"/>
      <c r="Y14" s="15"/>
      <c r="Z14" s="15"/>
      <c r="AA14" s="15"/>
      <c r="AB14" s="15"/>
    </row>
    <row r="15" spans="1:28" ht="12.75" customHeight="1" thickBot="1" x14ac:dyDescent="0.3">
      <c r="A15" s="45" t="s">
        <v>23</v>
      </c>
      <c r="B15" s="46" t="s">
        <v>23</v>
      </c>
      <c r="C15" s="46"/>
      <c r="D15" s="46"/>
      <c r="E15" s="46"/>
      <c r="F15" s="47"/>
      <c r="G15" s="47"/>
      <c r="H15" s="48"/>
      <c r="I15" s="46" t="s">
        <v>23</v>
      </c>
      <c r="J15" s="46" t="s">
        <v>23</v>
      </c>
      <c r="K15" s="46"/>
      <c r="L15" s="46"/>
      <c r="M15" s="49"/>
      <c r="N15" s="15"/>
      <c r="O15" s="15"/>
      <c r="P15" s="15"/>
      <c r="Q15" s="15"/>
      <c r="R15" s="16" t="s">
        <v>23</v>
      </c>
      <c r="S15" s="16" t="s">
        <v>20</v>
      </c>
      <c r="T15" s="15"/>
      <c r="U15" s="15"/>
      <c r="V15" s="15"/>
      <c r="W15" s="15"/>
      <c r="X15" s="15"/>
      <c r="Y15" s="15"/>
      <c r="Z15" s="15"/>
      <c r="AA15" s="15"/>
      <c r="AB15" s="15"/>
    </row>
    <row r="16" spans="1:28" ht="13.5" customHeight="1" x14ac:dyDescent="0.3">
      <c r="A16" s="52">
        <v>0.25</v>
      </c>
      <c r="B16" s="34">
        <v>0.59027777777777779</v>
      </c>
      <c r="C16" s="35"/>
      <c r="D16" s="36"/>
      <c r="E16" s="36"/>
      <c r="F16" s="37"/>
      <c r="G16" s="38">
        <v>0</v>
      </c>
      <c r="H16" s="39" t="s">
        <v>58</v>
      </c>
      <c r="I16" s="40">
        <f t="shared" ref="I16:J18" si="0">I17+TIME(0,0,(3600*($O17-$O16)/(INDEX($T$5:$AB$6,MATCH(I$15,$S$5:$S$6,0),MATCH(CONCATENATE($P17,$Q17),$T$4:$AB$4,0)))+$T$8))</f>
        <v>0.31114583333333323</v>
      </c>
      <c r="J16" s="40">
        <f t="shared" si="0"/>
        <v>0.65142361111111102</v>
      </c>
      <c r="K16" s="36"/>
      <c r="L16" s="36"/>
      <c r="M16" s="53"/>
      <c r="O16" s="5">
        <v>0</v>
      </c>
      <c r="P16" s="17"/>
      <c r="Q16" s="17"/>
      <c r="R16" s="18"/>
    </row>
    <row r="17" spans="1:23" ht="13.5" customHeight="1" x14ac:dyDescent="0.3">
      <c r="A17" s="54">
        <f t="shared" ref="A17:B17" si="1">A16+TIME(0,0,(3600*($O17-$O16)/(INDEX($T$5:$AB$6,MATCH(A$15,$S$5:$S$6,0),MATCH(CONCATENATE($P17,$Q17),$T$4:$AB$4,0)))+$T$8))</f>
        <v>0.25494212962962964</v>
      </c>
      <c r="B17" s="19">
        <f t="shared" si="1"/>
        <v>0.59521990740740738</v>
      </c>
      <c r="C17" s="20"/>
      <c r="D17" s="20"/>
      <c r="E17" s="20"/>
      <c r="F17" s="21">
        <v>5.3</v>
      </c>
      <c r="G17" s="22">
        <v>1</v>
      </c>
      <c r="H17" s="75" t="s">
        <v>61</v>
      </c>
      <c r="I17" s="19">
        <f t="shared" si="0"/>
        <v>0.30620370370370359</v>
      </c>
      <c r="J17" s="19">
        <f t="shared" si="0"/>
        <v>0.64648148148148143</v>
      </c>
      <c r="K17" s="20"/>
      <c r="L17" s="20"/>
      <c r="M17" s="55"/>
      <c r="O17" s="5">
        <f t="shared" ref="O17:O28" si="2">O16+F17</f>
        <v>5.3</v>
      </c>
      <c r="P17" s="23">
        <v>1</v>
      </c>
      <c r="Q17" s="24" t="s">
        <v>43</v>
      </c>
      <c r="R17" s="25">
        <f t="shared" ref="R17:S17" si="3">TIME(0,0,(3600*($O17-$O16)/(INDEX($T$5:$AB$6,MATCH(R$15,$S$5:$S$6,0),MATCH((CONCATENATE($P17,$Q17)),$T$4:$AB$4,0)))))</f>
        <v>4.409722222222222E-3</v>
      </c>
      <c r="S17" s="25">
        <f t="shared" si="3"/>
        <v>5.5208333333333333E-3</v>
      </c>
      <c r="T17" s="1"/>
      <c r="U17" s="26"/>
      <c r="V17" s="1"/>
      <c r="W17" s="1"/>
    </row>
    <row r="18" spans="1:23" ht="13.5" customHeight="1" x14ac:dyDescent="0.3">
      <c r="A18" s="54">
        <f t="shared" ref="A18:B18" si="4">A17+TIME(0,0,(3600*($O18-$O17)/(INDEX($T$5:$AB$6,MATCH(A$15,$S$5:$S$6,0),MATCH(CONCATENATE($P18,$Q18),$T$4:$AB$4,0)))+$T$8))</f>
        <v>0.25847222222222221</v>
      </c>
      <c r="B18" s="19">
        <f t="shared" si="4"/>
        <v>0.59875</v>
      </c>
      <c r="C18" s="20"/>
      <c r="D18" s="20"/>
      <c r="E18" s="20"/>
      <c r="F18" s="21">
        <v>3.6</v>
      </c>
      <c r="G18" s="22">
        <v>2</v>
      </c>
      <c r="H18" s="75" t="s">
        <v>59</v>
      </c>
      <c r="I18" s="19">
        <f t="shared" si="0"/>
        <v>0.30267361111111102</v>
      </c>
      <c r="J18" s="19">
        <f t="shared" si="0"/>
        <v>0.64295138888888881</v>
      </c>
      <c r="K18" s="20"/>
      <c r="L18" s="20"/>
      <c r="M18" s="55"/>
      <c r="O18" s="5">
        <f t="shared" si="2"/>
        <v>8.9</v>
      </c>
      <c r="P18" s="23">
        <v>1</v>
      </c>
      <c r="Q18" s="24" t="s">
        <v>43</v>
      </c>
      <c r="R18" s="25">
        <f t="shared" ref="R18:S18" si="5">TIME(0,0,(3600*($O18-$O17)/(INDEX($T$5:$AB$6,MATCH(R$15,$S$5:$S$6,0),MATCH((CONCATENATE($P18,$Q18)),$T$4:$AB$4,0)))))</f>
        <v>2.9976851851851848E-3</v>
      </c>
      <c r="S18" s="25">
        <f t="shared" si="5"/>
        <v>3.7500000000000003E-3</v>
      </c>
      <c r="T18" s="1"/>
      <c r="U18" s="26"/>
      <c r="V18" s="1"/>
      <c r="W18" s="1"/>
    </row>
    <row r="19" spans="1:23" ht="13.5" customHeight="1" x14ac:dyDescent="0.3">
      <c r="A19" s="54">
        <f t="shared" ref="A19:B19" si="6">A18+TIME(0,0,(3600*($O19-$O18)/(INDEX($T$5:$AB$6,MATCH(A$15,$S$5:$S$6,0),MATCH(CONCATENATE($P19,$Q19),$T$4:$AB$4,0)))+$T$8))</f>
        <v>0.26067129629629626</v>
      </c>
      <c r="B19" s="19">
        <f t="shared" si="6"/>
        <v>0.60094907407407405</v>
      </c>
      <c r="C19" s="20"/>
      <c r="D19" s="20"/>
      <c r="E19" s="20"/>
      <c r="F19" s="21">
        <v>2</v>
      </c>
      <c r="G19" s="22">
        <v>3</v>
      </c>
      <c r="H19" s="21" t="s">
        <v>44</v>
      </c>
      <c r="I19" s="19">
        <f t="shared" ref="I19:J19" si="7">I20+TIME(0,0,(3600*($O20-$O19)/(INDEX($T$5:$AB$6,MATCH(I$15,$S$5:$S$6,0),MATCH(CONCATENATE($P20,$Q20),$T$4:$AB$4,0)))+$T$8))</f>
        <v>0.30047453703703697</v>
      </c>
      <c r="J19" s="19">
        <f t="shared" si="7"/>
        <v>0.64075231481481476</v>
      </c>
      <c r="K19" s="20"/>
      <c r="L19" s="20"/>
      <c r="M19" s="55"/>
      <c r="O19" s="5">
        <f t="shared" si="2"/>
        <v>10.9</v>
      </c>
      <c r="P19" s="23">
        <v>1</v>
      </c>
      <c r="Q19" s="24" t="s">
        <v>43</v>
      </c>
      <c r="R19" s="25">
        <f t="shared" ref="R19:S19" si="8">TIME(0,0,(3600*($O19-$O18)/(INDEX($T$5:$AB$6,MATCH(R$15,$S$5:$S$6,0),MATCH((CONCATENATE($P19,$Q19)),$T$4:$AB$4,0)))))</f>
        <v>1.6666666666666668E-3</v>
      </c>
      <c r="S19" s="25">
        <f t="shared" si="8"/>
        <v>2.0833333333333333E-3</v>
      </c>
      <c r="T19" s="1"/>
      <c r="U19" s="26"/>
      <c r="V19" s="1"/>
      <c r="W19" s="1"/>
    </row>
    <row r="20" spans="1:23" ht="13.5" customHeight="1" x14ac:dyDescent="0.3">
      <c r="A20" s="54">
        <f t="shared" ref="A20:B20" si="9">A19+TIME(0,0,(3600*($O20-$O19)/(INDEX($T$5:$AB$6,MATCH(A$15,$S$5:$S$6,0),MATCH(CONCATENATE($P20,$Q20),$T$4:$AB$4,0)))+$T$8))</f>
        <v>0.26203703703703701</v>
      </c>
      <c r="B20" s="19">
        <f t="shared" si="9"/>
        <v>0.60231481481481475</v>
      </c>
      <c r="C20" s="20"/>
      <c r="D20" s="20"/>
      <c r="E20" s="20"/>
      <c r="F20" s="21">
        <v>1</v>
      </c>
      <c r="G20" s="22">
        <v>4</v>
      </c>
      <c r="H20" s="21" t="s">
        <v>45</v>
      </c>
      <c r="I20" s="19">
        <f t="shared" ref="I20:J20" si="10">I21+TIME(0,0,(3600*($O21-$O20)/(INDEX($T$5:$AB$6,MATCH(I$15,$S$5:$S$6,0),MATCH(CONCATENATE($P21,$Q21),$T$4:$AB$4,0)))+$T$8))</f>
        <v>0.29910879629629622</v>
      </c>
      <c r="J20" s="19">
        <f t="shared" si="10"/>
        <v>0.63938657407407407</v>
      </c>
      <c r="K20" s="20"/>
      <c r="L20" s="20"/>
      <c r="M20" s="55"/>
      <c r="O20" s="5">
        <f t="shared" si="2"/>
        <v>11.9</v>
      </c>
      <c r="P20" s="23">
        <v>1</v>
      </c>
      <c r="Q20" s="24" t="s">
        <v>43</v>
      </c>
      <c r="R20" s="25">
        <f t="shared" ref="R20:S20" si="11">TIME(0,0,(3600*($O20-$O19)/(INDEX($T$5:$AB$6,MATCH(R$15,$S$5:$S$6,0),MATCH((CONCATENATE($P20,$Q20)),$T$4:$AB$4,0)))))</f>
        <v>8.3333333333333339E-4</v>
      </c>
      <c r="S20" s="25">
        <f t="shared" si="11"/>
        <v>1.0416666666666667E-3</v>
      </c>
      <c r="T20" s="1"/>
      <c r="U20" s="26"/>
      <c r="V20" s="1"/>
      <c r="W20" s="1"/>
    </row>
    <row r="21" spans="1:23" ht="13.5" customHeight="1" x14ac:dyDescent="0.3">
      <c r="A21" s="54">
        <f t="shared" ref="A21:B21" si="12">A20+TIME(0,0,(3600*($O21-$O20)/(INDEX($T$5:$AB$6,MATCH(A$15,$S$5:$S$6,0),MATCH(CONCATENATE($P21,$Q21),$T$4:$AB$4,0)))+$T$8))</f>
        <v>0.2643981481481481</v>
      </c>
      <c r="B21" s="19">
        <f t="shared" si="12"/>
        <v>0.60467592592592589</v>
      </c>
      <c r="C21" s="20"/>
      <c r="D21" s="20"/>
      <c r="E21" s="20"/>
      <c r="F21" s="21">
        <v>2.2000000000000002</v>
      </c>
      <c r="G21" s="22">
        <v>5</v>
      </c>
      <c r="H21" s="21" t="s">
        <v>46</v>
      </c>
      <c r="I21" s="19">
        <f t="shared" ref="I21:J21" si="13">I22+TIME(0,0,(3600*($O22-$O21)/(INDEX($T$5:$AB$6,MATCH(I$15,$S$5:$S$6,0),MATCH(CONCATENATE($P22,$Q22),$T$4:$AB$4,0)))+$T$8))</f>
        <v>0.29674768518518513</v>
      </c>
      <c r="J21" s="19">
        <f t="shared" si="13"/>
        <v>0.63702546296296292</v>
      </c>
      <c r="K21" s="20"/>
      <c r="L21" s="20"/>
      <c r="M21" s="55"/>
      <c r="O21" s="5">
        <f t="shared" si="2"/>
        <v>14.100000000000001</v>
      </c>
      <c r="P21" s="23">
        <v>1</v>
      </c>
      <c r="Q21" s="24" t="s">
        <v>43</v>
      </c>
      <c r="R21" s="25">
        <f t="shared" ref="R21:S21" si="14">TIME(0,0,(3600*($O21-$O20)/(INDEX($T$5:$AB$6,MATCH(R$15,$S$5:$S$6,0),MATCH((CONCATENATE($P21,$Q21)),$T$4:$AB$4,0)))))</f>
        <v>1.8287037037037037E-3</v>
      </c>
      <c r="S21" s="25">
        <f t="shared" si="14"/>
        <v>2.2916666666666667E-3</v>
      </c>
      <c r="T21" s="1"/>
      <c r="U21" s="26"/>
      <c r="V21" s="1"/>
      <c r="W21" s="1"/>
    </row>
    <row r="22" spans="1:23" ht="13.5" customHeight="1" x14ac:dyDescent="0.3">
      <c r="A22" s="54">
        <f t="shared" ref="A22:B22" si="15">A21+TIME(0,0,(3600*($O22-$O21)/(INDEX($T$5:$AB$6,MATCH(A$15,$S$5:$S$6,0),MATCH(CONCATENATE($P22,$Q22),$T$4:$AB$4,0)))+$T$8))</f>
        <v>0.26642361111111107</v>
      </c>
      <c r="B22" s="19">
        <f t="shared" si="15"/>
        <v>0.6067013888888888</v>
      </c>
      <c r="C22" s="20"/>
      <c r="D22" s="20"/>
      <c r="E22" s="20"/>
      <c r="F22" s="21">
        <v>1.8</v>
      </c>
      <c r="G22" s="22">
        <v>6</v>
      </c>
      <c r="H22" s="21" t="s">
        <v>47</v>
      </c>
      <c r="I22" s="19">
        <f t="shared" ref="I22:J22" si="16">I23+TIME(0,0,(3600*($O23-$O22)/(INDEX($T$5:$AB$6,MATCH(I$15,$S$5:$S$6,0),MATCH(CONCATENATE($P23,$Q23),$T$4:$AB$4,0)))+$T$8))</f>
        <v>0.29472222222222216</v>
      </c>
      <c r="J22" s="19">
        <f t="shared" si="16"/>
        <v>0.63500000000000001</v>
      </c>
      <c r="K22" s="20"/>
      <c r="L22" s="20"/>
      <c r="M22" s="55"/>
      <c r="O22" s="5">
        <f t="shared" si="2"/>
        <v>15.900000000000002</v>
      </c>
      <c r="P22" s="23">
        <v>1</v>
      </c>
      <c r="Q22" s="24" t="s">
        <v>43</v>
      </c>
      <c r="R22" s="25">
        <f t="shared" ref="R22:S22" si="17">TIME(0,0,(3600*($O22-$O21)/(INDEX($T$5:$AB$6,MATCH(R$15,$S$5:$S$6,0),MATCH((CONCATENATE($P22,$Q22)),$T$4:$AB$4,0)))))</f>
        <v>1.4930555555555556E-3</v>
      </c>
      <c r="S22" s="25">
        <f t="shared" si="17"/>
        <v>1.8750000000000001E-3</v>
      </c>
      <c r="T22" s="1"/>
      <c r="U22" s="26"/>
      <c r="V22" s="1"/>
      <c r="W22" s="1"/>
    </row>
    <row r="23" spans="1:23" ht="13.5" customHeight="1" x14ac:dyDescent="0.3">
      <c r="A23" s="54">
        <f t="shared" ref="A23:B23" si="18">A22+TIME(0,0,(3600*($O23-$O22)/(INDEX($T$5:$AB$6,MATCH(A$15,$S$5:$S$6,0),MATCH(CONCATENATE($P23,$Q23),$T$4:$AB$4,0)))+$T$8))</f>
        <v>0.26737268518518514</v>
      </c>
      <c r="B23" s="19">
        <f t="shared" si="18"/>
        <v>0.60765046296296288</v>
      </c>
      <c r="C23" s="20"/>
      <c r="D23" s="20"/>
      <c r="E23" s="20"/>
      <c r="F23" s="21">
        <v>0.5</v>
      </c>
      <c r="G23" s="22">
        <v>7</v>
      </c>
      <c r="H23" s="21" t="s">
        <v>48</v>
      </c>
      <c r="I23" s="19">
        <f t="shared" ref="I23:J23" si="19">I24+TIME(0,0,(3600*($O24-$O23)/(INDEX($T$5:$AB$6,MATCH(I$15,$S$5:$S$6,0),MATCH(CONCATENATE($P24,$Q24),$T$4:$AB$4,0)))+$T$8))</f>
        <v>0.29377314814814809</v>
      </c>
      <c r="J23" s="19">
        <f t="shared" si="19"/>
        <v>0.63405092592592593</v>
      </c>
      <c r="K23" s="20"/>
      <c r="L23" s="20"/>
      <c r="M23" s="55"/>
      <c r="O23" s="5">
        <f t="shared" si="2"/>
        <v>16.400000000000002</v>
      </c>
      <c r="P23" s="23">
        <v>1</v>
      </c>
      <c r="Q23" s="24" t="s">
        <v>43</v>
      </c>
      <c r="R23" s="25">
        <f t="shared" ref="R23:S23" si="20">TIME(0,0,(3600*($O23-$O22)/(INDEX($T$5:$AB$6,MATCH(R$15,$S$5:$S$6,0),MATCH((CONCATENATE($P23,$Q23)),$T$4:$AB$4,0)))))</f>
        <v>4.1666666666666669E-4</v>
      </c>
      <c r="S23" s="25">
        <f t="shared" si="20"/>
        <v>5.2083333333333333E-4</v>
      </c>
      <c r="T23" s="1"/>
      <c r="U23" s="26"/>
      <c r="V23" s="1"/>
      <c r="W23" s="1"/>
    </row>
    <row r="24" spans="1:23" ht="13.5" customHeight="1" x14ac:dyDescent="0.3">
      <c r="A24" s="54">
        <f t="shared" ref="A24:B24" si="21">A23+TIME(0,0,(3600*($O24-$O23)/(INDEX($T$5:$AB$6,MATCH(A$15,$S$5:$S$6,0),MATCH(CONCATENATE($P24,$Q24),$T$4:$AB$4,0)))+$T$8))</f>
        <v>0.26881944444444439</v>
      </c>
      <c r="B24" s="19">
        <f t="shared" si="21"/>
        <v>0.60909722222222218</v>
      </c>
      <c r="C24" s="20"/>
      <c r="D24" s="20"/>
      <c r="E24" s="20"/>
      <c r="F24" s="21">
        <v>1.1000000000000001</v>
      </c>
      <c r="G24" s="22">
        <v>8</v>
      </c>
      <c r="H24" s="21" t="s">
        <v>49</v>
      </c>
      <c r="I24" s="19">
        <f t="shared" ref="I24:J24" si="22">I25+TIME(0,0,(3600*($O25-$O24)/(INDEX($T$5:$AB$6,MATCH(I$15,$S$5:$S$6,0),MATCH(CONCATENATE($P25,$Q25),$T$4:$AB$4,0)))+$T$8))</f>
        <v>0.29232638888888884</v>
      </c>
      <c r="J24" s="19">
        <f t="shared" si="22"/>
        <v>0.63260416666666663</v>
      </c>
      <c r="K24" s="20"/>
      <c r="L24" s="20"/>
      <c r="M24" s="55"/>
      <c r="O24" s="5">
        <f t="shared" si="2"/>
        <v>17.500000000000004</v>
      </c>
      <c r="P24" s="23">
        <v>1</v>
      </c>
      <c r="Q24" s="24" t="s">
        <v>43</v>
      </c>
      <c r="R24" s="25">
        <f t="shared" ref="R24:S24" si="23">TIME(0,0,(3600*($O24-$O23)/(INDEX($T$5:$AB$6,MATCH(R$15,$S$5:$S$6,0),MATCH((CONCATENATE($P24,$Q24)),$T$4:$AB$4,0)))))</f>
        <v>9.1435185185185185E-4</v>
      </c>
      <c r="S24" s="25">
        <f t="shared" si="23"/>
        <v>1.1458333333333333E-3</v>
      </c>
      <c r="T24" s="1"/>
      <c r="U24" s="26"/>
      <c r="V24" s="1"/>
      <c r="W24" s="1"/>
    </row>
    <row r="25" spans="1:23" ht="13.5" customHeight="1" x14ac:dyDescent="0.3">
      <c r="A25" s="54">
        <f t="shared" ref="A25:B25" si="24">A24+TIME(0,0,(3600*($O25-$O24)/(INDEX($T$5:$AB$6,MATCH(A$15,$S$5:$S$6,0),MATCH(CONCATENATE($P25,$Q25),$T$4:$AB$4,0)))+$T$8))</f>
        <v>0.27026620370370363</v>
      </c>
      <c r="B25" s="19">
        <f t="shared" si="24"/>
        <v>0.61054398148148148</v>
      </c>
      <c r="C25" s="20"/>
      <c r="D25" s="20"/>
      <c r="E25" s="20"/>
      <c r="F25" s="21">
        <v>1.1000000000000001</v>
      </c>
      <c r="G25" s="22">
        <v>9</v>
      </c>
      <c r="H25" s="21" t="s">
        <v>50</v>
      </c>
      <c r="I25" s="19">
        <f t="shared" ref="I25:J25" si="25">I26+TIME(0,0,(3600*($O26-$O25)/(INDEX($T$5:$AB$6,MATCH(I$15,$S$5:$S$6,0),MATCH(CONCATENATE($P26,$Q26),$T$4:$AB$4,0)))+$T$8))</f>
        <v>0.2908796296296296</v>
      </c>
      <c r="J25" s="19">
        <f t="shared" si="25"/>
        <v>0.63115740740740733</v>
      </c>
      <c r="K25" s="20"/>
      <c r="L25" s="20"/>
      <c r="M25" s="55"/>
      <c r="O25" s="5">
        <f t="shared" si="2"/>
        <v>18.600000000000005</v>
      </c>
      <c r="P25" s="23">
        <v>1</v>
      </c>
      <c r="Q25" s="24" t="s">
        <v>43</v>
      </c>
      <c r="R25" s="25">
        <f t="shared" ref="R25:S25" si="26">TIME(0,0,(3600*($O25-$O24)/(INDEX($T$5:$AB$6,MATCH(R$15,$S$5:$S$6,0),MATCH((CONCATENATE($P25,$Q25)),$T$4:$AB$4,0)))))</f>
        <v>9.1435185185185185E-4</v>
      </c>
      <c r="S25" s="25">
        <f t="shared" si="26"/>
        <v>1.1458333333333333E-3</v>
      </c>
      <c r="T25" s="1"/>
      <c r="U25" s="26"/>
      <c r="V25" s="1"/>
      <c r="W25" s="1"/>
    </row>
    <row r="26" spans="1:23" ht="13.5" customHeight="1" x14ac:dyDescent="0.3">
      <c r="A26" s="54">
        <f t="shared" ref="A26:B26" si="27">A25+TIME(0,0,(3600*($O26-$O25)/(INDEX($T$5:$AB$6,MATCH(A$15,$S$5:$S$6,0),MATCH(CONCATENATE($P26,$Q26),$T$4:$AB$4,0)))+$T$8))</f>
        <v>0.27237268518518509</v>
      </c>
      <c r="B26" s="19">
        <f t="shared" si="27"/>
        <v>0.61265046296296299</v>
      </c>
      <c r="C26" s="20"/>
      <c r="D26" s="20"/>
      <c r="E26" s="20"/>
      <c r="F26" s="21">
        <v>1.9</v>
      </c>
      <c r="G26" s="22">
        <v>10</v>
      </c>
      <c r="H26" s="21" t="s">
        <v>51</v>
      </c>
      <c r="I26" s="19">
        <f t="shared" ref="I26:J26" si="28">I27+TIME(0,0,(3600*($O27-$O26)/(INDEX($T$5:$AB$6,MATCH(I$15,$S$5:$S$6,0),MATCH(CONCATENATE($P27,$Q27),$T$4:$AB$4,0)))+$T$8))</f>
        <v>0.28877314814814814</v>
      </c>
      <c r="J26" s="19">
        <f t="shared" si="28"/>
        <v>0.62905092592592582</v>
      </c>
      <c r="K26" s="20"/>
      <c r="L26" s="20"/>
      <c r="M26" s="55"/>
      <c r="O26" s="5">
        <f t="shared" si="2"/>
        <v>20.500000000000004</v>
      </c>
      <c r="P26" s="23">
        <v>1</v>
      </c>
      <c r="Q26" s="24" t="s">
        <v>43</v>
      </c>
      <c r="R26" s="25">
        <f t="shared" ref="R26:S26" si="29">TIME(0,0,(3600*($O26-$O25)/(INDEX($T$5:$AB$6,MATCH(R$15,$S$5:$S$6,0),MATCH((CONCATENATE($P26,$Q26)),$T$4:$AB$4,0)))))</f>
        <v>1.5740740740740741E-3</v>
      </c>
      <c r="S26" s="25">
        <f t="shared" si="29"/>
        <v>1.9791666666666668E-3</v>
      </c>
      <c r="T26" s="1"/>
      <c r="U26" s="26"/>
      <c r="V26" s="1"/>
      <c r="W26" s="1"/>
    </row>
    <row r="27" spans="1:23" ht="13.5" customHeight="1" x14ac:dyDescent="0.3">
      <c r="A27" s="54">
        <f t="shared" ref="A27:B27" si="30">A26+TIME(0,0,(3600*($O27-$O26)/(INDEX($T$5:$AB$6,MATCH(A$15,$S$5:$S$6,0),MATCH(CONCATENATE($P27,$Q27),$T$4:$AB$4,0)))+$T$8))</f>
        <v>0.27439814814814806</v>
      </c>
      <c r="B27" s="19">
        <f t="shared" si="30"/>
        <v>0.6146759259259259</v>
      </c>
      <c r="C27" s="20"/>
      <c r="D27" s="20"/>
      <c r="E27" s="20"/>
      <c r="F27" s="21">
        <v>1.8</v>
      </c>
      <c r="G27" s="22">
        <v>11</v>
      </c>
      <c r="H27" s="21" t="s">
        <v>52</v>
      </c>
      <c r="I27" s="19">
        <f t="shared" ref="I27:J27" si="31">I28+TIME(0,0,(3600*($O28-$O27)/(INDEX($T$5:$AB$6,MATCH(I$15,$S$5:$S$6,0),MATCH(CONCATENATE($P28,$Q28),$T$4:$AB$4,0)))+$T$8))</f>
        <v>0.28674768518518517</v>
      </c>
      <c r="J27" s="19">
        <f t="shared" si="31"/>
        <v>0.62702546296296291</v>
      </c>
      <c r="K27" s="20"/>
      <c r="L27" s="20"/>
      <c r="M27" s="55"/>
      <c r="O27" s="5">
        <f t="shared" si="2"/>
        <v>22.300000000000004</v>
      </c>
      <c r="P27" s="27" t="s">
        <v>53</v>
      </c>
      <c r="Q27" s="27" t="s">
        <v>54</v>
      </c>
      <c r="R27" s="25">
        <f t="shared" ref="R27:S27" si="32">TIME(0,0,(3600*($O27-$O26)/(INDEX($T$5:$AB$6,MATCH(R$15,$S$5:$S$6,0),MATCH((CONCATENATE($P27,$Q27)),$T$4:$AB$4,0)))))</f>
        <v>1.4930555555555556E-3</v>
      </c>
      <c r="S27" s="25">
        <f t="shared" si="32"/>
        <v>1.8750000000000001E-3</v>
      </c>
      <c r="T27" s="1"/>
      <c r="U27" s="26"/>
      <c r="V27" s="1"/>
      <c r="W27" s="1"/>
    </row>
    <row r="28" spans="1:23" ht="13.5" customHeight="1" x14ac:dyDescent="0.3">
      <c r="A28" s="54">
        <f t="shared" ref="A28:B28" si="33">A27+TIME(0,0,(3600*($O28-$O27)/(INDEX($T$5:$AB$6,MATCH(A$15,$S$5:$S$6,0),MATCH(CONCATENATE($P28,$Q28),$T$4:$AB$4,0)))+$T$8))</f>
        <v>0.27642361111111102</v>
      </c>
      <c r="B28" s="19">
        <f t="shared" si="33"/>
        <v>0.61670138888888881</v>
      </c>
      <c r="C28" s="20"/>
      <c r="D28" s="20"/>
      <c r="E28" s="20"/>
      <c r="F28" s="21">
        <v>1.8</v>
      </c>
      <c r="G28" s="22">
        <v>12</v>
      </c>
      <c r="H28" s="21" t="s">
        <v>55</v>
      </c>
      <c r="I28" s="28">
        <v>0.28472222222222221</v>
      </c>
      <c r="J28" s="28">
        <v>0.625</v>
      </c>
      <c r="K28" s="20"/>
      <c r="L28" s="20"/>
      <c r="M28" s="55"/>
      <c r="O28" s="5">
        <f t="shared" si="2"/>
        <v>24.100000000000005</v>
      </c>
      <c r="P28" s="27" t="s">
        <v>53</v>
      </c>
      <c r="Q28" s="27" t="s">
        <v>54</v>
      </c>
      <c r="R28" s="25">
        <f t="shared" ref="R28:S28" si="34">TIME(0,0,(3600*($O28-$O27)/(INDEX($T$5:$AB$6,MATCH(R$15,$S$5:$S$6,0),MATCH((CONCATENATE($P28,$Q28)),$T$4:$AB$4,0)))))</f>
        <v>1.4930555555555556E-3</v>
      </c>
      <c r="S28" s="25">
        <f t="shared" si="34"/>
        <v>1.8750000000000001E-3</v>
      </c>
      <c r="T28" s="1"/>
      <c r="U28" s="26"/>
      <c r="V28" s="1"/>
      <c r="W28" s="1"/>
    </row>
    <row r="29" spans="1:23" ht="13.5" customHeight="1" x14ac:dyDescent="0.3">
      <c r="A29" s="54"/>
      <c r="B29" s="19"/>
      <c r="C29" s="20"/>
      <c r="D29" s="20"/>
      <c r="E29" s="20"/>
      <c r="F29" s="21"/>
      <c r="G29" s="22"/>
      <c r="H29" s="21"/>
      <c r="I29" s="19"/>
      <c r="J29" s="19"/>
      <c r="K29" s="20"/>
      <c r="L29" s="20"/>
      <c r="M29" s="55"/>
      <c r="R29" s="25"/>
      <c r="S29" s="25"/>
      <c r="T29" s="1"/>
      <c r="U29" s="26"/>
      <c r="V29" s="1"/>
      <c r="W29" s="1"/>
    </row>
    <row r="30" spans="1:23" ht="13.5" customHeight="1" x14ac:dyDescent="0.25">
      <c r="A30" s="56" t="s">
        <v>56</v>
      </c>
      <c r="B30" s="57" t="s">
        <v>56</v>
      </c>
      <c r="C30" s="58"/>
      <c r="D30" s="58"/>
      <c r="E30" s="58"/>
      <c r="F30" s="59"/>
      <c r="G30" s="57"/>
      <c r="H30" s="59"/>
      <c r="I30" s="57" t="s">
        <v>56</v>
      </c>
      <c r="J30" s="57" t="s">
        <v>56</v>
      </c>
      <c r="K30" s="58"/>
      <c r="L30" s="58"/>
      <c r="M30" s="60"/>
    </row>
    <row r="31" spans="1:23" ht="13.5" customHeight="1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23" ht="13.5" customHeight="1" x14ac:dyDescent="0.3">
      <c r="I32" s="5" t="s">
        <v>57</v>
      </c>
    </row>
    <row r="33" spans="15:28" ht="13.5" customHeight="1" x14ac:dyDescent="0.25"/>
    <row r="34" spans="15:28" ht="13.5" customHeight="1" x14ac:dyDescent="0.25"/>
    <row r="35" spans="15:28" ht="13.5" customHeight="1" x14ac:dyDescent="0.25"/>
    <row r="36" spans="15:28" ht="13.5" customHeight="1" x14ac:dyDescent="0.25"/>
    <row r="37" spans="15:28" ht="13.5" customHeight="1" x14ac:dyDescent="0.25"/>
    <row r="38" spans="15:28" ht="13.5" customHeight="1" x14ac:dyDescent="0.25"/>
    <row r="39" spans="15:28" ht="13.5" customHeight="1" x14ac:dyDescent="0.25"/>
    <row r="40" spans="15:28" ht="13.5" customHeight="1" x14ac:dyDescent="0.25"/>
    <row r="41" spans="15:28" ht="13.5" customHeight="1" x14ac:dyDescent="0.25"/>
    <row r="42" spans="15:28" ht="13.5" customHeight="1" x14ac:dyDescent="0.25"/>
    <row r="43" spans="15:28" ht="13.5" customHeight="1" x14ac:dyDescent="0.25"/>
    <row r="44" spans="15:28" ht="13.5" customHeight="1" x14ac:dyDescent="0.25"/>
    <row r="45" spans="15:28" ht="13.5" customHeight="1" x14ac:dyDescent="0.25"/>
    <row r="46" spans="15:28" ht="13.5" customHeight="1" x14ac:dyDescent="0.25"/>
    <row r="47" spans="15:28" ht="13.5" customHeight="1" x14ac:dyDescent="0.25"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</row>
    <row r="48" spans="15:28" ht="13.5" customHeight="1" x14ac:dyDescent="0.25"/>
    <row r="49" spans="1:14" ht="13.5" customHeight="1" x14ac:dyDescent="0.25"/>
    <row r="50" spans="1:14" ht="13.5" customHeight="1" x14ac:dyDescent="0.25"/>
    <row r="51" spans="1:14" ht="13.5" customHeight="1" x14ac:dyDescent="0.25"/>
    <row r="52" spans="1:14" ht="13.5" customHeight="1" x14ac:dyDescent="0.25"/>
    <row r="53" spans="1:14" ht="19.5" customHeight="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 ht="12.75" customHeight="1" x14ac:dyDescent="0.25"/>
    <row r="55" spans="1:14" ht="12.75" customHeight="1" x14ac:dyDescent="0.25"/>
    <row r="56" spans="1:14" ht="12.75" customHeight="1" x14ac:dyDescent="0.25"/>
    <row r="57" spans="1:14" ht="12.75" customHeight="1" x14ac:dyDescent="0.3">
      <c r="A57" s="29"/>
      <c r="B57" s="29"/>
      <c r="C57" s="29"/>
      <c r="D57" s="29"/>
      <c r="E57" s="29"/>
      <c r="F57" s="29"/>
      <c r="G57" s="29"/>
      <c r="H57" s="29"/>
    </row>
    <row r="58" spans="1:14" ht="12.75" customHeight="1" x14ac:dyDescent="0.25">
      <c r="B58" s="30"/>
      <c r="C58" s="30"/>
      <c r="D58" s="30"/>
      <c r="E58" s="30"/>
      <c r="F58" s="30"/>
      <c r="G58" s="30"/>
    </row>
    <row r="59" spans="1:14" ht="12.75" customHeight="1" x14ac:dyDescent="0.25">
      <c r="B59" s="30"/>
      <c r="C59" s="30"/>
      <c r="D59" s="30"/>
      <c r="E59" s="30"/>
      <c r="F59" s="30"/>
      <c r="G59" s="30"/>
    </row>
    <row r="60" spans="1:14" ht="12.75" customHeight="1" x14ac:dyDescent="0.25">
      <c r="B60" s="30"/>
      <c r="C60" s="30"/>
      <c r="D60" s="30"/>
      <c r="E60" s="30"/>
      <c r="F60" s="30"/>
    </row>
    <row r="61" spans="1:14" ht="12.75" customHeight="1" x14ac:dyDescent="0.25">
      <c r="B61" s="30"/>
    </row>
    <row r="62" spans="1:14" ht="12.75" customHeight="1" x14ac:dyDescent="0.25">
      <c r="B62" s="30"/>
    </row>
    <row r="63" spans="1:14" ht="12.75" customHeight="1" x14ac:dyDescent="0.25">
      <c r="B63" s="30"/>
    </row>
    <row r="64" spans="1:14" ht="12.75" customHeight="1" x14ac:dyDescent="0.25">
      <c r="B64" s="30"/>
    </row>
    <row r="65" spans="1:10" ht="12.75" customHeight="1" x14ac:dyDescent="0.3">
      <c r="A65" s="29"/>
      <c r="B65" s="29"/>
      <c r="C65" s="29"/>
      <c r="D65" s="29"/>
      <c r="E65" s="29"/>
      <c r="F65" s="29"/>
      <c r="G65" s="29"/>
      <c r="H65" s="29"/>
      <c r="I65" s="29"/>
      <c r="J65" s="29"/>
    </row>
    <row r="66" spans="1:10" ht="12.75" customHeight="1" x14ac:dyDescent="0.3">
      <c r="A66" s="29"/>
    </row>
    <row r="67" spans="1:10" ht="16.5" customHeight="1" x14ac:dyDescent="0.25"/>
    <row r="68" spans="1:10" ht="16.5" customHeight="1" x14ac:dyDescent="0.25"/>
    <row r="69" spans="1:10" ht="16.5" customHeight="1" x14ac:dyDescent="0.25"/>
    <row r="70" spans="1:10" ht="16.5" customHeight="1" x14ac:dyDescent="0.25"/>
    <row r="71" spans="1:10" ht="16.5" customHeight="1" x14ac:dyDescent="0.25"/>
    <row r="72" spans="1:10" ht="12.75" customHeight="1" x14ac:dyDescent="0.25"/>
    <row r="73" spans="1:10" ht="12.75" customHeight="1" x14ac:dyDescent="0.25"/>
    <row r="74" spans="1:10" ht="12.75" customHeight="1" x14ac:dyDescent="0.25"/>
    <row r="75" spans="1:10" ht="12.75" customHeight="1" x14ac:dyDescent="0.25"/>
    <row r="76" spans="1:10" ht="12.75" customHeight="1" x14ac:dyDescent="0.25"/>
    <row r="77" spans="1:10" ht="12.75" customHeight="1" x14ac:dyDescent="0.25"/>
    <row r="78" spans="1:10" ht="12.75" customHeight="1" x14ac:dyDescent="0.25"/>
    <row r="79" spans="1:10" ht="12.75" customHeight="1" x14ac:dyDescent="0.25"/>
    <row r="80" spans="1:1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  <row r="967" ht="12.75" customHeight="1" x14ac:dyDescent="0.25"/>
    <row r="968" ht="12.75" customHeight="1" x14ac:dyDescent="0.25"/>
    <row r="969" ht="12.75" customHeight="1" x14ac:dyDescent="0.25"/>
    <row r="970" ht="12.75" customHeight="1" x14ac:dyDescent="0.25"/>
    <row r="971" ht="12.75" customHeight="1" x14ac:dyDescent="0.25"/>
    <row r="972" ht="12.75" customHeight="1" x14ac:dyDescent="0.25"/>
    <row r="973" ht="12.75" customHeight="1" x14ac:dyDescent="0.25"/>
  </sheetData>
  <mergeCells count="8"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</cp:lastModifiedBy>
  <dcterms:created xsi:type="dcterms:W3CDTF">2002-03-26T19:23:05Z</dcterms:created>
  <dcterms:modified xsi:type="dcterms:W3CDTF">2023-05-19T11:58:42Z</dcterms:modified>
</cp:coreProperties>
</file>