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37B3C5B6-B575-41BA-898E-813FE80BE94B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EH3uI1mcWXXgAmwo5jeKXKAcAOQ=="/>
    </ext>
  </extLst>
</workbook>
</file>

<file path=xl/calcChain.xml><?xml version="1.0" encoding="utf-8"?>
<calcChain xmlns="http://schemas.openxmlformats.org/spreadsheetml/2006/main">
  <c r="O17" i="2" l="1"/>
  <c r="O18" i="2" s="1"/>
  <c r="O19" i="2" s="1"/>
  <c r="K100" i="2"/>
  <c r="J100" i="2"/>
  <c r="I100" i="2"/>
  <c r="H98" i="2"/>
  <c r="G98" i="2"/>
  <c r="F98" i="2"/>
  <c r="H97" i="2"/>
  <c r="G97" i="2"/>
  <c r="F97" i="2"/>
  <c r="H96" i="2"/>
  <c r="G96" i="2"/>
  <c r="F96" i="2"/>
  <c r="H95" i="2"/>
  <c r="G95" i="2"/>
  <c r="F95" i="2"/>
  <c r="H94" i="2"/>
  <c r="G94" i="2"/>
  <c r="F94" i="2"/>
  <c r="H93" i="2"/>
  <c r="G93" i="2"/>
  <c r="F93" i="2"/>
  <c r="H92" i="2"/>
  <c r="G92" i="2"/>
  <c r="F92" i="2"/>
  <c r="K90" i="2"/>
  <c r="J90" i="2"/>
  <c r="I90" i="2"/>
  <c r="K89" i="2"/>
  <c r="J89" i="2"/>
  <c r="I89" i="2"/>
  <c r="M85" i="2"/>
  <c r="L85" i="2"/>
  <c r="K85" i="2"/>
  <c r="J85" i="2"/>
  <c r="I85" i="2"/>
  <c r="H83" i="2"/>
  <c r="G83" i="2"/>
  <c r="F83" i="2"/>
  <c r="H82" i="2"/>
  <c r="G82" i="2"/>
  <c r="F82" i="2"/>
  <c r="H81" i="2"/>
  <c r="G81" i="2"/>
  <c r="F81" i="2"/>
  <c r="H80" i="2"/>
  <c r="G80" i="2"/>
  <c r="F80" i="2"/>
  <c r="H79" i="2"/>
  <c r="G79" i="2"/>
  <c r="F79" i="2"/>
  <c r="H78" i="2"/>
  <c r="G78" i="2"/>
  <c r="F78" i="2"/>
  <c r="H77" i="2"/>
  <c r="G77" i="2"/>
  <c r="F77" i="2"/>
  <c r="M75" i="2"/>
  <c r="L75" i="2"/>
  <c r="K75" i="2"/>
  <c r="J75" i="2"/>
  <c r="I75" i="2"/>
  <c r="M74" i="2"/>
  <c r="L74" i="2"/>
  <c r="K74" i="2"/>
  <c r="J74" i="2"/>
  <c r="I74" i="2"/>
  <c r="M70" i="2"/>
  <c r="L70" i="2"/>
  <c r="K70" i="2"/>
  <c r="J70" i="2"/>
  <c r="I70" i="2"/>
  <c r="H68" i="2"/>
  <c r="G68" i="2"/>
  <c r="F68" i="2"/>
  <c r="H67" i="2"/>
  <c r="G67" i="2"/>
  <c r="F67" i="2"/>
  <c r="H66" i="2"/>
  <c r="G66" i="2"/>
  <c r="F66" i="2"/>
  <c r="H65" i="2"/>
  <c r="G65" i="2"/>
  <c r="F65" i="2"/>
  <c r="H64" i="2"/>
  <c r="G64" i="2"/>
  <c r="F64" i="2"/>
  <c r="H63" i="2"/>
  <c r="G63" i="2"/>
  <c r="F63" i="2"/>
  <c r="H62" i="2"/>
  <c r="G62" i="2"/>
  <c r="F62" i="2"/>
  <c r="M60" i="2"/>
  <c r="L60" i="2"/>
  <c r="K60" i="2"/>
  <c r="J60" i="2"/>
  <c r="I60" i="2"/>
  <c r="M59" i="2"/>
  <c r="L59" i="2"/>
  <c r="K59" i="2"/>
  <c r="J59" i="2"/>
  <c r="I59" i="2"/>
  <c r="M55" i="2"/>
  <c r="L55" i="2"/>
  <c r="K55" i="2"/>
  <c r="J55" i="2"/>
  <c r="I55" i="2"/>
  <c r="H53" i="2"/>
  <c r="G53" i="2"/>
  <c r="F53" i="2"/>
  <c r="H52" i="2"/>
  <c r="G52" i="2"/>
  <c r="F52" i="2"/>
  <c r="H51" i="2"/>
  <c r="G51" i="2"/>
  <c r="F51" i="2"/>
  <c r="H50" i="2"/>
  <c r="G50" i="2"/>
  <c r="F50" i="2"/>
  <c r="H49" i="2"/>
  <c r="G49" i="2"/>
  <c r="F49" i="2"/>
  <c r="H48" i="2"/>
  <c r="G48" i="2"/>
  <c r="F48" i="2"/>
  <c r="H47" i="2"/>
  <c r="G47" i="2"/>
  <c r="F47" i="2"/>
  <c r="M45" i="2"/>
  <c r="L45" i="2"/>
  <c r="K45" i="2"/>
  <c r="J45" i="2"/>
  <c r="I45" i="2"/>
  <c r="M44" i="2"/>
  <c r="L44" i="2"/>
  <c r="K44" i="2"/>
  <c r="J44" i="2"/>
  <c r="I44" i="2"/>
  <c r="M40" i="2"/>
  <c r="L40" i="2"/>
  <c r="K40" i="2"/>
  <c r="J40" i="2"/>
  <c r="I40" i="2"/>
  <c r="H38" i="2"/>
  <c r="G38" i="2"/>
  <c r="F38" i="2"/>
  <c r="H37" i="2"/>
  <c r="G37" i="2"/>
  <c r="F37" i="2"/>
  <c r="H36" i="2"/>
  <c r="G36" i="2"/>
  <c r="F36" i="2"/>
  <c r="H35" i="2"/>
  <c r="G35" i="2"/>
  <c r="F35" i="2"/>
  <c r="H34" i="2"/>
  <c r="G34" i="2"/>
  <c r="F34" i="2"/>
  <c r="H33" i="2"/>
  <c r="G33" i="2"/>
  <c r="F33" i="2"/>
  <c r="H32" i="2"/>
  <c r="G32" i="2"/>
  <c r="F32" i="2"/>
  <c r="M30" i="2"/>
  <c r="L30" i="2"/>
  <c r="K30" i="2"/>
  <c r="J30" i="2"/>
  <c r="I30" i="2"/>
  <c r="M29" i="2"/>
  <c r="L29" i="2"/>
  <c r="K29" i="2"/>
  <c r="J29" i="2"/>
  <c r="I29" i="2"/>
  <c r="M25" i="2"/>
  <c r="L25" i="2"/>
  <c r="K25" i="2"/>
  <c r="J25" i="2"/>
  <c r="I25" i="2"/>
  <c r="M15" i="2"/>
  <c r="L15" i="2"/>
  <c r="K15" i="2"/>
  <c r="J15" i="2"/>
  <c r="I15" i="2"/>
  <c r="M14" i="2"/>
  <c r="L14" i="2"/>
  <c r="K14" i="2"/>
  <c r="J14" i="2"/>
  <c r="I14" i="2"/>
  <c r="A92" i="2" l="1"/>
  <c r="A93" i="2" s="1"/>
  <c r="C92" i="2"/>
  <c r="C93" i="2" s="1"/>
  <c r="B92" i="2"/>
  <c r="B93" i="2" s="1"/>
  <c r="C77" i="2"/>
  <c r="C78" i="2" s="1"/>
  <c r="B77" i="2"/>
  <c r="B78" i="2" s="1"/>
  <c r="E77" i="2"/>
  <c r="E78" i="2" s="1"/>
  <c r="A77" i="2"/>
  <c r="A78" i="2" s="1"/>
  <c r="D77" i="2"/>
  <c r="D78" i="2" s="1"/>
  <c r="E62" i="2"/>
  <c r="E63" i="2" s="1"/>
  <c r="D62" i="2"/>
  <c r="D63" i="2" s="1"/>
  <c r="A62" i="2"/>
  <c r="A63" i="2" s="1"/>
  <c r="C62" i="2"/>
  <c r="C63" i="2" s="1"/>
  <c r="B62" i="2"/>
  <c r="B63" i="2" s="1"/>
  <c r="D47" i="2"/>
  <c r="D48" i="2" s="1"/>
  <c r="B47" i="2"/>
  <c r="B48" i="2" s="1"/>
  <c r="E47" i="2"/>
  <c r="E48" i="2" s="1"/>
  <c r="A47" i="2"/>
  <c r="A48" i="2" s="1"/>
  <c r="C47" i="2"/>
  <c r="C48" i="2" s="1"/>
  <c r="S18" i="2"/>
  <c r="C32" i="2"/>
  <c r="C33" i="2" s="1"/>
  <c r="B32" i="2"/>
  <c r="B33" i="2" s="1"/>
  <c r="E32" i="2"/>
  <c r="E33" i="2" s="1"/>
  <c r="A32" i="2"/>
  <c r="A33" i="2" s="1"/>
  <c r="D32" i="2"/>
  <c r="D33" i="2" s="1"/>
  <c r="S17" i="2"/>
  <c r="D17" i="2"/>
  <c r="D18" i="2" s="1"/>
  <c r="B17" i="2"/>
  <c r="B18" i="2" s="1"/>
  <c r="R17" i="2"/>
  <c r="C17" i="2"/>
  <c r="C18" i="2" s="1"/>
  <c r="R18" i="2"/>
  <c r="E17" i="2"/>
  <c r="E18" i="2" s="1"/>
  <c r="A17" i="2"/>
  <c r="A18" i="2" s="1"/>
  <c r="A79" i="2" l="1"/>
  <c r="D64" i="2"/>
  <c r="E34" i="2"/>
  <c r="B19" i="2"/>
  <c r="D19" i="2"/>
  <c r="A34" i="2"/>
  <c r="A94" i="2"/>
  <c r="C64" i="2"/>
  <c r="B94" i="2"/>
  <c r="E79" i="2"/>
  <c r="E19" i="2"/>
  <c r="B49" i="2" l="1"/>
  <c r="D34" i="2"/>
  <c r="B64" i="2"/>
  <c r="B79" i="2"/>
  <c r="C34" i="2"/>
  <c r="E49" i="2"/>
  <c r="C19" i="2"/>
  <c r="A64" i="2"/>
  <c r="C94" i="2"/>
  <c r="A19" i="2"/>
  <c r="A49" i="2"/>
  <c r="C79" i="2"/>
  <c r="B34" i="2"/>
  <c r="D49" i="2"/>
  <c r="O20" i="2"/>
  <c r="E20" i="2" s="1"/>
  <c r="R19" i="2"/>
  <c r="S19" i="2"/>
  <c r="C49" i="2"/>
  <c r="E64" i="2"/>
  <c r="D79" i="2"/>
  <c r="C95" i="2" l="1"/>
  <c r="B95" i="2"/>
  <c r="A80" i="2"/>
  <c r="E80" i="2"/>
  <c r="C80" i="2"/>
  <c r="C20" i="2"/>
  <c r="D80" i="2"/>
  <c r="E65" i="2"/>
  <c r="B80" i="2"/>
  <c r="A65" i="2"/>
  <c r="A35" i="2"/>
  <c r="D35" i="2"/>
  <c r="D20" i="2"/>
  <c r="A50" i="2"/>
  <c r="C50" i="2"/>
  <c r="C35" i="2"/>
  <c r="B65" i="2"/>
  <c r="E35" i="2"/>
  <c r="B20" i="2"/>
  <c r="D50" i="2"/>
  <c r="A20" i="2"/>
  <c r="E50" i="2"/>
  <c r="A95" i="2"/>
  <c r="B50" i="2"/>
  <c r="B35" i="2"/>
  <c r="C65" i="2"/>
  <c r="R20" i="2"/>
  <c r="S20" i="2"/>
  <c r="O21" i="2"/>
  <c r="D65" i="2"/>
  <c r="E66" i="2" l="1"/>
  <c r="B81" i="2"/>
  <c r="E21" i="2"/>
  <c r="C21" i="2"/>
  <c r="A51" i="2"/>
  <c r="D21" i="2"/>
  <c r="A96" i="2"/>
  <c r="D51" i="2"/>
  <c r="D36" i="2"/>
  <c r="C36" i="2"/>
  <c r="C96" i="2"/>
  <c r="D66" i="2"/>
  <c r="A81" i="2"/>
  <c r="B36" i="2"/>
  <c r="C51" i="2"/>
  <c r="A36" i="2"/>
  <c r="E81" i="2"/>
  <c r="E36" i="2"/>
  <c r="A66" i="2"/>
  <c r="C66" i="2"/>
  <c r="E51" i="2"/>
  <c r="A21" i="2"/>
  <c r="S21" i="2"/>
  <c r="O22" i="2"/>
  <c r="R21" i="2"/>
  <c r="C81" i="2"/>
  <c r="B96" i="2"/>
  <c r="B21" i="2"/>
  <c r="B51" i="2"/>
  <c r="B66" i="2"/>
  <c r="D81" i="2"/>
  <c r="D82" i="2" s="1"/>
  <c r="B22" i="2" l="1"/>
  <c r="A97" i="2"/>
  <c r="E37" i="2"/>
  <c r="E82" i="2"/>
  <c r="A67" i="2"/>
  <c r="B67" i="2"/>
  <c r="C82" i="2"/>
  <c r="B97" i="2"/>
  <c r="A82" i="2"/>
  <c r="B52" i="2"/>
  <c r="C52" i="2"/>
  <c r="B37" i="2"/>
  <c r="A22" i="2"/>
  <c r="S22" i="2"/>
  <c r="R22" i="2"/>
  <c r="O23" i="2"/>
  <c r="D52" i="2"/>
  <c r="D37" i="2"/>
  <c r="E52" i="2"/>
  <c r="D67" i="2"/>
  <c r="C97" i="2"/>
  <c r="C37" i="2"/>
  <c r="C67" i="2"/>
  <c r="D22" i="2"/>
  <c r="E22" i="2"/>
  <c r="A37" i="2"/>
  <c r="C22" i="2"/>
  <c r="A52" i="2"/>
  <c r="B82" i="2"/>
  <c r="E67" i="2"/>
  <c r="A53" i="2" l="1"/>
  <c r="E53" i="2"/>
  <c r="B83" i="2"/>
  <c r="E68" i="2"/>
  <c r="C23" i="2"/>
  <c r="E83" i="2"/>
  <c r="B98" i="2"/>
  <c r="B68" i="2"/>
  <c r="C68" i="2"/>
  <c r="C83" i="2"/>
  <c r="D68" i="2"/>
  <c r="D53" i="2"/>
  <c r="A38" i="2"/>
  <c r="E23" i="2"/>
  <c r="C38" i="2"/>
  <c r="D23" i="2"/>
  <c r="C98" i="2"/>
  <c r="D38" i="2"/>
  <c r="J97" i="2"/>
  <c r="J96" i="2" s="1"/>
  <c r="J95" i="2" s="1"/>
  <c r="J94" i="2" s="1"/>
  <c r="J93" i="2" s="1"/>
  <c r="J92" i="2" s="1"/>
  <c r="J91" i="2" s="1"/>
  <c r="I97" i="2"/>
  <c r="I96" i="2" s="1"/>
  <c r="I95" i="2" s="1"/>
  <c r="I94" i="2" s="1"/>
  <c r="I93" i="2" s="1"/>
  <c r="I92" i="2" s="1"/>
  <c r="I91" i="2" s="1"/>
  <c r="L82" i="2"/>
  <c r="L81" i="2" s="1"/>
  <c r="L80" i="2" s="1"/>
  <c r="L79" i="2" s="1"/>
  <c r="L78" i="2" s="1"/>
  <c r="L77" i="2" s="1"/>
  <c r="L76" i="2" s="1"/>
  <c r="K97" i="2"/>
  <c r="K96" i="2" s="1"/>
  <c r="K95" i="2" s="1"/>
  <c r="K94" i="2" s="1"/>
  <c r="K93" i="2" s="1"/>
  <c r="K92" i="2" s="1"/>
  <c r="K91" i="2" s="1"/>
  <c r="J82" i="2"/>
  <c r="J81" i="2" s="1"/>
  <c r="J80" i="2" s="1"/>
  <c r="J79" i="2" s="1"/>
  <c r="J78" i="2" s="1"/>
  <c r="J77" i="2" s="1"/>
  <c r="J76" i="2" s="1"/>
  <c r="M82" i="2"/>
  <c r="M81" i="2" s="1"/>
  <c r="M80" i="2" s="1"/>
  <c r="M79" i="2" s="1"/>
  <c r="M78" i="2" s="1"/>
  <c r="M77" i="2" s="1"/>
  <c r="M76" i="2" s="1"/>
  <c r="K82" i="2"/>
  <c r="K81" i="2" s="1"/>
  <c r="K80" i="2" s="1"/>
  <c r="K79" i="2" s="1"/>
  <c r="K78" i="2" s="1"/>
  <c r="K77" i="2" s="1"/>
  <c r="K76" i="2" s="1"/>
  <c r="L67" i="2"/>
  <c r="L66" i="2" s="1"/>
  <c r="L65" i="2" s="1"/>
  <c r="L64" i="2" s="1"/>
  <c r="L63" i="2" s="1"/>
  <c r="L62" i="2" s="1"/>
  <c r="L61" i="2" s="1"/>
  <c r="K52" i="2"/>
  <c r="K51" i="2" s="1"/>
  <c r="K50" i="2" s="1"/>
  <c r="K49" i="2" s="1"/>
  <c r="K48" i="2" s="1"/>
  <c r="K47" i="2" s="1"/>
  <c r="K46" i="2" s="1"/>
  <c r="I82" i="2"/>
  <c r="I81" i="2" s="1"/>
  <c r="I80" i="2" s="1"/>
  <c r="I79" i="2" s="1"/>
  <c r="I78" i="2" s="1"/>
  <c r="I77" i="2" s="1"/>
  <c r="I76" i="2" s="1"/>
  <c r="K67" i="2"/>
  <c r="K66" i="2" s="1"/>
  <c r="K65" i="2" s="1"/>
  <c r="K64" i="2" s="1"/>
  <c r="K63" i="2" s="1"/>
  <c r="K62" i="2" s="1"/>
  <c r="K61" i="2" s="1"/>
  <c r="J52" i="2"/>
  <c r="J51" i="2" s="1"/>
  <c r="J50" i="2" s="1"/>
  <c r="J49" i="2" s="1"/>
  <c r="J48" i="2" s="1"/>
  <c r="J47" i="2" s="1"/>
  <c r="J46" i="2" s="1"/>
  <c r="L52" i="2"/>
  <c r="L51" i="2" s="1"/>
  <c r="L50" i="2" s="1"/>
  <c r="L49" i="2" s="1"/>
  <c r="L48" i="2" s="1"/>
  <c r="L47" i="2" s="1"/>
  <c r="L46" i="2" s="1"/>
  <c r="K37" i="2"/>
  <c r="K36" i="2" s="1"/>
  <c r="K35" i="2" s="1"/>
  <c r="K34" i="2" s="1"/>
  <c r="K33" i="2" s="1"/>
  <c r="K32" i="2" s="1"/>
  <c r="K31" i="2" s="1"/>
  <c r="M22" i="2"/>
  <c r="M21" i="2" s="1"/>
  <c r="M20" i="2" s="1"/>
  <c r="M19" i="2" s="1"/>
  <c r="M18" i="2" s="1"/>
  <c r="M17" i="2" s="1"/>
  <c r="M16" i="2" s="1"/>
  <c r="I22" i="2"/>
  <c r="I21" i="2" s="1"/>
  <c r="I20" i="2" s="1"/>
  <c r="I19" i="2" s="1"/>
  <c r="I18" i="2" s="1"/>
  <c r="I17" i="2" s="1"/>
  <c r="I16" i="2" s="1"/>
  <c r="M67" i="2"/>
  <c r="M66" i="2" s="1"/>
  <c r="M65" i="2" s="1"/>
  <c r="M64" i="2" s="1"/>
  <c r="M63" i="2" s="1"/>
  <c r="M62" i="2" s="1"/>
  <c r="M61" i="2" s="1"/>
  <c r="I52" i="2"/>
  <c r="I51" i="2" s="1"/>
  <c r="I50" i="2" s="1"/>
  <c r="I49" i="2" s="1"/>
  <c r="I48" i="2" s="1"/>
  <c r="I47" i="2" s="1"/>
  <c r="I46" i="2" s="1"/>
  <c r="J37" i="2"/>
  <c r="J36" i="2" s="1"/>
  <c r="J35" i="2" s="1"/>
  <c r="J34" i="2" s="1"/>
  <c r="J33" i="2" s="1"/>
  <c r="J32" i="2" s="1"/>
  <c r="J31" i="2" s="1"/>
  <c r="S23" i="2"/>
  <c r="L22" i="2"/>
  <c r="L21" i="2" s="1"/>
  <c r="L20" i="2" s="1"/>
  <c r="L19" i="2" s="1"/>
  <c r="L18" i="2" s="1"/>
  <c r="L17" i="2" s="1"/>
  <c r="L16" i="2" s="1"/>
  <c r="J67" i="2"/>
  <c r="J66" i="2" s="1"/>
  <c r="J65" i="2" s="1"/>
  <c r="J64" i="2" s="1"/>
  <c r="J63" i="2" s="1"/>
  <c r="J62" i="2" s="1"/>
  <c r="J61" i="2" s="1"/>
  <c r="M37" i="2"/>
  <c r="M36" i="2" s="1"/>
  <c r="M35" i="2" s="1"/>
  <c r="M34" i="2" s="1"/>
  <c r="M33" i="2" s="1"/>
  <c r="M32" i="2" s="1"/>
  <c r="M31" i="2" s="1"/>
  <c r="I37" i="2"/>
  <c r="I36" i="2" s="1"/>
  <c r="I35" i="2" s="1"/>
  <c r="I34" i="2" s="1"/>
  <c r="I33" i="2" s="1"/>
  <c r="I32" i="2" s="1"/>
  <c r="I31" i="2" s="1"/>
  <c r="R23" i="2"/>
  <c r="K22" i="2"/>
  <c r="K21" i="2" s="1"/>
  <c r="K20" i="2" s="1"/>
  <c r="K19" i="2" s="1"/>
  <c r="K18" i="2" s="1"/>
  <c r="K17" i="2" s="1"/>
  <c r="K16" i="2" s="1"/>
  <c r="I67" i="2"/>
  <c r="I66" i="2" s="1"/>
  <c r="I65" i="2" s="1"/>
  <c r="I64" i="2" s="1"/>
  <c r="I63" i="2" s="1"/>
  <c r="I62" i="2" s="1"/>
  <c r="I61" i="2" s="1"/>
  <c r="M52" i="2"/>
  <c r="M51" i="2" s="1"/>
  <c r="M50" i="2" s="1"/>
  <c r="M49" i="2" s="1"/>
  <c r="M48" i="2" s="1"/>
  <c r="M47" i="2" s="1"/>
  <c r="M46" i="2" s="1"/>
  <c r="L37" i="2"/>
  <c r="L36" i="2" s="1"/>
  <c r="L35" i="2" s="1"/>
  <c r="L34" i="2" s="1"/>
  <c r="L33" i="2" s="1"/>
  <c r="L32" i="2" s="1"/>
  <c r="L31" i="2" s="1"/>
  <c r="J22" i="2"/>
  <c r="J21" i="2" s="1"/>
  <c r="J20" i="2" s="1"/>
  <c r="J19" i="2" s="1"/>
  <c r="J18" i="2" s="1"/>
  <c r="J17" i="2" s="1"/>
  <c r="J16" i="2" s="1"/>
  <c r="D83" i="2"/>
  <c r="B38" i="2"/>
  <c r="E38" i="2"/>
  <c r="A83" i="2"/>
  <c r="C53" i="2"/>
  <c r="A68" i="2"/>
  <c r="B23" i="2"/>
  <c r="A23" i="2"/>
  <c r="B53" i="2"/>
  <c r="A98" i="2"/>
</calcChain>
</file>

<file path=xl/sharedStrings.xml><?xml version="1.0" encoding="utf-8"?>
<sst xmlns="http://schemas.openxmlformats.org/spreadsheetml/2006/main" count="203" uniqueCount="83">
  <si>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</si>
  <si>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</si>
  <si>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</si>
  <si>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</si>
  <si>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</si>
  <si>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</si>
  <si>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</si>
  <si>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</si>
  <si>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</si>
  <si>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</si>
  <si>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</si>
  <si>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</si>
  <si>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</si>
  <si>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</si>
  <si>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</si>
  <si>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</si>
  <si>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</si>
  <si>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</si>
  <si>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</si>
  <si>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</si>
  <si>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</si>
  <si>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</si>
  <si>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</si>
  <si>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</si>
  <si>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</si>
  <si>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</si>
  <si>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</si>
  <si>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Topoloveni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</si>
  <si>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</si>
  <si>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</si>
  <si>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</si>
  <si>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</si>
  <si>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</si>
  <si>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</si>
  <si>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</si>
  <si>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</si>
  <si>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</si>
  <si>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</si>
  <si>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</si>
  <si>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</si>
  <si>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</si>
  <si>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</si>
  <si>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</si>
  <si>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</si>
  <si>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</si>
  <si>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</si>
  <si>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</si>
  <si>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S</t>
  </si>
  <si>
    <t>Valeni-Podgoria</t>
  </si>
  <si>
    <t>Vranesti Ramificatie</t>
  </si>
  <si>
    <t>Calinesti Primarie</t>
  </si>
  <si>
    <t>Gorganu Ramificatie</t>
  </si>
  <si>
    <t>Topoloveni</t>
  </si>
  <si>
    <t>1=7</t>
  </si>
  <si>
    <t>1=5</t>
  </si>
  <si>
    <t>C6</t>
  </si>
  <si>
    <t>C7</t>
  </si>
  <si>
    <t>C8</t>
  </si>
  <si>
    <t>C9</t>
  </si>
  <si>
    <t>C10</t>
  </si>
  <si>
    <t xml:space="preserve">Pitesti 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</si>
  <si>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</si>
  <si>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</si>
  <si>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</si>
  <si>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</si>
  <si>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</si>
  <si>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</si>
  <si>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</si>
  <si>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</si>
  <si>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</si>
  <si>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</si>
  <si>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</si>
  <si>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</si>
  <si>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</si>
  <si>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</si>
  <si>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</si>
  <si>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</si>
  <si>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</si>
  <si>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</si>
  <si>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EMITENT,</t>
  </si>
  <si>
    <t>Ciocanesti</t>
  </si>
  <si>
    <t>079</t>
  </si>
  <si>
    <t>Stefanesti -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</si>
</sst>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0" xfId="0" applyFont="1"/>
    <xf numFmtId="0" fontId="3" fillId="0" borderId="5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7" xfId="0" applyFont="1" applyBorder="1"/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3" fillId="0" borderId="10" xfId="0" applyFont="1" applyBorder="1"/>
    <xf numFmtId="0" fontId="6" fillId="2" borderId="11" xfId="0" applyFont="1" applyFill="1" applyBorder="1" applyAlignment="1">
      <alignment horizontal="center"/>
    </xf>
    <xf numFmtId="20" fontId="8" fillId="0" borderId="6" xfId="0" applyNumberFormat="1" applyFont="1" applyBorder="1" applyAlignment="1">
      <alignment horizontal="center"/>
    </xf>
    <xf numFmtId="20" fontId="8" fillId="0" borderId="7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wrapText="1"/>
    </xf>
    <xf numFmtId="20" fontId="9" fillId="0" borderId="12" xfId="0" applyNumberFormat="1" applyFont="1" applyBorder="1" applyAlignment="1">
      <alignment horizontal="center"/>
    </xf>
    <xf numFmtId="20" fontId="9" fillId="0" borderId="13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20" fontId="9" fillId="0" borderId="14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20" fontId="8" fillId="0" borderId="13" xfId="0" applyNumberFormat="1" applyFont="1" applyBorder="1" applyAlignment="1">
      <alignment horizontal="center"/>
    </xf>
    <xf numFmtId="20" fontId="8" fillId="0" borderId="14" xfId="0" applyNumberFormat="1" applyFont="1" applyBorder="1" applyAlignment="1">
      <alignment horizontal="center"/>
    </xf>
    <xf numFmtId="0" fontId="3" fillId="0" borderId="13" xfId="0" applyFont="1" applyBorder="1"/>
    <xf numFmtId="0" fontId="10" fillId="0" borderId="0" xfId="0" applyFont="1"/>
    <xf numFmtId="0" fontId="9" fillId="0" borderId="9" xfId="0" applyFont="1" applyBorder="1" applyAlignment="1">
      <alignment horizontal="center"/>
    </xf>
    <xf numFmtId="20" fontId="9" fillId="0" borderId="10" xfId="0" applyNumberFormat="1" applyFont="1" applyBorder="1" applyAlignment="1">
      <alignment horizontal="center"/>
    </xf>
    <xf numFmtId="20" fontId="9" fillId="0" borderId="11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5" xfId="0" applyFont="1" applyBorder="1" applyAlignment="1">
      <alignment wrapText="1"/>
    </xf>
    <xf numFmtId="0" fontId="9" fillId="0" borderId="16" xfId="0" applyFont="1" applyBorder="1" applyAlignment="1">
      <alignment horizontal="right"/>
    </xf>
    <xf numFmtId="0" fontId="9" fillId="0" borderId="16" xfId="0" applyFont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1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83"/>
  <sheetViews>
    <sheetView tabSelected="1" workbookViewId="0">
      <selection activeCell="H17" sqref="H17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56"/>
      <c r="J8" s="56"/>
      <c r="K8" s="56"/>
      <c r="L8" s="56"/>
      <c r="M8" s="56"/>
      <c r="R8" s="2" t="s">
        <v>26</v>
      </c>
      <c r="T8" s="10">
        <v>51</v>
      </c>
    </row>
    <row r="9" spans="1:28" ht="15.75" customHeight="1" x14ac:dyDescent="0.3">
      <c r="A9" s="66"/>
      <c r="B9" s="64"/>
      <c r="C9" s="64"/>
      <c r="D9" s="64"/>
      <c r="E9" s="64"/>
      <c r="F9" s="64"/>
      <c r="G9" s="64"/>
      <c r="H9" s="64"/>
      <c r="I9" s="57"/>
      <c r="J9" s="57"/>
      <c r="K9" s="11"/>
      <c r="L9" s="11"/>
      <c r="M9" s="11"/>
    </row>
    <row r="10" spans="1:28" ht="18" customHeight="1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8.75" customHeight="1" thickBot="1" x14ac:dyDescent="0.35">
      <c r="A11" s="57" t="s">
        <v>28</v>
      </c>
      <c r="B11" s="57"/>
      <c r="C11" s="57"/>
      <c r="D11" s="57"/>
      <c r="E11" s="12" t="s">
        <v>81</v>
      </c>
      <c r="F11" s="57"/>
      <c r="G11" s="57"/>
      <c r="H11" s="57"/>
      <c r="I11" s="57"/>
      <c r="J11" s="57"/>
      <c r="K11" s="57"/>
      <c r="L11" s="57"/>
      <c r="M11" s="57"/>
    </row>
    <row r="12" spans="1:28" ht="12.75" customHeight="1" thickBot="1" x14ac:dyDescent="0.3">
      <c r="A12" s="60" t="s">
        <v>29</v>
      </c>
      <c r="B12" s="61"/>
      <c r="C12" s="61"/>
      <c r="D12" s="61"/>
      <c r="E12" s="62"/>
      <c r="F12" s="13" t="s">
        <v>30</v>
      </c>
      <c r="G12" s="14" t="s">
        <v>31</v>
      </c>
      <c r="H12" s="14" t="s">
        <v>32</v>
      </c>
      <c r="I12" s="60" t="s">
        <v>33</v>
      </c>
      <c r="J12" s="61"/>
      <c r="K12" s="61"/>
      <c r="L12" s="61"/>
      <c r="M12" s="62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5">
      <c r="A13" s="60" t="s">
        <v>34</v>
      </c>
      <c r="B13" s="61"/>
      <c r="C13" s="61"/>
      <c r="D13" s="61"/>
      <c r="E13" s="62"/>
      <c r="F13" s="16"/>
      <c r="G13" s="13" t="s">
        <v>35</v>
      </c>
      <c r="H13" s="14" t="s">
        <v>36</v>
      </c>
      <c r="I13" s="60" t="s">
        <v>34</v>
      </c>
      <c r="J13" s="61"/>
      <c r="K13" s="61"/>
      <c r="L13" s="61"/>
      <c r="M13" s="62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3">
      <c r="A14" s="17" t="s">
        <v>38</v>
      </c>
      <c r="B14" s="18" t="s">
        <v>39</v>
      </c>
      <c r="C14" s="18" t="s">
        <v>40</v>
      </c>
      <c r="D14" s="18" t="s">
        <v>41</v>
      </c>
      <c r="E14" s="18" t="s">
        <v>42</v>
      </c>
      <c r="F14" s="19"/>
      <c r="G14" s="19"/>
      <c r="H14" s="18"/>
      <c r="I14" s="18" t="str">
        <f t="shared" ref="I14:M15" si="0">A14</f>
        <v>C1</v>
      </c>
      <c r="J14" s="18" t="str">
        <f t="shared" si="0"/>
        <v>C2</v>
      </c>
      <c r="K14" s="18" t="str">
        <f t="shared" si="0"/>
        <v>C3</v>
      </c>
      <c r="L14" s="18" t="str">
        <f t="shared" si="0"/>
        <v>C4</v>
      </c>
      <c r="M14" s="20" t="str">
        <f t="shared" si="0"/>
        <v>C5</v>
      </c>
      <c r="N14" s="15"/>
      <c r="O14" s="15" t="s">
        <v>43</v>
      </c>
      <c r="P14" s="15" t="s">
        <v>6</v>
      </c>
      <c r="Q14" s="15" t="s">
        <v>2</v>
      </c>
      <c r="R14" s="21" t="s">
        <v>44</v>
      </c>
      <c r="S14" s="21" t="s">
        <v>45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5">
      <c r="A15" s="22" t="s">
        <v>23</v>
      </c>
      <c r="B15" s="23" t="s">
        <v>23</v>
      </c>
      <c r="C15" s="23" t="s">
        <v>23</v>
      </c>
      <c r="D15" s="23" t="s">
        <v>23</v>
      </c>
      <c r="E15" s="23" t="s">
        <v>23</v>
      </c>
      <c r="F15" s="24"/>
      <c r="G15" s="24"/>
      <c r="H15" s="24"/>
      <c r="I15" s="23" t="str">
        <f t="shared" si="0"/>
        <v>M</v>
      </c>
      <c r="J15" s="23" t="str">
        <f t="shared" si="0"/>
        <v>M</v>
      </c>
      <c r="K15" s="23" t="str">
        <f t="shared" si="0"/>
        <v>M</v>
      </c>
      <c r="L15" s="23" t="str">
        <f t="shared" si="0"/>
        <v>M</v>
      </c>
      <c r="M15" s="25" t="str">
        <f t="shared" si="0"/>
        <v>M</v>
      </c>
      <c r="N15" s="15"/>
      <c r="O15" s="15"/>
      <c r="P15" s="15"/>
      <c r="Q15" s="15"/>
      <c r="R15" s="21" t="s">
        <v>23</v>
      </c>
      <c r="S15" s="21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26">
        <v>0.23611111111111113</v>
      </c>
      <c r="B16" s="27">
        <v>0.27777777777777779</v>
      </c>
      <c r="C16" s="27">
        <v>0.2986111111111111</v>
      </c>
      <c r="D16" s="27">
        <v>0.31944444444444448</v>
      </c>
      <c r="E16" s="27">
        <v>0.34027777777777773</v>
      </c>
      <c r="F16" s="28"/>
      <c r="G16" s="29">
        <v>0</v>
      </c>
      <c r="H16" s="30" t="s">
        <v>46</v>
      </c>
      <c r="I16" s="35">
        <f t="shared" ref="I16:M22" si="1">I17+TIME(0,0,(3600*($O17-$O16)/(INDEX($T$5:$AB$6,MATCH(I$15,$S$5:$S$6,0),MATCH(CONCATENATE($P17,$Q17),$T$4:$AB$4,0)))+$T$8))</f>
        <v>0.28407407407407415</v>
      </c>
      <c r="J16" s="35">
        <f t="shared" si="1"/>
        <v>0.32574074074074078</v>
      </c>
      <c r="K16" s="35">
        <f t="shared" si="1"/>
        <v>0.34657407407407415</v>
      </c>
      <c r="L16" s="35">
        <f t="shared" si="1"/>
        <v>0.36740740740740752</v>
      </c>
      <c r="M16" s="38">
        <f t="shared" si="1"/>
        <v>0.38824074074074083</v>
      </c>
      <c r="O16" s="5">
        <v>0</v>
      </c>
      <c r="P16" s="31"/>
      <c r="Q16" s="31"/>
      <c r="R16" s="32"/>
      <c r="U16" s="1"/>
      <c r="V16" s="31"/>
      <c r="W16" s="33"/>
    </row>
    <row r="17" spans="1:23" ht="13.5" customHeight="1" x14ac:dyDescent="0.3">
      <c r="A17" s="34">
        <f t="shared" ref="A17:E17" si="2">A16+TIME(0,0,(3600*($O17-$O16)/(INDEX($T$5:$AB$6,MATCH(A$15,$S$5:$S$6,0),MATCH(CONCATENATE($P17,$Q17),$T$4:$AB$4,0)))+$T$8))</f>
        <v>0.24111111111111114</v>
      </c>
      <c r="B17" s="35">
        <f t="shared" si="2"/>
        <v>0.28277777777777779</v>
      </c>
      <c r="C17" s="35">
        <f t="shared" si="2"/>
        <v>0.30361111111111111</v>
      </c>
      <c r="D17" s="35">
        <f t="shared" si="2"/>
        <v>0.32444444444444448</v>
      </c>
      <c r="E17" s="35">
        <f t="shared" si="2"/>
        <v>0.34527777777777774</v>
      </c>
      <c r="F17" s="36">
        <v>5.3</v>
      </c>
      <c r="G17" s="37">
        <v>1</v>
      </c>
      <c r="H17" s="67" t="s">
        <v>82</v>
      </c>
      <c r="I17" s="35">
        <f t="shared" si="1"/>
        <v>0.27907407407407414</v>
      </c>
      <c r="J17" s="35">
        <f t="shared" si="1"/>
        <v>0.32074074074074077</v>
      </c>
      <c r="K17" s="35">
        <f t="shared" si="1"/>
        <v>0.34157407407407414</v>
      </c>
      <c r="L17" s="35">
        <f t="shared" si="1"/>
        <v>0.36240740740740751</v>
      </c>
      <c r="M17" s="38">
        <f t="shared" si="1"/>
        <v>0.38324074074074083</v>
      </c>
      <c r="O17" s="5">
        <f t="shared" ref="O17:O23" si="3">O16+F17</f>
        <v>5.3</v>
      </c>
      <c r="P17" s="8">
        <v>1</v>
      </c>
      <c r="Q17" s="39" t="s">
        <v>47</v>
      </c>
      <c r="R17" s="40">
        <f t="shared" ref="R17:S17" si="4">TIME(0,0,(3600*($O17-$O16)/(INDEX($T$5:$AB$6,MATCH(R$15,$S$5:$S$6,0),MATCH((CONCATENATE($P17,$Q17)),$T$4:$AB$4,0)))))</f>
        <v>4.409722222222222E-3</v>
      </c>
      <c r="S17" s="40">
        <f t="shared" si="4"/>
        <v>5.5208333333333333E-3</v>
      </c>
      <c r="T17" s="1"/>
      <c r="U17" s="1"/>
      <c r="V17" s="31"/>
      <c r="W17" s="1"/>
    </row>
    <row r="18" spans="1:23" ht="13.5" customHeight="1" x14ac:dyDescent="0.3">
      <c r="A18" s="34">
        <f t="shared" ref="A18:E18" si="5">A17+TIME(0,0,(3600*($O18-$O17)/(INDEX($T$5:$AB$6,MATCH(A$15,$S$5:$S$6,0),MATCH(CONCATENATE($P18,$Q18),$T$4:$AB$4,0)))+$T$8))</f>
        <v>0.2446990740740741</v>
      </c>
      <c r="B18" s="35">
        <f t="shared" si="5"/>
        <v>0.28636574074074078</v>
      </c>
      <c r="C18" s="35">
        <f t="shared" si="5"/>
        <v>0.3071990740740741</v>
      </c>
      <c r="D18" s="35">
        <f t="shared" si="5"/>
        <v>0.32803240740740747</v>
      </c>
      <c r="E18" s="35">
        <f t="shared" si="5"/>
        <v>0.34886574074074073</v>
      </c>
      <c r="F18" s="36">
        <v>3.6</v>
      </c>
      <c r="G18" s="37">
        <v>2</v>
      </c>
      <c r="H18" s="36" t="s">
        <v>80</v>
      </c>
      <c r="I18" s="35">
        <f t="shared" si="1"/>
        <v>0.27548611111111115</v>
      </c>
      <c r="J18" s="35">
        <f t="shared" si="1"/>
        <v>0.31715277777777778</v>
      </c>
      <c r="K18" s="35">
        <f t="shared" si="1"/>
        <v>0.33798611111111115</v>
      </c>
      <c r="L18" s="35">
        <f t="shared" si="1"/>
        <v>0.35881944444444452</v>
      </c>
      <c r="M18" s="38">
        <f t="shared" si="1"/>
        <v>0.37965277777777784</v>
      </c>
      <c r="O18" s="5">
        <f t="shared" si="3"/>
        <v>8.9</v>
      </c>
      <c r="P18" s="8">
        <v>1</v>
      </c>
      <c r="Q18" s="39" t="s">
        <v>47</v>
      </c>
      <c r="R18" s="40">
        <f t="shared" ref="R18:S18" si="6">TIME(0,0,(3600*($O18-$O17)/(INDEX($T$5:$AB$6,MATCH(R$15,$S$5:$S$6,0),MATCH((CONCATENATE($P18,$Q18)),$T$4:$AB$4,0)))))</f>
        <v>2.9976851851851848E-3</v>
      </c>
      <c r="S18" s="40">
        <f t="shared" si="6"/>
        <v>3.7500000000000003E-3</v>
      </c>
      <c r="T18" s="1"/>
      <c r="U18" s="1"/>
      <c r="V18" s="31"/>
      <c r="W18" s="1"/>
    </row>
    <row r="19" spans="1:23" ht="13.5" customHeight="1" x14ac:dyDescent="0.3">
      <c r="A19" s="34">
        <f t="shared" ref="A19:E23" si="7">A18+TIME(0,0,(3600*($O19-$O18)/(INDEX($T$5:$AB$6,MATCH(A$15,$S$5:$S$6,0),MATCH(CONCATENATE($P19,$Q19),$T$4:$AB$4,0)))+$T$8))</f>
        <v>0.24695601851851853</v>
      </c>
      <c r="B19" s="35">
        <f t="shared" si="7"/>
        <v>0.28862268518518525</v>
      </c>
      <c r="C19" s="35">
        <f t="shared" si="7"/>
        <v>0.30945601851851856</v>
      </c>
      <c r="D19" s="35">
        <f t="shared" si="7"/>
        <v>0.33028935185185193</v>
      </c>
      <c r="E19" s="35">
        <f t="shared" si="7"/>
        <v>0.35112268518518519</v>
      </c>
      <c r="F19" s="36">
        <v>2</v>
      </c>
      <c r="G19" s="37">
        <v>3</v>
      </c>
      <c r="H19" s="36" t="s">
        <v>48</v>
      </c>
      <c r="I19" s="35">
        <f t="shared" si="1"/>
        <v>0.27322916666666669</v>
      </c>
      <c r="J19" s="35">
        <f t="shared" si="1"/>
        <v>0.31489583333333332</v>
      </c>
      <c r="K19" s="35">
        <f t="shared" si="1"/>
        <v>0.33572916666666669</v>
      </c>
      <c r="L19" s="35">
        <f t="shared" si="1"/>
        <v>0.35656250000000006</v>
      </c>
      <c r="M19" s="38">
        <f t="shared" si="1"/>
        <v>0.37739583333333337</v>
      </c>
      <c r="O19" s="5">
        <f t="shared" si="3"/>
        <v>10.9</v>
      </c>
      <c r="P19" s="8">
        <v>1</v>
      </c>
      <c r="Q19" s="39" t="s">
        <v>47</v>
      </c>
      <c r="R19" s="40">
        <f t="shared" ref="R19:S23" si="8">TIME(0,0,(3600*($O19-$O18)/(INDEX($T$5:$AB$6,MATCH(R$15,$S$5:$S$6,0),MATCH((CONCATENATE($P19,$Q19)),$T$4:$AB$4,0)))))</f>
        <v>1.6666666666666668E-3</v>
      </c>
      <c r="S19" s="40">
        <f t="shared" si="8"/>
        <v>2.0833333333333333E-3</v>
      </c>
      <c r="T19" s="1"/>
      <c r="U19" s="1"/>
      <c r="V19" s="31"/>
      <c r="W19" s="1"/>
    </row>
    <row r="20" spans="1:23" ht="13.5" customHeight="1" x14ac:dyDescent="0.3">
      <c r="A20" s="34">
        <f t="shared" si="7"/>
        <v>0.24837962962962964</v>
      </c>
      <c r="B20" s="35">
        <f t="shared" si="7"/>
        <v>0.29004629629629636</v>
      </c>
      <c r="C20" s="35">
        <f t="shared" si="7"/>
        <v>0.31087962962962967</v>
      </c>
      <c r="D20" s="35">
        <f t="shared" si="7"/>
        <v>0.33171296296296304</v>
      </c>
      <c r="E20" s="35">
        <f t="shared" si="7"/>
        <v>0.3525462962962963</v>
      </c>
      <c r="F20" s="36">
        <v>1</v>
      </c>
      <c r="G20" s="37">
        <v>4</v>
      </c>
      <c r="H20" s="36" t="s">
        <v>49</v>
      </c>
      <c r="I20" s="35">
        <f t="shared" si="1"/>
        <v>0.27180555555555558</v>
      </c>
      <c r="J20" s="35">
        <f t="shared" si="1"/>
        <v>0.31347222222222221</v>
      </c>
      <c r="K20" s="35">
        <f t="shared" si="1"/>
        <v>0.33430555555555558</v>
      </c>
      <c r="L20" s="35">
        <f t="shared" si="1"/>
        <v>0.35513888888888895</v>
      </c>
      <c r="M20" s="38">
        <f t="shared" si="1"/>
        <v>0.37597222222222226</v>
      </c>
      <c r="O20" s="5">
        <f t="shared" si="3"/>
        <v>11.9</v>
      </c>
      <c r="P20" s="8">
        <v>1</v>
      </c>
      <c r="Q20" s="39" t="s">
        <v>47</v>
      </c>
      <c r="R20" s="40">
        <f t="shared" si="8"/>
        <v>8.3333333333333339E-4</v>
      </c>
      <c r="S20" s="40">
        <f t="shared" si="8"/>
        <v>1.0416666666666667E-3</v>
      </c>
      <c r="T20" s="1"/>
      <c r="U20" s="1"/>
      <c r="V20" s="31"/>
      <c r="W20" s="1"/>
    </row>
    <row r="21" spans="1:23" ht="13.5" customHeight="1" x14ac:dyDescent="0.3">
      <c r="A21" s="34">
        <f t="shared" si="7"/>
        <v>0.25079861111111112</v>
      </c>
      <c r="B21" s="35">
        <f t="shared" si="7"/>
        <v>0.29246527777777787</v>
      </c>
      <c r="C21" s="35">
        <f t="shared" si="7"/>
        <v>0.31329861111111118</v>
      </c>
      <c r="D21" s="35">
        <f t="shared" si="7"/>
        <v>0.33413194444444455</v>
      </c>
      <c r="E21" s="35">
        <f t="shared" si="7"/>
        <v>0.35496527777777781</v>
      </c>
      <c r="F21" s="36">
        <v>2.2000000000000002</v>
      </c>
      <c r="G21" s="37">
        <v>5</v>
      </c>
      <c r="H21" s="36" t="s">
        <v>50</v>
      </c>
      <c r="I21" s="35">
        <f t="shared" si="1"/>
        <v>0.26938657407407407</v>
      </c>
      <c r="J21" s="35">
        <f t="shared" si="1"/>
        <v>0.3110532407407407</v>
      </c>
      <c r="K21" s="35">
        <f t="shared" si="1"/>
        <v>0.33188657407407407</v>
      </c>
      <c r="L21" s="35">
        <f t="shared" si="1"/>
        <v>0.35271990740740744</v>
      </c>
      <c r="M21" s="38">
        <f t="shared" si="1"/>
        <v>0.37355324074074076</v>
      </c>
      <c r="N21" s="5"/>
      <c r="O21" s="5">
        <f t="shared" si="3"/>
        <v>14.100000000000001</v>
      </c>
      <c r="P21" s="8">
        <v>1</v>
      </c>
      <c r="Q21" s="39" t="s">
        <v>47</v>
      </c>
      <c r="R21" s="40">
        <f t="shared" si="8"/>
        <v>1.8287037037037037E-3</v>
      </c>
      <c r="S21" s="40">
        <f t="shared" si="8"/>
        <v>2.2916666666666667E-3</v>
      </c>
      <c r="T21" s="1"/>
      <c r="U21" s="1"/>
      <c r="V21" s="31"/>
      <c r="W21" s="1"/>
    </row>
    <row r="22" spans="1:23" ht="13.5" customHeight="1" x14ac:dyDescent="0.3">
      <c r="A22" s="34">
        <f t="shared" si="7"/>
        <v>0.25288194444444445</v>
      </c>
      <c r="B22" s="35">
        <f t="shared" si="7"/>
        <v>0.29454861111111119</v>
      </c>
      <c r="C22" s="35">
        <f t="shared" si="7"/>
        <v>0.31538194444444451</v>
      </c>
      <c r="D22" s="35">
        <f t="shared" si="7"/>
        <v>0.33621527777777788</v>
      </c>
      <c r="E22" s="35">
        <f t="shared" si="7"/>
        <v>0.35704861111111114</v>
      </c>
      <c r="F22" s="36">
        <v>1.8</v>
      </c>
      <c r="G22" s="37">
        <v>6</v>
      </c>
      <c r="H22" s="36" t="s">
        <v>51</v>
      </c>
      <c r="I22" s="35">
        <f t="shared" si="1"/>
        <v>0.26730324074074074</v>
      </c>
      <c r="J22" s="35">
        <f t="shared" si="1"/>
        <v>0.30896990740740737</v>
      </c>
      <c r="K22" s="35">
        <f t="shared" si="1"/>
        <v>0.32980324074074074</v>
      </c>
      <c r="L22" s="35">
        <f t="shared" si="1"/>
        <v>0.35063657407407411</v>
      </c>
      <c r="M22" s="38">
        <f t="shared" si="1"/>
        <v>0.37146990740740743</v>
      </c>
      <c r="N22" s="5"/>
      <c r="O22" s="5">
        <f t="shared" si="3"/>
        <v>15.900000000000002</v>
      </c>
      <c r="P22" s="8">
        <v>1</v>
      </c>
      <c r="Q22" s="39" t="s">
        <v>47</v>
      </c>
      <c r="R22" s="40">
        <f t="shared" si="8"/>
        <v>1.4930555555555556E-3</v>
      </c>
      <c r="S22" s="40">
        <f t="shared" si="8"/>
        <v>1.8750000000000001E-3</v>
      </c>
      <c r="T22" s="1"/>
      <c r="U22" s="1"/>
      <c r="V22" s="31"/>
      <c r="W22" s="1"/>
    </row>
    <row r="23" spans="1:23" ht="13.5" customHeight="1" x14ac:dyDescent="0.3">
      <c r="A23" s="34">
        <f t="shared" si="7"/>
        <v>0.2562962962962963</v>
      </c>
      <c r="B23" s="35">
        <f t="shared" si="7"/>
        <v>0.29796296296296304</v>
      </c>
      <c r="C23" s="35">
        <f t="shared" si="7"/>
        <v>0.31879629629629636</v>
      </c>
      <c r="D23" s="35">
        <f t="shared" si="7"/>
        <v>0.33962962962962973</v>
      </c>
      <c r="E23" s="35">
        <f t="shared" si="7"/>
        <v>0.36046296296296299</v>
      </c>
      <c r="F23" s="36">
        <v>3.4</v>
      </c>
      <c r="G23" s="37">
        <v>7</v>
      </c>
      <c r="H23" s="36" t="s">
        <v>52</v>
      </c>
      <c r="I23" s="41">
        <v>0.2638888888888889</v>
      </c>
      <c r="J23" s="41">
        <v>0.30555555555555552</v>
      </c>
      <c r="K23" s="41">
        <v>0.3263888888888889</v>
      </c>
      <c r="L23" s="41">
        <v>0.34722222222222227</v>
      </c>
      <c r="M23" s="42">
        <v>0.36805555555555558</v>
      </c>
      <c r="O23" s="5">
        <f t="shared" si="3"/>
        <v>19.3</v>
      </c>
      <c r="P23" s="8">
        <v>1</v>
      </c>
      <c r="Q23" s="39" t="s">
        <v>47</v>
      </c>
      <c r="R23" s="40">
        <f t="shared" si="8"/>
        <v>2.8240740740740739E-3</v>
      </c>
      <c r="S23" s="40">
        <f t="shared" si="8"/>
        <v>3.5416666666666665E-3</v>
      </c>
      <c r="T23" s="1"/>
      <c r="U23" s="1"/>
      <c r="V23" s="31"/>
      <c r="W23" s="1"/>
    </row>
    <row r="24" spans="1:23" ht="13.5" customHeight="1" x14ac:dyDescent="0.3">
      <c r="A24" s="34"/>
      <c r="B24" s="35"/>
      <c r="C24" s="35"/>
      <c r="D24" s="35"/>
      <c r="E24" s="35"/>
      <c r="F24" s="43"/>
      <c r="G24" s="43"/>
      <c r="H24" s="43"/>
      <c r="I24" s="35"/>
      <c r="J24" s="35"/>
      <c r="K24" s="35"/>
      <c r="L24" s="35"/>
      <c r="M24" s="38"/>
      <c r="R24" s="40"/>
      <c r="S24" s="40"/>
      <c r="T24" s="1"/>
      <c r="U24" s="44"/>
      <c r="V24" s="1"/>
      <c r="W24" s="1"/>
    </row>
    <row r="25" spans="1:23" ht="13.5" customHeight="1" thickBot="1" x14ac:dyDescent="0.35">
      <c r="A25" s="45" t="s">
        <v>53</v>
      </c>
      <c r="B25" s="46" t="s">
        <v>53</v>
      </c>
      <c r="C25" s="46" t="s">
        <v>54</v>
      </c>
      <c r="D25" s="46" t="s">
        <v>53</v>
      </c>
      <c r="E25" s="46" t="s">
        <v>54</v>
      </c>
      <c r="F25" s="24"/>
      <c r="G25" s="24"/>
      <c r="H25" s="24"/>
      <c r="I25" s="46" t="str">
        <f t="shared" ref="I25:M25" si="9">A25</f>
        <v>1=7</v>
      </c>
      <c r="J25" s="46" t="str">
        <f t="shared" si="9"/>
        <v>1=7</v>
      </c>
      <c r="K25" s="46" t="str">
        <f t="shared" si="9"/>
        <v>1=5</v>
      </c>
      <c r="L25" s="46" t="str">
        <f t="shared" si="9"/>
        <v>1=7</v>
      </c>
      <c r="M25" s="47" t="str">
        <f t="shared" si="9"/>
        <v>1=5</v>
      </c>
    </row>
    <row r="26" spans="1:23" ht="13.5" customHeight="1" thickBot="1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23" ht="13.5" customHeight="1" thickBot="1" x14ac:dyDescent="0.3">
      <c r="A27" s="60" t="s">
        <v>29</v>
      </c>
      <c r="B27" s="61"/>
      <c r="C27" s="61"/>
      <c r="D27" s="61"/>
      <c r="E27" s="62"/>
      <c r="F27" s="13" t="s">
        <v>30</v>
      </c>
      <c r="G27" s="14" t="s">
        <v>31</v>
      </c>
      <c r="H27" s="14" t="s">
        <v>32</v>
      </c>
      <c r="I27" s="60" t="s">
        <v>33</v>
      </c>
      <c r="J27" s="61"/>
      <c r="K27" s="61"/>
      <c r="L27" s="61"/>
      <c r="M27" s="62"/>
    </row>
    <row r="28" spans="1:23" ht="13.5" customHeight="1" thickBot="1" x14ac:dyDescent="0.35">
      <c r="A28" s="60" t="s">
        <v>34</v>
      </c>
      <c r="B28" s="61"/>
      <c r="C28" s="61"/>
      <c r="D28" s="61"/>
      <c r="E28" s="62"/>
      <c r="F28" s="16"/>
      <c r="G28" s="13" t="s">
        <v>35</v>
      </c>
      <c r="H28" s="14" t="s">
        <v>36</v>
      </c>
      <c r="I28" s="60" t="s">
        <v>34</v>
      </c>
      <c r="J28" s="61"/>
      <c r="K28" s="61"/>
      <c r="L28" s="61"/>
      <c r="M28" s="62"/>
    </row>
    <row r="29" spans="1:23" ht="13.5" customHeight="1" x14ac:dyDescent="0.3">
      <c r="A29" s="17" t="s">
        <v>55</v>
      </c>
      <c r="B29" s="18" t="s">
        <v>56</v>
      </c>
      <c r="C29" s="18" t="s">
        <v>57</v>
      </c>
      <c r="D29" s="18" t="s">
        <v>58</v>
      </c>
      <c r="E29" s="18" t="s">
        <v>59</v>
      </c>
      <c r="F29" s="19"/>
      <c r="G29" s="19"/>
      <c r="H29" s="18"/>
      <c r="I29" s="18" t="str">
        <f t="shared" ref="I29:M30" si="10">A29</f>
        <v>C6</v>
      </c>
      <c r="J29" s="18" t="str">
        <f t="shared" si="10"/>
        <v>C7</v>
      </c>
      <c r="K29" s="18" t="str">
        <f t="shared" si="10"/>
        <v>C8</v>
      </c>
      <c r="L29" s="18" t="str">
        <f t="shared" si="10"/>
        <v>C9</v>
      </c>
      <c r="M29" s="20" t="str">
        <f t="shared" si="10"/>
        <v>C10</v>
      </c>
    </row>
    <row r="30" spans="1:23" ht="13.5" customHeight="1" thickBot="1" x14ac:dyDescent="0.35">
      <c r="A30" s="22" t="s">
        <v>23</v>
      </c>
      <c r="B30" s="23" t="s">
        <v>23</v>
      </c>
      <c r="C30" s="23" t="s">
        <v>23</v>
      </c>
      <c r="D30" s="23" t="s">
        <v>23</v>
      </c>
      <c r="E30" s="23" t="s">
        <v>23</v>
      </c>
      <c r="F30" s="24"/>
      <c r="G30" s="24"/>
      <c r="H30" s="24"/>
      <c r="I30" s="23" t="str">
        <f t="shared" si="10"/>
        <v>M</v>
      </c>
      <c r="J30" s="23" t="str">
        <f t="shared" si="10"/>
        <v>M</v>
      </c>
      <c r="K30" s="23" t="str">
        <f t="shared" si="10"/>
        <v>M</v>
      </c>
      <c r="L30" s="23" t="str">
        <f t="shared" si="10"/>
        <v>M</v>
      </c>
      <c r="M30" s="25" t="str">
        <f t="shared" si="10"/>
        <v>M</v>
      </c>
    </row>
    <row r="31" spans="1:23" ht="13.5" customHeight="1" x14ac:dyDescent="0.3">
      <c r="A31" s="26">
        <v>0.3611111111111111</v>
      </c>
      <c r="B31" s="27">
        <v>0.38194444444444442</v>
      </c>
      <c r="C31" s="27">
        <v>0.40277777777777773</v>
      </c>
      <c r="D31" s="27">
        <v>0.4236111111111111</v>
      </c>
      <c r="E31" s="27">
        <v>0.44444444444444442</v>
      </c>
      <c r="F31" s="19"/>
      <c r="G31" s="48">
        <v>0</v>
      </c>
      <c r="H31" s="49" t="s">
        <v>60</v>
      </c>
      <c r="I31" s="35">
        <f t="shared" ref="I31:M31" si="11">I32+TIME(0,0,(3600*($O17-$O16)/(INDEX($T$5:$AB$6,MATCH(I$30,$S$5:$S$6,0),MATCH(CONCATENATE($P17,$Q17),$T$4:$AB$4,0)))+$T$8))</f>
        <v>0.40907407407407415</v>
      </c>
      <c r="J31" s="35">
        <f t="shared" si="11"/>
        <v>0.42990740740740752</v>
      </c>
      <c r="K31" s="35">
        <f t="shared" si="11"/>
        <v>0.45074074074074083</v>
      </c>
      <c r="L31" s="35">
        <f t="shared" si="11"/>
        <v>0.47157407407407415</v>
      </c>
      <c r="M31" s="38">
        <f t="shared" si="11"/>
        <v>0.49240740740740752</v>
      </c>
    </row>
    <row r="32" spans="1:23" ht="13.5" customHeight="1" x14ac:dyDescent="0.25">
      <c r="A32" s="34">
        <f t="shared" ref="A32:E32" si="12">A31+TIME(0,0,(3600*($O17-$O16)/(INDEX($T$5:$AB$6,MATCH(A$30,$S$5:$S$6,0),MATCH(CONCATENATE($P17,$Q17),$T$4:$AB$4,0)))+$T$8))</f>
        <v>0.36611111111111111</v>
      </c>
      <c r="B32" s="35">
        <f t="shared" si="12"/>
        <v>0.38694444444444442</v>
      </c>
      <c r="C32" s="35">
        <f t="shared" si="12"/>
        <v>0.40777777777777774</v>
      </c>
      <c r="D32" s="35">
        <f t="shared" si="12"/>
        <v>0.42861111111111111</v>
      </c>
      <c r="E32" s="35">
        <f t="shared" si="12"/>
        <v>0.44944444444444442</v>
      </c>
      <c r="F32" s="50">
        <f t="shared" ref="F32:H38" si="13">F17</f>
        <v>5.3</v>
      </c>
      <c r="G32" s="51">
        <f t="shared" si="13"/>
        <v>1</v>
      </c>
      <c r="H32" s="52" t="str">
        <f t="shared" si="13"/>
        <v>Stefanesti - Blocuri</v>
      </c>
      <c r="I32" s="35">
        <f t="shared" ref="I32:M32" si="14">I33+TIME(0,0,(3600*($O18-$O17)/(INDEX($T$5:$AB$6,MATCH(I$30,$S$5:$S$6,0),MATCH(CONCATENATE($P18,$Q18),$T$4:$AB$4,0)))+$T$8))</f>
        <v>0.40407407407407414</v>
      </c>
      <c r="J32" s="35">
        <f t="shared" si="14"/>
        <v>0.42490740740740751</v>
      </c>
      <c r="K32" s="35">
        <f t="shared" si="14"/>
        <v>0.44574074074074083</v>
      </c>
      <c r="L32" s="35">
        <f t="shared" si="14"/>
        <v>0.46657407407407414</v>
      </c>
      <c r="M32" s="38">
        <f t="shared" si="14"/>
        <v>0.48740740740740751</v>
      </c>
    </row>
    <row r="33" spans="1:28" ht="13.5" customHeight="1" x14ac:dyDescent="0.25">
      <c r="A33" s="34">
        <f t="shared" ref="A33:E33" si="15">A32+TIME(0,0,(3600*($O18-$O17)/(INDEX($T$5:$AB$6,MATCH(A$30,$S$5:$S$6,0),MATCH(CONCATENATE($P18,$Q18),$T$4:$AB$4,0)))+$T$8))</f>
        <v>0.3696990740740741</v>
      </c>
      <c r="B33" s="35">
        <f t="shared" si="15"/>
        <v>0.39053240740740741</v>
      </c>
      <c r="C33" s="35">
        <f t="shared" si="15"/>
        <v>0.41136574074074073</v>
      </c>
      <c r="D33" s="35">
        <f t="shared" si="15"/>
        <v>0.4321990740740741</v>
      </c>
      <c r="E33" s="35">
        <f t="shared" si="15"/>
        <v>0.45303240740740741</v>
      </c>
      <c r="F33" s="50">
        <f t="shared" si="13"/>
        <v>3.6</v>
      </c>
      <c r="G33" s="51">
        <f t="shared" si="13"/>
        <v>2</v>
      </c>
      <c r="H33" s="52" t="str">
        <f t="shared" si="13"/>
        <v>Ciocanesti</v>
      </c>
      <c r="I33" s="35">
        <f t="shared" ref="I33:M33" si="16">I34+TIME(0,0,(3600*($O19-$O18)/(INDEX($T$5:$AB$6,MATCH(I$30,$S$5:$S$6,0),MATCH(CONCATENATE($P19,$Q19),$T$4:$AB$4,0)))+$T$8))</f>
        <v>0.40048611111111115</v>
      </c>
      <c r="J33" s="35">
        <f t="shared" si="16"/>
        <v>0.42131944444444452</v>
      </c>
      <c r="K33" s="35">
        <f t="shared" si="16"/>
        <v>0.44215277777777784</v>
      </c>
      <c r="L33" s="35">
        <f t="shared" si="16"/>
        <v>0.46298611111111115</v>
      </c>
      <c r="M33" s="38">
        <f t="shared" si="16"/>
        <v>0.48381944444444452</v>
      </c>
    </row>
    <row r="34" spans="1:28" ht="13.5" customHeight="1" x14ac:dyDescent="0.25">
      <c r="A34" s="34">
        <f t="shared" ref="A34:E38" si="17">A33+TIME(0,0,(3600*($O19-$O18)/(INDEX($T$5:$AB$6,MATCH(A$30,$S$5:$S$6,0),MATCH(CONCATENATE($P19,$Q19),$T$4:$AB$4,0)))+$T$8))</f>
        <v>0.37195601851851856</v>
      </c>
      <c r="B34" s="35">
        <f t="shared" si="17"/>
        <v>0.39278935185185188</v>
      </c>
      <c r="C34" s="35">
        <f t="shared" si="17"/>
        <v>0.41362268518518519</v>
      </c>
      <c r="D34" s="35">
        <f t="shared" si="17"/>
        <v>0.43445601851851856</v>
      </c>
      <c r="E34" s="35">
        <f t="shared" si="17"/>
        <v>0.45528935185185188</v>
      </c>
      <c r="F34" s="50">
        <f t="shared" si="13"/>
        <v>2</v>
      </c>
      <c r="G34" s="51">
        <f t="shared" si="13"/>
        <v>3</v>
      </c>
      <c r="H34" s="52" t="str">
        <f t="shared" si="13"/>
        <v>Valeni-Podgoria</v>
      </c>
      <c r="I34" s="35">
        <f t="shared" ref="I34:M37" si="18">I35+TIME(0,0,(3600*($O20-$O19)/(INDEX($T$5:$AB$6,MATCH(I$30,$S$5:$S$6,0),MATCH(CONCATENATE($P20,$Q20),$T$4:$AB$4,0)))+$T$8))</f>
        <v>0.39822916666666669</v>
      </c>
      <c r="J34" s="35">
        <f t="shared" si="18"/>
        <v>0.41906250000000006</v>
      </c>
      <c r="K34" s="35">
        <f t="shared" si="18"/>
        <v>0.43989583333333337</v>
      </c>
      <c r="L34" s="35">
        <f t="shared" si="18"/>
        <v>0.46072916666666669</v>
      </c>
      <c r="M34" s="38">
        <f t="shared" si="18"/>
        <v>0.48156250000000006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34">
        <f t="shared" si="17"/>
        <v>0.37337962962962967</v>
      </c>
      <c r="B35" s="35">
        <f t="shared" si="17"/>
        <v>0.39421296296296299</v>
      </c>
      <c r="C35" s="35">
        <f t="shared" si="17"/>
        <v>0.4150462962962963</v>
      </c>
      <c r="D35" s="35">
        <f t="shared" si="17"/>
        <v>0.43587962962962967</v>
      </c>
      <c r="E35" s="35">
        <f t="shared" si="17"/>
        <v>0.45671296296296299</v>
      </c>
      <c r="F35" s="50">
        <f t="shared" si="13"/>
        <v>1</v>
      </c>
      <c r="G35" s="51">
        <f t="shared" si="13"/>
        <v>4</v>
      </c>
      <c r="H35" s="52" t="str">
        <f t="shared" si="13"/>
        <v>Vranesti Ramificatie</v>
      </c>
      <c r="I35" s="35">
        <f t="shared" si="18"/>
        <v>0.39680555555555558</v>
      </c>
      <c r="J35" s="35">
        <f t="shared" si="18"/>
        <v>0.41763888888888895</v>
      </c>
      <c r="K35" s="35">
        <f t="shared" si="18"/>
        <v>0.43847222222222226</v>
      </c>
      <c r="L35" s="35">
        <f t="shared" si="18"/>
        <v>0.45930555555555558</v>
      </c>
      <c r="M35" s="38">
        <f t="shared" si="18"/>
        <v>0.48013888888888895</v>
      </c>
    </row>
    <row r="36" spans="1:28" ht="13.5" customHeight="1" x14ac:dyDescent="0.25">
      <c r="A36" s="34">
        <f t="shared" si="17"/>
        <v>0.37579861111111118</v>
      </c>
      <c r="B36" s="35">
        <f t="shared" si="17"/>
        <v>0.3966319444444445</v>
      </c>
      <c r="C36" s="35">
        <f t="shared" si="17"/>
        <v>0.41746527777777781</v>
      </c>
      <c r="D36" s="35">
        <f t="shared" si="17"/>
        <v>0.43829861111111118</v>
      </c>
      <c r="E36" s="35">
        <f t="shared" si="17"/>
        <v>0.4591319444444445</v>
      </c>
      <c r="F36" s="50">
        <f t="shared" si="13"/>
        <v>2.2000000000000002</v>
      </c>
      <c r="G36" s="51">
        <f t="shared" si="13"/>
        <v>5</v>
      </c>
      <c r="H36" s="52" t="str">
        <f t="shared" si="13"/>
        <v>Calinesti Primarie</v>
      </c>
      <c r="I36" s="35">
        <f t="shared" si="18"/>
        <v>0.39438657407407407</v>
      </c>
      <c r="J36" s="35">
        <f t="shared" si="18"/>
        <v>0.41521990740740744</v>
      </c>
      <c r="K36" s="35">
        <f t="shared" si="18"/>
        <v>0.43605324074074076</v>
      </c>
      <c r="L36" s="35">
        <f t="shared" si="18"/>
        <v>0.45688657407407407</v>
      </c>
      <c r="M36" s="38">
        <f t="shared" si="18"/>
        <v>0.47771990740740744</v>
      </c>
    </row>
    <row r="37" spans="1:28" ht="13.5" customHeight="1" x14ac:dyDescent="0.25">
      <c r="A37" s="34">
        <f t="shared" si="17"/>
        <v>0.37788194444444451</v>
      </c>
      <c r="B37" s="35">
        <f t="shared" si="17"/>
        <v>0.39871527777777782</v>
      </c>
      <c r="C37" s="35">
        <f t="shared" si="17"/>
        <v>0.41954861111111114</v>
      </c>
      <c r="D37" s="35">
        <f t="shared" si="17"/>
        <v>0.44038194444444451</v>
      </c>
      <c r="E37" s="35">
        <f t="shared" si="17"/>
        <v>0.46121527777777782</v>
      </c>
      <c r="F37" s="50">
        <f t="shared" si="13"/>
        <v>1.8</v>
      </c>
      <c r="G37" s="51">
        <f t="shared" si="13"/>
        <v>6</v>
      </c>
      <c r="H37" s="52" t="str">
        <f t="shared" si="13"/>
        <v>Gorganu Ramificatie</v>
      </c>
      <c r="I37" s="35">
        <f t="shared" si="18"/>
        <v>0.39230324074074074</v>
      </c>
      <c r="J37" s="35">
        <f t="shared" si="18"/>
        <v>0.41313657407407411</v>
      </c>
      <c r="K37" s="35">
        <f t="shared" si="18"/>
        <v>0.43396990740740743</v>
      </c>
      <c r="L37" s="35">
        <f t="shared" si="18"/>
        <v>0.45480324074074074</v>
      </c>
      <c r="M37" s="38">
        <f t="shared" si="18"/>
        <v>0.47563657407407411</v>
      </c>
    </row>
    <row r="38" spans="1:28" ht="13.5" customHeight="1" x14ac:dyDescent="0.25">
      <c r="A38" s="34">
        <f t="shared" si="17"/>
        <v>0.38129629629629636</v>
      </c>
      <c r="B38" s="35">
        <f t="shared" si="17"/>
        <v>0.40212962962962967</v>
      </c>
      <c r="C38" s="35">
        <f t="shared" si="17"/>
        <v>0.42296296296296299</v>
      </c>
      <c r="D38" s="35">
        <f t="shared" si="17"/>
        <v>0.44379629629629636</v>
      </c>
      <c r="E38" s="35">
        <f t="shared" si="17"/>
        <v>0.46462962962962967</v>
      </c>
      <c r="F38" s="50">
        <f t="shared" si="13"/>
        <v>3.4</v>
      </c>
      <c r="G38" s="51">
        <f t="shared" si="13"/>
        <v>7</v>
      </c>
      <c r="H38" s="52" t="str">
        <f t="shared" si="13"/>
        <v>Topoloveni</v>
      </c>
      <c r="I38" s="41">
        <v>0.3888888888888889</v>
      </c>
      <c r="J38" s="41">
        <v>0.40972222222222227</v>
      </c>
      <c r="K38" s="41">
        <v>0.43055555555555558</v>
      </c>
      <c r="L38" s="41">
        <v>0.4513888888888889</v>
      </c>
      <c r="M38" s="42">
        <v>0.47222222222222227</v>
      </c>
    </row>
    <row r="39" spans="1:28" ht="13.8" x14ac:dyDescent="0.3">
      <c r="A39" s="34"/>
      <c r="B39" s="35"/>
      <c r="C39" s="35"/>
      <c r="D39" s="35"/>
      <c r="E39" s="35"/>
      <c r="F39" s="43"/>
      <c r="G39" s="43"/>
      <c r="H39" s="43"/>
      <c r="I39" s="35"/>
      <c r="J39" s="35"/>
      <c r="K39" s="35"/>
      <c r="L39" s="35"/>
      <c r="M39" s="38"/>
    </row>
    <row r="40" spans="1:28" ht="14.4" thickBot="1" x14ac:dyDescent="0.35">
      <c r="A40" s="45" t="s">
        <v>53</v>
      </c>
      <c r="B40" s="53" t="s">
        <v>54</v>
      </c>
      <c r="C40" s="58" t="s">
        <v>53</v>
      </c>
      <c r="D40" s="58" t="s">
        <v>54</v>
      </c>
      <c r="E40" s="53" t="s">
        <v>53</v>
      </c>
      <c r="F40" s="24"/>
      <c r="G40" s="24"/>
      <c r="H40" s="24"/>
      <c r="I40" s="46" t="str">
        <f t="shared" ref="I40:M40" si="19">A40</f>
        <v>1=7</v>
      </c>
      <c r="J40" s="46" t="str">
        <f t="shared" si="19"/>
        <v>1=5</v>
      </c>
      <c r="K40" s="46" t="str">
        <f t="shared" si="19"/>
        <v>1=7</v>
      </c>
      <c r="L40" s="46" t="str">
        <f t="shared" si="19"/>
        <v>1=5</v>
      </c>
      <c r="M40" s="47" t="str">
        <f t="shared" si="19"/>
        <v>1=7</v>
      </c>
      <c r="N40" s="1"/>
    </row>
    <row r="41" spans="1:28" ht="12.75" customHeight="1" thickBot="1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28" ht="12.75" customHeight="1" thickBot="1" x14ac:dyDescent="0.3">
      <c r="A42" s="60" t="s">
        <v>29</v>
      </c>
      <c r="B42" s="61"/>
      <c r="C42" s="61"/>
      <c r="D42" s="61"/>
      <c r="E42" s="62"/>
      <c r="F42" s="13" t="s">
        <v>30</v>
      </c>
      <c r="G42" s="14" t="s">
        <v>31</v>
      </c>
      <c r="H42" s="14" t="s">
        <v>32</v>
      </c>
      <c r="I42" s="60" t="s">
        <v>33</v>
      </c>
      <c r="J42" s="61"/>
      <c r="K42" s="61"/>
      <c r="L42" s="61"/>
      <c r="M42" s="62"/>
    </row>
    <row r="43" spans="1:28" ht="12.75" customHeight="1" thickBot="1" x14ac:dyDescent="0.35">
      <c r="A43" s="60" t="s">
        <v>34</v>
      </c>
      <c r="B43" s="61"/>
      <c r="C43" s="61"/>
      <c r="D43" s="61"/>
      <c r="E43" s="62"/>
      <c r="F43" s="16"/>
      <c r="G43" s="13" t="s">
        <v>35</v>
      </c>
      <c r="H43" s="14" t="s">
        <v>36</v>
      </c>
      <c r="I43" s="60" t="s">
        <v>34</v>
      </c>
      <c r="J43" s="61"/>
      <c r="K43" s="61"/>
      <c r="L43" s="61"/>
      <c r="M43" s="62"/>
    </row>
    <row r="44" spans="1:28" ht="12.75" customHeight="1" x14ac:dyDescent="0.3">
      <c r="A44" s="17" t="s">
        <v>61</v>
      </c>
      <c r="B44" s="18" t="s">
        <v>62</v>
      </c>
      <c r="C44" s="18" t="s">
        <v>63</v>
      </c>
      <c r="D44" s="18" t="s">
        <v>64</v>
      </c>
      <c r="E44" s="18" t="s">
        <v>65</v>
      </c>
      <c r="F44" s="19"/>
      <c r="G44" s="19"/>
      <c r="H44" s="18"/>
      <c r="I44" s="18" t="str">
        <f t="shared" ref="I44:M45" si="20">A44</f>
        <v>C11</v>
      </c>
      <c r="J44" s="18" t="str">
        <f t="shared" si="20"/>
        <v>C12</v>
      </c>
      <c r="K44" s="18" t="str">
        <f t="shared" si="20"/>
        <v>C13</v>
      </c>
      <c r="L44" s="18" t="str">
        <f t="shared" si="20"/>
        <v>C14</v>
      </c>
      <c r="M44" s="20" t="str">
        <f t="shared" si="20"/>
        <v>C15</v>
      </c>
    </row>
    <row r="45" spans="1:28" ht="12.75" customHeight="1" thickBot="1" x14ac:dyDescent="0.35">
      <c r="A45" s="22" t="s">
        <v>23</v>
      </c>
      <c r="B45" s="23" t="s">
        <v>23</v>
      </c>
      <c r="C45" s="23" t="s">
        <v>23</v>
      </c>
      <c r="D45" s="23" t="s">
        <v>23</v>
      </c>
      <c r="E45" s="23" t="s">
        <v>23</v>
      </c>
      <c r="F45" s="24"/>
      <c r="G45" s="24"/>
      <c r="H45" s="24"/>
      <c r="I45" s="23" t="str">
        <f t="shared" si="20"/>
        <v>M</v>
      </c>
      <c r="J45" s="23" t="str">
        <f t="shared" si="20"/>
        <v>M</v>
      </c>
      <c r="K45" s="23" t="str">
        <f t="shared" si="20"/>
        <v>M</v>
      </c>
      <c r="L45" s="23" t="str">
        <f t="shared" si="20"/>
        <v>M</v>
      </c>
      <c r="M45" s="25" t="str">
        <f t="shared" si="20"/>
        <v>M</v>
      </c>
    </row>
    <row r="46" spans="1:28" ht="12.75" customHeight="1" x14ac:dyDescent="0.25">
      <c r="A46" s="26">
        <v>0.46527777777777773</v>
      </c>
      <c r="B46" s="27">
        <v>0.4861111111111111</v>
      </c>
      <c r="C46" s="27">
        <v>0.50694444444444442</v>
      </c>
      <c r="D46" s="27">
        <v>0.52777777777777779</v>
      </c>
      <c r="E46" s="27">
        <v>0.54861111111111105</v>
      </c>
      <c r="F46" s="28"/>
      <c r="G46" s="29">
        <v>0</v>
      </c>
      <c r="H46" s="30" t="s">
        <v>60</v>
      </c>
      <c r="I46" s="35">
        <f t="shared" ref="I46:M46" si="21">I47+TIME(0,0,(3600*($O17-$O16)/(INDEX($T$5:$AB$6,MATCH(I$45,$S$5:$S$6,0),MATCH(CONCATENATE($P17,$Q17),$T$4:$AB$4,0)))+$T$8))</f>
        <v>0.51324074074074078</v>
      </c>
      <c r="J46" s="35">
        <f t="shared" si="21"/>
        <v>0.53407407407407415</v>
      </c>
      <c r="K46" s="35">
        <f t="shared" si="21"/>
        <v>0.5549074074074074</v>
      </c>
      <c r="L46" s="35">
        <f t="shared" si="21"/>
        <v>0.57574074074074078</v>
      </c>
      <c r="M46" s="38">
        <f t="shared" si="21"/>
        <v>0.59657407407407415</v>
      </c>
    </row>
    <row r="47" spans="1:28" ht="12.75" customHeight="1" x14ac:dyDescent="0.25">
      <c r="A47" s="34">
        <f t="shared" ref="A47:E47" si="22">A46+TIME(0,0,(3600*($O17-$O16)/(INDEX($T$5:$AB$6,MATCH(A$45,$S$5:$S$6,0),MATCH(CONCATENATE($P17,$Q17),$T$4:$AB$4,0)))+$T$8))</f>
        <v>0.47027777777777774</v>
      </c>
      <c r="B47" s="35">
        <f t="shared" si="22"/>
        <v>0.49111111111111111</v>
      </c>
      <c r="C47" s="35">
        <f t="shared" si="22"/>
        <v>0.51194444444444442</v>
      </c>
      <c r="D47" s="35">
        <f t="shared" si="22"/>
        <v>0.53277777777777779</v>
      </c>
      <c r="E47" s="35">
        <f t="shared" si="22"/>
        <v>0.55361111111111105</v>
      </c>
      <c r="F47" s="36">
        <f t="shared" ref="F47:H53" si="23">F17</f>
        <v>5.3</v>
      </c>
      <c r="G47" s="37">
        <f t="shared" si="23"/>
        <v>1</v>
      </c>
      <c r="H47" s="36" t="str">
        <f t="shared" si="23"/>
        <v>Stefanesti - Blocuri</v>
      </c>
      <c r="I47" s="35">
        <f t="shared" ref="I47:M47" si="24">I48+TIME(0,0,(3600*($O18-$O17)/(INDEX($T$5:$AB$6,MATCH(I$45,$S$5:$S$6,0),MATCH(CONCATENATE($P18,$Q18),$T$4:$AB$4,0)))+$T$8))</f>
        <v>0.50824074074074077</v>
      </c>
      <c r="J47" s="35">
        <f t="shared" si="24"/>
        <v>0.52907407407407414</v>
      </c>
      <c r="K47" s="35">
        <f t="shared" si="24"/>
        <v>0.5499074074074074</v>
      </c>
      <c r="L47" s="35">
        <f t="shared" si="24"/>
        <v>0.57074074074074077</v>
      </c>
      <c r="M47" s="38">
        <f t="shared" si="24"/>
        <v>0.59157407407407414</v>
      </c>
    </row>
    <row r="48" spans="1:28" ht="13.5" customHeight="1" x14ac:dyDescent="0.25">
      <c r="A48" s="34">
        <f t="shared" ref="A48:E48" si="25">A47+TIME(0,0,(3600*($O18-$O17)/(INDEX($T$5:$AB$6,MATCH(A$45,$S$5:$S$6,0),MATCH(CONCATENATE($P18,$Q18),$T$4:$AB$4,0)))+$T$8))</f>
        <v>0.47386574074074073</v>
      </c>
      <c r="B48" s="35">
        <f t="shared" si="25"/>
        <v>0.4946990740740741</v>
      </c>
      <c r="C48" s="35">
        <f t="shared" si="25"/>
        <v>0.51553240740740736</v>
      </c>
      <c r="D48" s="35">
        <f t="shared" si="25"/>
        <v>0.53636574074074073</v>
      </c>
      <c r="E48" s="35">
        <f t="shared" si="25"/>
        <v>0.55719907407407399</v>
      </c>
      <c r="F48" s="36">
        <f t="shared" si="23"/>
        <v>3.6</v>
      </c>
      <c r="G48" s="37">
        <f t="shared" si="23"/>
        <v>2</v>
      </c>
      <c r="H48" s="36" t="str">
        <f t="shared" si="23"/>
        <v>Ciocanesti</v>
      </c>
      <c r="I48" s="35">
        <f t="shared" ref="I48:M48" si="26">I49+TIME(0,0,(3600*($O19-$O18)/(INDEX($T$5:$AB$6,MATCH(I$45,$S$5:$S$6,0),MATCH(CONCATENATE($P19,$Q19),$T$4:$AB$4,0)))+$T$8))</f>
        <v>0.50465277777777784</v>
      </c>
      <c r="J48" s="35">
        <f t="shared" si="26"/>
        <v>0.52548611111111121</v>
      </c>
      <c r="K48" s="35">
        <f t="shared" si="26"/>
        <v>0.54631944444444447</v>
      </c>
      <c r="L48" s="35">
        <f t="shared" si="26"/>
        <v>0.56715277777777784</v>
      </c>
      <c r="M48" s="38">
        <f t="shared" si="26"/>
        <v>0.58798611111111121</v>
      </c>
    </row>
    <row r="49" spans="1:13" ht="14.25" customHeight="1" x14ac:dyDescent="0.25">
      <c r="A49" s="34">
        <f t="shared" ref="A49:E53" si="27">A48+TIME(0,0,(3600*($O19-$O18)/(INDEX($T$5:$AB$6,MATCH(A$45,$S$5:$S$6,0),MATCH(CONCATENATE($P19,$Q19),$T$4:$AB$4,0)))+$T$8))</f>
        <v>0.47612268518518519</v>
      </c>
      <c r="B49" s="35">
        <f t="shared" si="27"/>
        <v>0.49695601851851856</v>
      </c>
      <c r="C49" s="35">
        <f t="shared" si="27"/>
        <v>0.51778935185185182</v>
      </c>
      <c r="D49" s="35">
        <f t="shared" si="27"/>
        <v>0.53862268518518519</v>
      </c>
      <c r="E49" s="35">
        <f t="shared" si="27"/>
        <v>0.55945601851851845</v>
      </c>
      <c r="F49" s="36">
        <f t="shared" si="23"/>
        <v>2</v>
      </c>
      <c r="G49" s="37">
        <f t="shared" si="23"/>
        <v>3</v>
      </c>
      <c r="H49" s="36" t="str">
        <f t="shared" si="23"/>
        <v>Valeni-Podgoria</v>
      </c>
      <c r="I49" s="35">
        <f t="shared" ref="I49:M52" si="28">I50+TIME(0,0,(3600*($O20-$O19)/(INDEX($T$5:$AB$6,MATCH(I$45,$S$5:$S$6,0),MATCH(CONCATENATE($P20,$Q20),$T$4:$AB$4,0)))+$T$8))</f>
        <v>0.50239583333333337</v>
      </c>
      <c r="J49" s="35">
        <f t="shared" si="28"/>
        <v>0.52322916666666675</v>
      </c>
      <c r="K49" s="35">
        <f t="shared" si="28"/>
        <v>0.5440625</v>
      </c>
      <c r="L49" s="35">
        <f t="shared" si="28"/>
        <v>0.56489583333333337</v>
      </c>
      <c r="M49" s="38">
        <f t="shared" si="28"/>
        <v>0.58572916666666675</v>
      </c>
    </row>
    <row r="50" spans="1:13" ht="13.5" customHeight="1" x14ac:dyDescent="0.25">
      <c r="A50" s="34">
        <f t="shared" si="27"/>
        <v>0.4775462962962963</v>
      </c>
      <c r="B50" s="35">
        <f t="shared" si="27"/>
        <v>0.49837962962962967</v>
      </c>
      <c r="C50" s="35">
        <f t="shared" si="27"/>
        <v>0.51921296296296293</v>
      </c>
      <c r="D50" s="35">
        <f t="shared" si="27"/>
        <v>0.5400462962962963</v>
      </c>
      <c r="E50" s="35">
        <f t="shared" si="27"/>
        <v>0.56087962962962956</v>
      </c>
      <c r="F50" s="36">
        <f t="shared" si="23"/>
        <v>1</v>
      </c>
      <c r="G50" s="37">
        <f t="shared" si="23"/>
        <v>4</v>
      </c>
      <c r="H50" s="36" t="str">
        <f t="shared" si="23"/>
        <v>Vranesti Ramificatie</v>
      </c>
      <c r="I50" s="35">
        <f t="shared" si="28"/>
        <v>0.50097222222222226</v>
      </c>
      <c r="J50" s="35">
        <f t="shared" si="28"/>
        <v>0.52180555555555563</v>
      </c>
      <c r="K50" s="35">
        <f t="shared" si="28"/>
        <v>0.54263888888888889</v>
      </c>
      <c r="L50" s="35">
        <f t="shared" si="28"/>
        <v>0.56347222222222226</v>
      </c>
      <c r="M50" s="38">
        <f t="shared" si="28"/>
        <v>0.58430555555555563</v>
      </c>
    </row>
    <row r="51" spans="1:13" ht="12.75" customHeight="1" x14ac:dyDescent="0.25">
      <c r="A51" s="34">
        <f t="shared" si="27"/>
        <v>0.47996527777777781</v>
      </c>
      <c r="B51" s="35">
        <f t="shared" si="27"/>
        <v>0.50079861111111112</v>
      </c>
      <c r="C51" s="35">
        <f t="shared" si="27"/>
        <v>0.52163194444444438</v>
      </c>
      <c r="D51" s="35">
        <f t="shared" si="27"/>
        <v>0.54246527777777775</v>
      </c>
      <c r="E51" s="35">
        <f t="shared" si="27"/>
        <v>0.56329861111111101</v>
      </c>
      <c r="F51" s="36">
        <f t="shared" si="23"/>
        <v>2.2000000000000002</v>
      </c>
      <c r="G51" s="37">
        <f t="shared" si="23"/>
        <v>5</v>
      </c>
      <c r="H51" s="36" t="str">
        <f t="shared" si="23"/>
        <v>Calinesti Primarie</v>
      </c>
      <c r="I51" s="35">
        <f t="shared" si="28"/>
        <v>0.49855324074074076</v>
      </c>
      <c r="J51" s="35">
        <f t="shared" si="28"/>
        <v>0.51938657407407418</v>
      </c>
      <c r="K51" s="35">
        <f t="shared" si="28"/>
        <v>0.54021990740740744</v>
      </c>
      <c r="L51" s="35">
        <f t="shared" si="28"/>
        <v>0.56105324074074081</v>
      </c>
      <c r="M51" s="38">
        <f t="shared" si="28"/>
        <v>0.58188657407407418</v>
      </c>
    </row>
    <row r="52" spans="1:13" ht="12.75" customHeight="1" x14ac:dyDescent="0.25">
      <c r="A52" s="34">
        <f t="shared" si="27"/>
        <v>0.48204861111111114</v>
      </c>
      <c r="B52" s="35">
        <f t="shared" si="27"/>
        <v>0.50288194444444445</v>
      </c>
      <c r="C52" s="35">
        <f t="shared" si="27"/>
        <v>0.52371527777777771</v>
      </c>
      <c r="D52" s="35">
        <f t="shared" si="27"/>
        <v>0.54454861111111108</v>
      </c>
      <c r="E52" s="35">
        <f t="shared" si="27"/>
        <v>0.56538194444444434</v>
      </c>
      <c r="F52" s="36">
        <f t="shared" si="23"/>
        <v>1.8</v>
      </c>
      <c r="G52" s="37">
        <f t="shared" si="23"/>
        <v>6</v>
      </c>
      <c r="H52" s="36" t="str">
        <f t="shared" si="23"/>
        <v>Gorganu Ramificatie</v>
      </c>
      <c r="I52" s="35">
        <f t="shared" si="28"/>
        <v>0.49646990740740743</v>
      </c>
      <c r="J52" s="35">
        <f t="shared" si="28"/>
        <v>0.51730324074074086</v>
      </c>
      <c r="K52" s="35">
        <f t="shared" si="28"/>
        <v>0.53813657407407411</v>
      </c>
      <c r="L52" s="35">
        <f t="shared" si="28"/>
        <v>0.55896990740740748</v>
      </c>
      <c r="M52" s="38">
        <f t="shared" si="28"/>
        <v>0.57980324074074086</v>
      </c>
    </row>
    <row r="53" spans="1:13" ht="12.75" customHeight="1" x14ac:dyDescent="0.25">
      <c r="A53" s="34">
        <f t="shared" si="27"/>
        <v>0.48546296296296299</v>
      </c>
      <c r="B53" s="35">
        <f t="shared" si="27"/>
        <v>0.50629629629629636</v>
      </c>
      <c r="C53" s="35">
        <f t="shared" si="27"/>
        <v>0.52712962962962961</v>
      </c>
      <c r="D53" s="35">
        <f t="shared" si="27"/>
        <v>0.54796296296296299</v>
      </c>
      <c r="E53" s="35">
        <f t="shared" si="27"/>
        <v>0.56879629629629624</v>
      </c>
      <c r="F53" s="36">
        <f t="shared" si="23"/>
        <v>3.4</v>
      </c>
      <c r="G53" s="37">
        <f t="shared" si="23"/>
        <v>7</v>
      </c>
      <c r="H53" s="36" t="str">
        <f t="shared" si="23"/>
        <v>Topoloveni</v>
      </c>
      <c r="I53" s="41">
        <v>0.49305555555555558</v>
      </c>
      <c r="J53" s="41">
        <v>0.51388888888888895</v>
      </c>
      <c r="K53" s="41">
        <v>0.53472222222222221</v>
      </c>
      <c r="L53" s="41">
        <v>0.55555555555555558</v>
      </c>
      <c r="M53" s="42">
        <v>0.57638888888888895</v>
      </c>
    </row>
    <row r="54" spans="1:13" ht="12.75" customHeight="1" x14ac:dyDescent="0.3">
      <c r="A54" s="34"/>
      <c r="B54" s="35"/>
      <c r="C54" s="35"/>
      <c r="D54" s="35"/>
      <c r="E54" s="35"/>
      <c r="F54" s="43"/>
      <c r="G54" s="43"/>
      <c r="H54" s="43"/>
      <c r="I54" s="35"/>
      <c r="J54" s="35"/>
      <c r="K54" s="35"/>
      <c r="L54" s="35"/>
      <c r="M54" s="38"/>
    </row>
    <row r="55" spans="1:13" ht="12.75" customHeight="1" thickBot="1" x14ac:dyDescent="0.35">
      <c r="A55" s="59" t="s">
        <v>54</v>
      </c>
      <c r="B55" s="53" t="s">
        <v>53</v>
      </c>
      <c r="C55" s="58" t="s">
        <v>54</v>
      </c>
      <c r="D55" s="53" t="s">
        <v>53</v>
      </c>
      <c r="E55" s="58" t="s">
        <v>54</v>
      </c>
      <c r="F55" s="24"/>
      <c r="G55" s="24"/>
      <c r="H55" s="24"/>
      <c r="I55" s="46" t="str">
        <f t="shared" ref="I55:M55" si="29">A55</f>
        <v>1=5</v>
      </c>
      <c r="J55" s="46" t="str">
        <f t="shared" si="29"/>
        <v>1=7</v>
      </c>
      <c r="K55" s="46" t="str">
        <f t="shared" si="29"/>
        <v>1=5</v>
      </c>
      <c r="L55" s="46" t="str">
        <f t="shared" si="29"/>
        <v>1=7</v>
      </c>
      <c r="M55" s="47" t="str">
        <f t="shared" si="29"/>
        <v>1=5</v>
      </c>
    </row>
    <row r="56" spans="1:13" ht="12.75" customHeight="1" thickBot="1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ht="12.75" customHeight="1" thickBot="1" x14ac:dyDescent="0.3">
      <c r="A57" s="60" t="s">
        <v>29</v>
      </c>
      <c r="B57" s="61"/>
      <c r="C57" s="61"/>
      <c r="D57" s="61"/>
      <c r="E57" s="62"/>
      <c r="F57" s="13" t="s">
        <v>30</v>
      </c>
      <c r="G57" s="14" t="s">
        <v>31</v>
      </c>
      <c r="H57" s="14" t="s">
        <v>32</v>
      </c>
      <c r="I57" s="60" t="s">
        <v>33</v>
      </c>
      <c r="J57" s="61"/>
      <c r="K57" s="61"/>
      <c r="L57" s="61"/>
      <c r="M57" s="62"/>
    </row>
    <row r="58" spans="1:13" ht="12.75" customHeight="1" thickBot="1" x14ac:dyDescent="0.35">
      <c r="A58" s="60" t="s">
        <v>34</v>
      </c>
      <c r="B58" s="61"/>
      <c r="C58" s="61"/>
      <c r="D58" s="61"/>
      <c r="E58" s="62"/>
      <c r="F58" s="16"/>
      <c r="G58" s="13" t="s">
        <v>35</v>
      </c>
      <c r="H58" s="14" t="s">
        <v>36</v>
      </c>
      <c r="I58" s="60" t="s">
        <v>34</v>
      </c>
      <c r="J58" s="61"/>
      <c r="K58" s="61"/>
      <c r="L58" s="61"/>
      <c r="M58" s="62"/>
    </row>
    <row r="59" spans="1:13" ht="12.75" customHeight="1" x14ac:dyDescent="0.3">
      <c r="A59" s="17" t="s">
        <v>66</v>
      </c>
      <c r="B59" s="18" t="s">
        <v>67</v>
      </c>
      <c r="C59" s="18" t="s">
        <v>68</v>
      </c>
      <c r="D59" s="18" t="s">
        <v>69</v>
      </c>
      <c r="E59" s="18" t="s">
        <v>70</v>
      </c>
      <c r="F59" s="19"/>
      <c r="G59" s="19"/>
      <c r="H59" s="18"/>
      <c r="I59" s="18" t="str">
        <f t="shared" ref="I59:M60" si="30">A59</f>
        <v>C16</v>
      </c>
      <c r="J59" s="18" t="str">
        <f t="shared" si="30"/>
        <v>C17</v>
      </c>
      <c r="K59" s="18" t="str">
        <f t="shared" si="30"/>
        <v>C18</v>
      </c>
      <c r="L59" s="18" t="str">
        <f t="shared" si="30"/>
        <v>C19</v>
      </c>
      <c r="M59" s="20" t="str">
        <f t="shared" si="30"/>
        <v>C20</v>
      </c>
    </row>
    <row r="60" spans="1:13" ht="12.75" customHeight="1" thickBot="1" x14ac:dyDescent="0.35">
      <c r="A60" s="22" t="s">
        <v>23</v>
      </c>
      <c r="B60" s="23" t="s">
        <v>23</v>
      </c>
      <c r="C60" s="23" t="s">
        <v>23</v>
      </c>
      <c r="D60" s="23" t="s">
        <v>23</v>
      </c>
      <c r="E60" s="23" t="s">
        <v>23</v>
      </c>
      <c r="F60" s="24"/>
      <c r="G60" s="24"/>
      <c r="H60" s="24"/>
      <c r="I60" s="23" t="str">
        <f t="shared" si="30"/>
        <v>M</v>
      </c>
      <c r="J60" s="23" t="str">
        <f t="shared" si="30"/>
        <v>M</v>
      </c>
      <c r="K60" s="23" t="str">
        <f t="shared" si="30"/>
        <v>M</v>
      </c>
      <c r="L60" s="23" t="str">
        <f t="shared" si="30"/>
        <v>M</v>
      </c>
      <c r="M60" s="25" t="str">
        <f t="shared" si="30"/>
        <v>M</v>
      </c>
    </row>
    <row r="61" spans="1:13" ht="12.75" customHeight="1" x14ac:dyDescent="0.25">
      <c r="A61" s="26">
        <v>0.56944444444444442</v>
      </c>
      <c r="B61" s="27">
        <v>0.61805555555555558</v>
      </c>
      <c r="C61" s="27">
        <v>0.63888888888888895</v>
      </c>
      <c r="D61" s="27">
        <v>0.65972222222222221</v>
      </c>
      <c r="E61" s="27">
        <v>0.70138888888888884</v>
      </c>
      <c r="F61" s="28"/>
      <c r="G61" s="29">
        <v>0</v>
      </c>
      <c r="H61" s="30" t="s">
        <v>60</v>
      </c>
      <c r="I61" s="35">
        <f t="shared" ref="I61:M61" si="31">I62+TIME(0,0,(3600*($O17-$O16)/(INDEX($T$5:$AB$6,MATCH(I$60,$S$5:$S$6,0),MATCH(CONCATENATE($P17,$Q17),$T$4:$AB$4,0)))+$T$8))</f>
        <v>0.6174074074074074</v>
      </c>
      <c r="J61" s="35">
        <f t="shared" si="31"/>
        <v>0.67296296296296299</v>
      </c>
      <c r="K61" s="35">
        <f t="shared" si="31"/>
        <v>0.69379629629629636</v>
      </c>
      <c r="L61" s="35">
        <f t="shared" si="31"/>
        <v>0.72851851851851857</v>
      </c>
      <c r="M61" s="38">
        <f t="shared" si="31"/>
        <v>0.74935185185185182</v>
      </c>
    </row>
    <row r="62" spans="1:13" ht="12.75" customHeight="1" x14ac:dyDescent="0.25">
      <c r="A62" s="34">
        <f t="shared" ref="A62:E62" si="32">A61+TIME(0,0,(3600*($O17-$O16)/(INDEX($T$5:$AB$6,MATCH(A$60,$S$5:$S$6,0),MATCH(CONCATENATE($P17,$Q17),$T$4:$AB$4,0)))+$T$8))</f>
        <v>0.57444444444444442</v>
      </c>
      <c r="B62" s="35">
        <f t="shared" si="32"/>
        <v>0.62305555555555558</v>
      </c>
      <c r="C62" s="35">
        <f t="shared" si="32"/>
        <v>0.64388888888888896</v>
      </c>
      <c r="D62" s="35">
        <f t="shared" si="32"/>
        <v>0.66472222222222221</v>
      </c>
      <c r="E62" s="35">
        <f t="shared" si="32"/>
        <v>0.70638888888888884</v>
      </c>
      <c r="F62" s="36">
        <f t="shared" ref="F62:H68" si="33">F17</f>
        <v>5.3</v>
      </c>
      <c r="G62" s="37">
        <f t="shared" si="33"/>
        <v>1</v>
      </c>
      <c r="H62" s="36" t="str">
        <f t="shared" si="33"/>
        <v>Stefanesti - Blocuri</v>
      </c>
      <c r="I62" s="35">
        <f t="shared" ref="I62:M62" si="34">I63+TIME(0,0,(3600*($O18-$O17)/(INDEX($T$5:$AB$6,MATCH(I$60,$S$5:$S$6,0),MATCH(CONCATENATE($P18,$Q18),$T$4:$AB$4,0)))+$T$8))</f>
        <v>0.6124074074074074</v>
      </c>
      <c r="J62" s="35">
        <f t="shared" si="34"/>
        <v>0.66796296296296298</v>
      </c>
      <c r="K62" s="35">
        <f t="shared" si="34"/>
        <v>0.68879629629629635</v>
      </c>
      <c r="L62" s="35">
        <f t="shared" si="34"/>
        <v>0.72351851851851856</v>
      </c>
      <c r="M62" s="38">
        <f t="shared" si="34"/>
        <v>0.74435185185185182</v>
      </c>
    </row>
    <row r="63" spans="1:13" ht="12.75" customHeight="1" x14ac:dyDescent="0.25">
      <c r="A63" s="34">
        <f t="shared" ref="A63:E63" si="35">A62+TIME(0,0,(3600*($O18-$O17)/(INDEX($T$5:$AB$6,MATCH(A$60,$S$5:$S$6,0),MATCH(CONCATENATE($P18,$Q18),$T$4:$AB$4,0)))+$T$8))</f>
        <v>0.57803240740740736</v>
      </c>
      <c r="B63" s="35">
        <f t="shared" si="35"/>
        <v>0.62664351851851852</v>
      </c>
      <c r="C63" s="35">
        <f t="shared" si="35"/>
        <v>0.64747685185185189</v>
      </c>
      <c r="D63" s="35">
        <f t="shared" si="35"/>
        <v>0.66831018518518515</v>
      </c>
      <c r="E63" s="35">
        <f t="shared" si="35"/>
        <v>0.70997685185185178</v>
      </c>
      <c r="F63" s="36">
        <f t="shared" si="33"/>
        <v>3.6</v>
      </c>
      <c r="G63" s="37">
        <f t="shared" si="33"/>
        <v>2</v>
      </c>
      <c r="H63" s="36" t="str">
        <f t="shared" si="33"/>
        <v>Ciocanesti</v>
      </c>
      <c r="I63" s="35">
        <f t="shared" ref="I63:M63" si="36">I64+TIME(0,0,(3600*($O19-$O18)/(INDEX($T$5:$AB$6,MATCH(I$60,$S$5:$S$6,0),MATCH(CONCATENATE($P19,$Q19),$T$4:$AB$4,0)))+$T$8))</f>
        <v>0.60881944444444447</v>
      </c>
      <c r="J63" s="35">
        <f t="shared" si="36"/>
        <v>0.66437500000000005</v>
      </c>
      <c r="K63" s="35">
        <f t="shared" si="36"/>
        <v>0.68520833333333342</v>
      </c>
      <c r="L63" s="35">
        <f t="shared" si="36"/>
        <v>0.71993055555555563</v>
      </c>
      <c r="M63" s="38">
        <f t="shared" si="36"/>
        <v>0.74076388888888889</v>
      </c>
    </row>
    <row r="64" spans="1:13" ht="12.75" customHeight="1" x14ac:dyDescent="0.25">
      <c r="A64" s="34">
        <f t="shared" ref="A64:E68" si="37">A63+TIME(0,0,(3600*($O19-$O18)/(INDEX($T$5:$AB$6,MATCH(A$60,$S$5:$S$6,0),MATCH(CONCATENATE($P19,$Q19),$T$4:$AB$4,0)))+$T$8))</f>
        <v>0.58028935185185182</v>
      </c>
      <c r="B64" s="35">
        <f t="shared" si="37"/>
        <v>0.62890046296296298</v>
      </c>
      <c r="C64" s="35">
        <f t="shared" si="37"/>
        <v>0.64973379629629635</v>
      </c>
      <c r="D64" s="35">
        <f t="shared" si="37"/>
        <v>0.67056712962962961</v>
      </c>
      <c r="E64" s="35">
        <f t="shared" si="37"/>
        <v>0.71223379629629624</v>
      </c>
      <c r="F64" s="36">
        <f t="shared" si="33"/>
        <v>2</v>
      </c>
      <c r="G64" s="37">
        <f t="shared" si="33"/>
        <v>3</v>
      </c>
      <c r="H64" s="36" t="str">
        <f t="shared" si="33"/>
        <v>Valeni-Podgoria</v>
      </c>
      <c r="I64" s="35">
        <f t="shared" ref="I64:M67" si="38">I65+TIME(0,0,(3600*($O20-$O19)/(INDEX($T$5:$AB$6,MATCH(I$60,$S$5:$S$6,0),MATCH(CONCATENATE($P20,$Q20),$T$4:$AB$4,0)))+$T$8))</f>
        <v>0.6065625</v>
      </c>
      <c r="J64" s="35">
        <f t="shared" si="38"/>
        <v>0.66211805555555558</v>
      </c>
      <c r="K64" s="35">
        <f t="shared" si="38"/>
        <v>0.68295138888888896</v>
      </c>
      <c r="L64" s="35">
        <f t="shared" si="38"/>
        <v>0.71767361111111116</v>
      </c>
      <c r="M64" s="38">
        <f t="shared" si="38"/>
        <v>0.73850694444444442</v>
      </c>
    </row>
    <row r="65" spans="1:13" ht="12.75" customHeight="1" x14ac:dyDescent="0.25">
      <c r="A65" s="34">
        <f t="shared" si="37"/>
        <v>0.58171296296296293</v>
      </c>
      <c r="B65" s="35">
        <f t="shared" si="37"/>
        <v>0.63032407407407409</v>
      </c>
      <c r="C65" s="35">
        <f t="shared" si="37"/>
        <v>0.65115740740740746</v>
      </c>
      <c r="D65" s="35">
        <f t="shared" si="37"/>
        <v>0.67199074074074072</v>
      </c>
      <c r="E65" s="35">
        <f t="shared" si="37"/>
        <v>0.71365740740740735</v>
      </c>
      <c r="F65" s="36">
        <f t="shared" si="33"/>
        <v>1</v>
      </c>
      <c r="G65" s="37">
        <f t="shared" si="33"/>
        <v>4</v>
      </c>
      <c r="H65" s="36" t="str">
        <f t="shared" si="33"/>
        <v>Vranesti Ramificatie</v>
      </c>
      <c r="I65" s="35">
        <f t="shared" si="38"/>
        <v>0.60513888888888889</v>
      </c>
      <c r="J65" s="35">
        <f t="shared" si="38"/>
        <v>0.66069444444444447</v>
      </c>
      <c r="K65" s="35">
        <f t="shared" si="38"/>
        <v>0.68152777777777784</v>
      </c>
      <c r="L65" s="35">
        <f t="shared" si="38"/>
        <v>0.71625000000000005</v>
      </c>
      <c r="M65" s="38">
        <f t="shared" si="38"/>
        <v>0.73708333333333331</v>
      </c>
    </row>
    <row r="66" spans="1:13" ht="12.75" customHeight="1" x14ac:dyDescent="0.25">
      <c r="A66" s="34">
        <f t="shared" si="37"/>
        <v>0.58413194444444438</v>
      </c>
      <c r="B66" s="35">
        <f t="shared" si="37"/>
        <v>0.63274305555555554</v>
      </c>
      <c r="C66" s="35">
        <f t="shared" si="37"/>
        <v>0.65357638888888892</v>
      </c>
      <c r="D66" s="35">
        <f t="shared" si="37"/>
        <v>0.67440972222222217</v>
      </c>
      <c r="E66" s="35">
        <f t="shared" si="37"/>
        <v>0.7160763888888888</v>
      </c>
      <c r="F66" s="36">
        <f t="shared" si="33"/>
        <v>2.2000000000000002</v>
      </c>
      <c r="G66" s="37">
        <f t="shared" si="33"/>
        <v>5</v>
      </c>
      <c r="H66" s="36" t="str">
        <f t="shared" si="33"/>
        <v>Calinesti Primarie</v>
      </c>
      <c r="I66" s="35">
        <f t="shared" si="38"/>
        <v>0.60271990740740744</v>
      </c>
      <c r="J66" s="35">
        <f t="shared" si="38"/>
        <v>0.65827546296296302</v>
      </c>
      <c r="K66" s="35">
        <f t="shared" si="38"/>
        <v>0.67910879629629639</v>
      </c>
      <c r="L66" s="35">
        <f t="shared" si="38"/>
        <v>0.7138310185185186</v>
      </c>
      <c r="M66" s="38">
        <f t="shared" si="38"/>
        <v>0.73466435185185186</v>
      </c>
    </row>
    <row r="67" spans="1:13" ht="12.75" customHeight="1" x14ac:dyDescent="0.25">
      <c r="A67" s="34">
        <f t="shared" si="37"/>
        <v>0.58621527777777771</v>
      </c>
      <c r="B67" s="35">
        <f t="shared" si="37"/>
        <v>0.63482638888888887</v>
      </c>
      <c r="C67" s="35">
        <f t="shared" si="37"/>
        <v>0.65565972222222224</v>
      </c>
      <c r="D67" s="35">
        <f t="shared" si="37"/>
        <v>0.6764930555555555</v>
      </c>
      <c r="E67" s="35">
        <f t="shared" si="37"/>
        <v>0.71815972222222213</v>
      </c>
      <c r="F67" s="36">
        <f t="shared" si="33"/>
        <v>1.8</v>
      </c>
      <c r="G67" s="37">
        <f t="shared" si="33"/>
        <v>6</v>
      </c>
      <c r="H67" s="36" t="str">
        <f t="shared" si="33"/>
        <v>Gorganu Ramificatie</v>
      </c>
      <c r="I67" s="35">
        <f t="shared" si="38"/>
        <v>0.60063657407407411</v>
      </c>
      <c r="J67" s="35">
        <f t="shared" si="38"/>
        <v>0.65619212962962969</v>
      </c>
      <c r="K67" s="35">
        <f t="shared" si="38"/>
        <v>0.67702546296296306</v>
      </c>
      <c r="L67" s="35">
        <f t="shared" si="38"/>
        <v>0.71174768518518527</v>
      </c>
      <c r="M67" s="38">
        <f t="shared" si="38"/>
        <v>0.73258101851851853</v>
      </c>
    </row>
    <row r="68" spans="1:13" ht="12.75" customHeight="1" x14ac:dyDescent="0.25">
      <c r="A68" s="34">
        <f t="shared" si="37"/>
        <v>0.58962962962962961</v>
      </c>
      <c r="B68" s="35">
        <f t="shared" si="37"/>
        <v>0.63824074074074078</v>
      </c>
      <c r="C68" s="35">
        <f t="shared" si="37"/>
        <v>0.65907407407407415</v>
      </c>
      <c r="D68" s="35">
        <f t="shared" si="37"/>
        <v>0.6799074074074074</v>
      </c>
      <c r="E68" s="35">
        <f t="shared" si="37"/>
        <v>0.72157407407407403</v>
      </c>
      <c r="F68" s="36">
        <f t="shared" si="33"/>
        <v>3.4</v>
      </c>
      <c r="G68" s="37">
        <f t="shared" si="33"/>
        <v>7</v>
      </c>
      <c r="H68" s="36" t="str">
        <f t="shared" si="33"/>
        <v>Topoloveni</v>
      </c>
      <c r="I68" s="41">
        <v>0.59722222222222221</v>
      </c>
      <c r="J68" s="41">
        <v>0.65277777777777779</v>
      </c>
      <c r="K68" s="41">
        <v>0.67361111111111116</v>
      </c>
      <c r="L68" s="41">
        <v>0.70833333333333337</v>
      </c>
      <c r="M68" s="42">
        <v>0.72916666666666663</v>
      </c>
    </row>
    <row r="69" spans="1:13" ht="12.75" customHeight="1" x14ac:dyDescent="0.3">
      <c r="A69" s="34"/>
      <c r="B69" s="35"/>
      <c r="C69" s="35"/>
      <c r="D69" s="35"/>
      <c r="E69" s="35"/>
      <c r="F69" s="43"/>
      <c r="G69" s="43"/>
      <c r="H69" s="43"/>
      <c r="I69" s="35"/>
      <c r="J69" s="35"/>
      <c r="K69" s="35"/>
      <c r="L69" s="35"/>
      <c r="M69" s="38"/>
    </row>
    <row r="70" spans="1:13" ht="12.75" customHeight="1" thickBot="1" x14ac:dyDescent="0.35">
      <c r="A70" s="59" t="s">
        <v>53</v>
      </c>
      <c r="B70" s="53" t="s">
        <v>53</v>
      </c>
      <c r="C70" s="53" t="s">
        <v>54</v>
      </c>
      <c r="D70" s="54" t="s">
        <v>53</v>
      </c>
      <c r="E70" s="53" t="s">
        <v>53</v>
      </c>
      <c r="F70" s="24"/>
      <c r="G70" s="24"/>
      <c r="H70" s="24"/>
      <c r="I70" s="46" t="str">
        <f t="shared" ref="I70:M70" si="39">A70</f>
        <v>1=7</v>
      </c>
      <c r="J70" s="46" t="str">
        <f t="shared" si="39"/>
        <v>1=7</v>
      </c>
      <c r="K70" s="46" t="str">
        <f t="shared" si="39"/>
        <v>1=5</v>
      </c>
      <c r="L70" s="46" t="str">
        <f t="shared" si="39"/>
        <v>1=7</v>
      </c>
      <c r="M70" s="47" t="str">
        <f t="shared" si="39"/>
        <v>1=7</v>
      </c>
    </row>
    <row r="71" spans="1:13" ht="12.75" customHeight="1" thickBot="1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ht="12.75" customHeight="1" thickBot="1" x14ac:dyDescent="0.3">
      <c r="A72" s="60" t="s">
        <v>29</v>
      </c>
      <c r="B72" s="61"/>
      <c r="C72" s="61"/>
      <c r="D72" s="61"/>
      <c r="E72" s="62"/>
      <c r="F72" s="13" t="s">
        <v>30</v>
      </c>
      <c r="G72" s="14" t="s">
        <v>31</v>
      </c>
      <c r="H72" s="14" t="s">
        <v>32</v>
      </c>
      <c r="I72" s="60" t="s">
        <v>33</v>
      </c>
      <c r="J72" s="61"/>
      <c r="K72" s="61"/>
      <c r="L72" s="61"/>
      <c r="M72" s="62"/>
    </row>
    <row r="73" spans="1:13" ht="12.75" customHeight="1" thickBot="1" x14ac:dyDescent="0.35">
      <c r="A73" s="60" t="s">
        <v>34</v>
      </c>
      <c r="B73" s="61"/>
      <c r="C73" s="61"/>
      <c r="D73" s="61"/>
      <c r="E73" s="62"/>
      <c r="F73" s="16"/>
      <c r="G73" s="13" t="s">
        <v>35</v>
      </c>
      <c r="H73" s="14" t="s">
        <v>36</v>
      </c>
      <c r="I73" s="60" t="s">
        <v>34</v>
      </c>
      <c r="J73" s="61"/>
      <c r="K73" s="61"/>
      <c r="L73" s="61"/>
      <c r="M73" s="62"/>
    </row>
    <row r="74" spans="1:13" ht="12.75" customHeight="1" x14ac:dyDescent="0.3">
      <c r="A74" s="17" t="s">
        <v>71</v>
      </c>
      <c r="B74" s="18" t="s">
        <v>72</v>
      </c>
      <c r="C74" s="18" t="s">
        <v>73</v>
      </c>
      <c r="D74" s="18" t="s">
        <v>74</v>
      </c>
      <c r="E74" s="18" t="s">
        <v>75</v>
      </c>
      <c r="F74" s="19"/>
      <c r="G74" s="19"/>
      <c r="H74" s="18"/>
      <c r="I74" s="18" t="str">
        <f t="shared" ref="I74:M75" si="40">A74</f>
        <v>C21</v>
      </c>
      <c r="J74" s="18" t="str">
        <f t="shared" si="40"/>
        <v>C22</v>
      </c>
      <c r="K74" s="18" t="str">
        <f t="shared" si="40"/>
        <v>C23</v>
      </c>
      <c r="L74" s="18" t="str">
        <f t="shared" si="40"/>
        <v>C24</v>
      </c>
      <c r="M74" s="20" t="str">
        <f t="shared" si="40"/>
        <v>C25</v>
      </c>
    </row>
    <row r="75" spans="1:13" ht="12.75" customHeight="1" thickBot="1" x14ac:dyDescent="0.35">
      <c r="A75" s="22" t="s">
        <v>23</v>
      </c>
      <c r="B75" s="23" t="s">
        <v>23</v>
      </c>
      <c r="C75" s="23" t="s">
        <v>23</v>
      </c>
      <c r="D75" s="23" t="s">
        <v>23</v>
      </c>
      <c r="E75" s="23" t="s">
        <v>23</v>
      </c>
      <c r="F75" s="24"/>
      <c r="G75" s="24"/>
      <c r="H75" s="24"/>
      <c r="I75" s="23" t="str">
        <f t="shared" si="40"/>
        <v>M</v>
      </c>
      <c r="J75" s="23" t="str">
        <f t="shared" si="40"/>
        <v>M</v>
      </c>
      <c r="K75" s="23" t="str">
        <f t="shared" si="40"/>
        <v>M</v>
      </c>
      <c r="L75" s="23" t="str">
        <f t="shared" si="40"/>
        <v>M</v>
      </c>
      <c r="M75" s="25" t="str">
        <f t="shared" si="40"/>
        <v>M</v>
      </c>
    </row>
    <row r="76" spans="1:13" ht="12.75" customHeight="1" x14ac:dyDescent="0.25">
      <c r="A76" s="26">
        <v>0.74652777777777779</v>
      </c>
      <c r="B76" s="27">
        <v>0.77777777777777779</v>
      </c>
      <c r="C76" s="27">
        <v>0.80902777777777779</v>
      </c>
      <c r="D76" s="27">
        <v>0.84027777777777779</v>
      </c>
      <c r="E76" s="27">
        <v>0.87152777777777779</v>
      </c>
      <c r="F76" s="28"/>
      <c r="G76" s="29">
        <v>0</v>
      </c>
      <c r="H76" s="30" t="s">
        <v>60</v>
      </c>
      <c r="I76" s="35">
        <f t="shared" ref="I76:M76" si="41">I77+TIME(0,0,(3600*($O17-$O16)/(INDEX($T$5:$AB$6,MATCH(I$75,$S$5:$S$6,0),MATCH(CONCATENATE($P17,$Q17),$T$4:$AB$4,0)))+$T$8))</f>
        <v>0.79449074074074066</v>
      </c>
      <c r="J76" s="35">
        <f t="shared" si="41"/>
        <v>0.82574074074074066</v>
      </c>
      <c r="K76" s="35">
        <f t="shared" si="41"/>
        <v>0.85699074074074066</v>
      </c>
      <c r="L76" s="35">
        <f t="shared" si="41"/>
        <v>0.88824074074074066</v>
      </c>
      <c r="M76" s="38">
        <f t="shared" si="41"/>
        <v>0.91949074074074066</v>
      </c>
    </row>
    <row r="77" spans="1:13" ht="12.75" customHeight="1" x14ac:dyDescent="0.25">
      <c r="A77" s="34">
        <f t="shared" ref="A77:E77" si="42">A76+TIME(0,0,(3600*($O17-$O16)/(INDEX($T$5:$AB$6,MATCH(A$75,$S$5:$S$6,0),MATCH(CONCATENATE($P17,$Q17),$T$4:$AB$4,0)))+$T$8))</f>
        <v>0.75152777777777779</v>
      </c>
      <c r="B77" s="35">
        <f t="shared" si="42"/>
        <v>0.78277777777777779</v>
      </c>
      <c r="C77" s="35">
        <f t="shared" si="42"/>
        <v>0.81402777777777779</v>
      </c>
      <c r="D77" s="35">
        <f t="shared" si="42"/>
        <v>0.84527777777777779</v>
      </c>
      <c r="E77" s="35">
        <f t="shared" si="42"/>
        <v>0.87652777777777779</v>
      </c>
      <c r="F77" s="36">
        <f t="shared" ref="F77:H83" si="43">F17</f>
        <v>5.3</v>
      </c>
      <c r="G77" s="37">
        <f t="shared" si="43"/>
        <v>1</v>
      </c>
      <c r="H77" s="36" t="str">
        <f t="shared" si="43"/>
        <v>Stefanesti - Blocuri</v>
      </c>
      <c r="I77" s="35">
        <f t="shared" ref="I77:M77" si="44">I78+TIME(0,0,(3600*($O18-$O17)/(INDEX($T$5:$AB$6,MATCH(I$75,$S$5:$S$6,0),MATCH(CONCATENATE($P18,$Q18),$T$4:$AB$4,0)))+$T$8))</f>
        <v>0.78949074074074066</v>
      </c>
      <c r="J77" s="35">
        <f t="shared" si="44"/>
        <v>0.82074074074074066</v>
      </c>
      <c r="K77" s="35">
        <f t="shared" si="44"/>
        <v>0.85199074074074066</v>
      </c>
      <c r="L77" s="35">
        <f t="shared" si="44"/>
        <v>0.88324074074074066</v>
      </c>
      <c r="M77" s="38">
        <f t="shared" si="44"/>
        <v>0.91449074074074066</v>
      </c>
    </row>
    <row r="78" spans="1:13" ht="12.75" customHeight="1" x14ac:dyDescent="0.25">
      <c r="A78" s="34">
        <f t="shared" ref="A78:E78" si="45">A77+TIME(0,0,(3600*($O18-$O17)/(INDEX($T$5:$AB$6,MATCH(A$75,$S$5:$S$6,0),MATCH(CONCATENATE($P18,$Q18),$T$4:$AB$4,0)))+$T$8))</f>
        <v>0.75511574074074073</v>
      </c>
      <c r="B78" s="35">
        <f t="shared" si="45"/>
        <v>0.78636574074074073</v>
      </c>
      <c r="C78" s="35">
        <f t="shared" si="45"/>
        <v>0.81761574074074073</v>
      </c>
      <c r="D78" s="35">
        <f t="shared" si="45"/>
        <v>0.84886574074074073</v>
      </c>
      <c r="E78" s="35">
        <f t="shared" si="45"/>
        <v>0.88011574074074073</v>
      </c>
      <c r="F78" s="36">
        <f t="shared" si="43"/>
        <v>3.6</v>
      </c>
      <c r="G78" s="37">
        <f t="shared" si="43"/>
        <v>2</v>
      </c>
      <c r="H78" s="36" t="str">
        <f t="shared" si="43"/>
        <v>Ciocanesti</v>
      </c>
      <c r="I78" s="35">
        <f t="shared" ref="I78:M78" si="46">I79+TIME(0,0,(3600*($O19-$O18)/(INDEX($T$5:$AB$6,MATCH(I$75,$S$5:$S$6,0),MATCH(CONCATENATE($P19,$Q19),$T$4:$AB$4,0)))+$T$8))</f>
        <v>0.78590277777777773</v>
      </c>
      <c r="J78" s="35">
        <f t="shared" si="46"/>
        <v>0.81715277777777773</v>
      </c>
      <c r="K78" s="35">
        <f t="shared" si="46"/>
        <v>0.84840277777777773</v>
      </c>
      <c r="L78" s="35">
        <f t="shared" si="46"/>
        <v>0.87965277777777773</v>
      </c>
      <c r="M78" s="38">
        <f t="shared" si="46"/>
        <v>0.91090277777777773</v>
      </c>
    </row>
    <row r="79" spans="1:13" ht="12.75" customHeight="1" x14ac:dyDescent="0.25">
      <c r="A79" s="34">
        <f t="shared" ref="A79:E83" si="47">A78+TIME(0,0,(3600*($O19-$O18)/(INDEX($T$5:$AB$6,MATCH(A$75,$S$5:$S$6,0),MATCH(CONCATENATE($P19,$Q19),$T$4:$AB$4,0)))+$T$8))</f>
        <v>0.75737268518518519</v>
      </c>
      <c r="B79" s="35">
        <f t="shared" si="47"/>
        <v>0.78862268518518519</v>
      </c>
      <c r="C79" s="35">
        <f t="shared" si="47"/>
        <v>0.81987268518518519</v>
      </c>
      <c r="D79" s="35">
        <f t="shared" si="47"/>
        <v>0.85112268518518519</v>
      </c>
      <c r="E79" s="35">
        <f t="shared" si="47"/>
        <v>0.88237268518518519</v>
      </c>
      <c r="F79" s="36">
        <f t="shared" si="43"/>
        <v>2</v>
      </c>
      <c r="G79" s="37">
        <f t="shared" si="43"/>
        <v>3</v>
      </c>
      <c r="H79" s="36" t="str">
        <f t="shared" si="43"/>
        <v>Valeni-Podgoria</v>
      </c>
      <c r="I79" s="35">
        <f t="shared" ref="I79:M82" si="48">I80+TIME(0,0,(3600*($O20-$O19)/(INDEX($T$5:$AB$6,MATCH(I$75,$S$5:$S$6,0),MATCH(CONCATENATE($P20,$Q20),$T$4:$AB$4,0)))+$T$8))</f>
        <v>0.78364583333333326</v>
      </c>
      <c r="J79" s="35">
        <f t="shared" si="48"/>
        <v>0.81489583333333326</v>
      </c>
      <c r="K79" s="35">
        <f t="shared" si="48"/>
        <v>0.84614583333333326</v>
      </c>
      <c r="L79" s="35">
        <f t="shared" si="48"/>
        <v>0.87739583333333326</v>
      </c>
      <c r="M79" s="38">
        <f t="shared" si="48"/>
        <v>0.90864583333333326</v>
      </c>
    </row>
    <row r="80" spans="1:13" ht="12.75" customHeight="1" x14ac:dyDescent="0.25">
      <c r="A80" s="34">
        <f t="shared" si="47"/>
        <v>0.7587962962962963</v>
      </c>
      <c r="B80" s="35">
        <f t="shared" si="47"/>
        <v>0.7900462962962963</v>
      </c>
      <c r="C80" s="35">
        <f t="shared" si="47"/>
        <v>0.8212962962962963</v>
      </c>
      <c r="D80" s="35">
        <f t="shared" si="47"/>
        <v>0.8525462962962963</v>
      </c>
      <c r="E80" s="35">
        <f t="shared" si="47"/>
        <v>0.8837962962962963</v>
      </c>
      <c r="F80" s="36">
        <f t="shared" si="43"/>
        <v>1</v>
      </c>
      <c r="G80" s="37">
        <f t="shared" si="43"/>
        <v>4</v>
      </c>
      <c r="H80" s="36" t="str">
        <f t="shared" si="43"/>
        <v>Vranesti Ramificatie</v>
      </c>
      <c r="I80" s="35">
        <f t="shared" si="48"/>
        <v>0.78222222222222215</v>
      </c>
      <c r="J80" s="35">
        <f t="shared" si="48"/>
        <v>0.81347222222222215</v>
      </c>
      <c r="K80" s="35">
        <f t="shared" si="48"/>
        <v>0.84472222222222215</v>
      </c>
      <c r="L80" s="35">
        <f t="shared" si="48"/>
        <v>0.87597222222222215</v>
      </c>
      <c r="M80" s="38">
        <f t="shared" si="48"/>
        <v>0.90722222222222215</v>
      </c>
    </row>
    <row r="81" spans="1:13" ht="12.75" customHeight="1" x14ac:dyDescent="0.25">
      <c r="A81" s="34">
        <f t="shared" si="47"/>
        <v>0.76121527777777775</v>
      </c>
      <c r="B81" s="35">
        <f t="shared" si="47"/>
        <v>0.79246527777777775</v>
      </c>
      <c r="C81" s="35">
        <f t="shared" si="47"/>
        <v>0.82371527777777775</v>
      </c>
      <c r="D81" s="35">
        <f t="shared" si="47"/>
        <v>0.85496527777777775</v>
      </c>
      <c r="E81" s="35">
        <f t="shared" si="47"/>
        <v>0.88621527777777775</v>
      </c>
      <c r="F81" s="36">
        <f t="shared" si="43"/>
        <v>2.2000000000000002</v>
      </c>
      <c r="G81" s="37">
        <f t="shared" si="43"/>
        <v>5</v>
      </c>
      <c r="H81" s="36" t="str">
        <f t="shared" si="43"/>
        <v>Calinesti Primarie</v>
      </c>
      <c r="I81" s="35">
        <f t="shared" si="48"/>
        <v>0.7798032407407407</v>
      </c>
      <c r="J81" s="35">
        <f t="shared" si="48"/>
        <v>0.8110532407407407</v>
      </c>
      <c r="K81" s="35">
        <f t="shared" si="48"/>
        <v>0.8423032407407407</v>
      </c>
      <c r="L81" s="35">
        <f t="shared" si="48"/>
        <v>0.8735532407407407</v>
      </c>
      <c r="M81" s="38">
        <f t="shared" si="48"/>
        <v>0.9048032407407407</v>
      </c>
    </row>
    <row r="82" spans="1:13" ht="12.75" customHeight="1" x14ac:dyDescent="0.25">
      <c r="A82" s="34">
        <f t="shared" si="47"/>
        <v>0.76329861111111108</v>
      </c>
      <c r="B82" s="35">
        <f t="shared" si="47"/>
        <v>0.79454861111111108</v>
      </c>
      <c r="C82" s="35">
        <f t="shared" si="47"/>
        <v>0.82579861111111108</v>
      </c>
      <c r="D82" s="35">
        <f t="shared" si="47"/>
        <v>0.85704861111111108</v>
      </c>
      <c r="E82" s="35">
        <f t="shared" si="47"/>
        <v>0.88829861111111108</v>
      </c>
      <c r="F82" s="36">
        <f t="shared" si="43"/>
        <v>1.8</v>
      </c>
      <c r="G82" s="37">
        <f t="shared" si="43"/>
        <v>6</v>
      </c>
      <c r="H82" s="36" t="str">
        <f t="shared" si="43"/>
        <v>Gorganu Ramificatie</v>
      </c>
      <c r="I82" s="35">
        <f t="shared" si="48"/>
        <v>0.77771990740740737</v>
      </c>
      <c r="J82" s="35">
        <f t="shared" si="48"/>
        <v>0.80896990740740737</v>
      </c>
      <c r="K82" s="35">
        <f t="shared" si="48"/>
        <v>0.84021990740740737</v>
      </c>
      <c r="L82" s="35">
        <f t="shared" si="48"/>
        <v>0.87146990740740737</v>
      </c>
      <c r="M82" s="38">
        <f t="shared" si="48"/>
        <v>0.90271990740740737</v>
      </c>
    </row>
    <row r="83" spans="1:13" ht="12.75" customHeight="1" x14ac:dyDescent="0.25">
      <c r="A83" s="34">
        <f t="shared" si="47"/>
        <v>0.76671296296296299</v>
      </c>
      <c r="B83" s="35">
        <f t="shared" si="47"/>
        <v>0.79796296296296299</v>
      </c>
      <c r="C83" s="35">
        <f t="shared" si="47"/>
        <v>0.82921296296296299</v>
      </c>
      <c r="D83" s="35">
        <f t="shared" si="47"/>
        <v>0.86046296296296299</v>
      </c>
      <c r="E83" s="35">
        <f t="shared" si="47"/>
        <v>0.89171296296296299</v>
      </c>
      <c r="F83" s="36">
        <f t="shared" si="43"/>
        <v>3.4</v>
      </c>
      <c r="G83" s="37">
        <f t="shared" si="43"/>
        <v>7</v>
      </c>
      <c r="H83" s="36" t="str">
        <f t="shared" si="43"/>
        <v>Topoloveni</v>
      </c>
      <c r="I83" s="41">
        <v>0.77430555555555547</v>
      </c>
      <c r="J83" s="41">
        <v>0.80555555555555547</v>
      </c>
      <c r="K83" s="41">
        <v>0.83680555555555547</v>
      </c>
      <c r="L83" s="41">
        <v>0.86805555555555547</v>
      </c>
      <c r="M83" s="42">
        <v>0.89930555555555547</v>
      </c>
    </row>
    <row r="84" spans="1:13" ht="12.75" customHeight="1" x14ac:dyDescent="0.3">
      <c r="A84" s="34"/>
      <c r="B84" s="35"/>
      <c r="C84" s="35"/>
      <c r="D84" s="35"/>
      <c r="E84" s="35"/>
      <c r="F84" s="43"/>
      <c r="G84" s="43"/>
      <c r="H84" s="43"/>
      <c r="I84" s="35"/>
      <c r="J84" s="35"/>
      <c r="K84" s="35"/>
      <c r="L84" s="35"/>
      <c r="M84" s="38"/>
    </row>
    <row r="85" spans="1:13" ht="12.75" customHeight="1" thickBot="1" x14ac:dyDescent="0.35">
      <c r="A85" s="45" t="s">
        <v>53</v>
      </c>
      <c r="B85" s="58" t="s">
        <v>53</v>
      </c>
      <c r="C85" s="58" t="s">
        <v>54</v>
      </c>
      <c r="D85" s="58" t="s">
        <v>53</v>
      </c>
      <c r="E85" s="58" t="s">
        <v>54</v>
      </c>
      <c r="F85" s="24"/>
      <c r="G85" s="24"/>
      <c r="H85" s="24"/>
      <c r="I85" s="46" t="str">
        <f t="shared" ref="I85:M85" si="49">A85</f>
        <v>1=7</v>
      </c>
      <c r="J85" s="46" t="str">
        <f t="shared" si="49"/>
        <v>1=7</v>
      </c>
      <c r="K85" s="46" t="str">
        <f t="shared" si="49"/>
        <v>1=5</v>
      </c>
      <c r="L85" s="46" t="str">
        <f t="shared" si="49"/>
        <v>1=7</v>
      </c>
      <c r="M85" s="47" t="str">
        <f t="shared" si="49"/>
        <v>1=5</v>
      </c>
    </row>
    <row r="86" spans="1:13" ht="12.75" customHeight="1" thickBot="1" x14ac:dyDescent="0.3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ht="12.75" customHeight="1" thickBot="1" x14ac:dyDescent="0.3">
      <c r="A87" s="60" t="s">
        <v>29</v>
      </c>
      <c r="B87" s="61"/>
      <c r="C87" s="61"/>
      <c r="D87" s="61"/>
      <c r="E87" s="62"/>
      <c r="F87" s="13" t="s">
        <v>30</v>
      </c>
      <c r="G87" s="14" t="s">
        <v>31</v>
      </c>
      <c r="H87" s="14" t="s">
        <v>32</v>
      </c>
      <c r="I87" s="60" t="s">
        <v>33</v>
      </c>
      <c r="J87" s="61"/>
      <c r="K87" s="61"/>
      <c r="L87" s="61"/>
      <c r="M87" s="62"/>
    </row>
    <row r="88" spans="1:13" ht="12.75" customHeight="1" thickBot="1" x14ac:dyDescent="0.35">
      <c r="A88" s="60" t="s">
        <v>34</v>
      </c>
      <c r="B88" s="61"/>
      <c r="C88" s="61"/>
      <c r="D88" s="61"/>
      <c r="E88" s="62"/>
      <c r="F88" s="16"/>
      <c r="G88" s="13" t="s">
        <v>35</v>
      </c>
      <c r="H88" s="14" t="s">
        <v>36</v>
      </c>
      <c r="I88" s="60" t="s">
        <v>34</v>
      </c>
      <c r="J88" s="61"/>
      <c r="K88" s="61"/>
      <c r="L88" s="61"/>
      <c r="M88" s="62"/>
    </row>
    <row r="89" spans="1:13" ht="12.75" customHeight="1" x14ac:dyDescent="0.3">
      <c r="A89" s="17" t="s">
        <v>76</v>
      </c>
      <c r="B89" s="18" t="s">
        <v>77</v>
      </c>
      <c r="C89" s="18" t="s">
        <v>78</v>
      </c>
      <c r="D89" s="18"/>
      <c r="E89" s="18"/>
      <c r="F89" s="19"/>
      <c r="G89" s="19"/>
      <c r="H89" s="18"/>
      <c r="I89" s="18" t="str">
        <f t="shared" ref="I89:K90" si="50">A89</f>
        <v>C26</v>
      </c>
      <c r="J89" s="18" t="str">
        <f t="shared" si="50"/>
        <v>C27</v>
      </c>
      <c r="K89" s="18" t="str">
        <f t="shared" si="50"/>
        <v>C28</v>
      </c>
      <c r="L89" s="18"/>
      <c r="M89" s="20"/>
    </row>
    <row r="90" spans="1:13" ht="12.75" customHeight="1" thickBot="1" x14ac:dyDescent="0.35">
      <c r="A90" s="22" t="s">
        <v>23</v>
      </c>
      <c r="B90" s="23" t="s">
        <v>23</v>
      </c>
      <c r="C90" s="23" t="s">
        <v>23</v>
      </c>
      <c r="D90" s="23"/>
      <c r="E90" s="23"/>
      <c r="F90" s="24"/>
      <c r="G90" s="24"/>
      <c r="H90" s="24"/>
      <c r="I90" s="23" t="str">
        <f t="shared" si="50"/>
        <v>M</v>
      </c>
      <c r="J90" s="23" t="str">
        <f t="shared" si="50"/>
        <v>M</v>
      </c>
      <c r="K90" s="23" t="str">
        <f t="shared" si="50"/>
        <v>M</v>
      </c>
      <c r="L90" s="23"/>
      <c r="M90" s="25"/>
    </row>
    <row r="91" spans="1:13" ht="12.75" customHeight="1" x14ac:dyDescent="0.25">
      <c r="A91" s="26">
        <v>0.90277777777777779</v>
      </c>
      <c r="B91" s="27">
        <v>0.93402777777777779</v>
      </c>
      <c r="C91" s="27">
        <v>0.96527777777777779</v>
      </c>
      <c r="D91" s="27"/>
      <c r="E91" s="27"/>
      <c r="F91" s="28"/>
      <c r="G91" s="29">
        <v>0</v>
      </c>
      <c r="H91" s="30" t="s">
        <v>60</v>
      </c>
      <c r="I91" s="35">
        <f t="shared" ref="I91:K91" si="51">I92+TIME(0,0,(3600*($O17-$O16)/(INDEX($T$5:$AB$6,MATCH(I$90,$S$5:$S$6,0),MATCH(CONCATENATE($P17,$Q17),$T$4:$AB$4,0)))+$T$8))</f>
        <v>0.95074074074074066</v>
      </c>
      <c r="J91" s="35">
        <f t="shared" si="51"/>
        <v>0.98199074074074066</v>
      </c>
      <c r="K91" s="35">
        <f t="shared" si="51"/>
        <v>0.24240740740740738</v>
      </c>
      <c r="L91" s="35"/>
      <c r="M91" s="38"/>
    </row>
    <row r="92" spans="1:13" ht="12.75" customHeight="1" x14ac:dyDescent="0.25">
      <c r="A92" s="34">
        <f t="shared" ref="A92:C92" si="52">A91+TIME(0,0,(3600*($O17-$O16)/(INDEX($T$5:$AB$6,MATCH(A$90,$S$5:$S$6,0),MATCH(CONCATENATE($P17,$Q17),$T$4:$AB$4,0)))+$T$8))</f>
        <v>0.90777777777777779</v>
      </c>
      <c r="B92" s="35">
        <f t="shared" si="52"/>
        <v>0.93902777777777779</v>
      </c>
      <c r="C92" s="35">
        <f t="shared" si="52"/>
        <v>0.97027777777777779</v>
      </c>
      <c r="D92" s="35"/>
      <c r="E92" s="35"/>
      <c r="F92" s="36">
        <f t="shared" ref="F92:H98" si="53">F17</f>
        <v>5.3</v>
      </c>
      <c r="G92" s="37">
        <f t="shared" si="53"/>
        <v>1</v>
      </c>
      <c r="H92" s="36" t="str">
        <f t="shared" si="53"/>
        <v>Stefanesti - Blocuri</v>
      </c>
      <c r="I92" s="35">
        <f t="shared" ref="I92:K92" si="54">I93+TIME(0,0,(3600*($O18-$O17)/(INDEX($T$5:$AB$6,MATCH(I$90,$S$5:$S$6,0),MATCH(CONCATENATE($P18,$Q18),$T$4:$AB$4,0)))+$T$8))</f>
        <v>0.94574074074074066</v>
      </c>
      <c r="J92" s="35">
        <f t="shared" si="54"/>
        <v>0.97699074074074066</v>
      </c>
      <c r="K92" s="35">
        <f t="shared" si="54"/>
        <v>0.23740740740740737</v>
      </c>
      <c r="L92" s="35"/>
      <c r="M92" s="38"/>
    </row>
    <row r="93" spans="1:13" ht="12.75" customHeight="1" x14ac:dyDescent="0.25">
      <c r="A93" s="34">
        <f t="shared" ref="A93:C93" si="55">A92+TIME(0,0,(3600*($O18-$O17)/(INDEX($T$5:$AB$6,MATCH(A$90,$S$5:$S$6,0),MATCH(CONCATENATE($P18,$Q18),$T$4:$AB$4,0)))+$T$8))</f>
        <v>0.91136574074074073</v>
      </c>
      <c r="B93" s="35">
        <f t="shared" si="55"/>
        <v>0.94261574074074073</v>
      </c>
      <c r="C93" s="35">
        <f t="shared" si="55"/>
        <v>0.97386574074074073</v>
      </c>
      <c r="D93" s="35"/>
      <c r="E93" s="35"/>
      <c r="F93" s="36">
        <f t="shared" si="53"/>
        <v>3.6</v>
      </c>
      <c r="G93" s="37">
        <f t="shared" si="53"/>
        <v>2</v>
      </c>
      <c r="H93" s="36" t="str">
        <f t="shared" si="53"/>
        <v>Ciocanesti</v>
      </c>
      <c r="I93" s="35">
        <f t="shared" ref="I93:K93" si="56">I94+TIME(0,0,(3600*($O19-$O18)/(INDEX($T$5:$AB$6,MATCH(I$90,$S$5:$S$6,0),MATCH(CONCATENATE($P19,$Q19),$T$4:$AB$4,0)))+$T$8))</f>
        <v>0.94215277777777773</v>
      </c>
      <c r="J93" s="35">
        <f t="shared" si="56"/>
        <v>0.97340277777777773</v>
      </c>
      <c r="K93" s="35">
        <f t="shared" si="56"/>
        <v>0.23381944444444441</v>
      </c>
      <c r="L93" s="35"/>
      <c r="M93" s="38"/>
    </row>
    <row r="94" spans="1:13" ht="12.75" customHeight="1" x14ac:dyDescent="0.25">
      <c r="A94" s="34">
        <f t="shared" ref="A94:C98" si="57">A93+TIME(0,0,(3600*($O19-$O18)/(INDEX($T$5:$AB$6,MATCH(A$90,$S$5:$S$6,0),MATCH(CONCATENATE($P19,$Q19),$T$4:$AB$4,0)))+$T$8))</f>
        <v>0.91362268518518519</v>
      </c>
      <c r="B94" s="35">
        <f t="shared" si="57"/>
        <v>0.94487268518518519</v>
      </c>
      <c r="C94" s="35">
        <f t="shared" si="57"/>
        <v>0.97612268518518519</v>
      </c>
      <c r="D94" s="35"/>
      <c r="E94" s="35"/>
      <c r="F94" s="36">
        <f t="shared" si="53"/>
        <v>2</v>
      </c>
      <c r="G94" s="37">
        <f t="shared" si="53"/>
        <v>3</v>
      </c>
      <c r="H94" s="36" t="str">
        <f t="shared" si="53"/>
        <v>Valeni-Podgoria</v>
      </c>
      <c r="I94" s="35">
        <f t="shared" ref="I94:K97" si="58">I95+TIME(0,0,(3600*($O20-$O19)/(INDEX($T$5:$AB$6,MATCH(I$90,$S$5:$S$6,0),MATCH(CONCATENATE($P20,$Q20),$T$4:$AB$4,0)))+$T$8))</f>
        <v>0.93989583333333326</v>
      </c>
      <c r="J94" s="35">
        <f t="shared" si="58"/>
        <v>0.97114583333333326</v>
      </c>
      <c r="K94" s="35">
        <f t="shared" si="58"/>
        <v>0.23156249999999998</v>
      </c>
      <c r="L94" s="35"/>
      <c r="M94" s="38"/>
    </row>
    <row r="95" spans="1:13" ht="12.75" customHeight="1" x14ac:dyDescent="0.25">
      <c r="A95" s="34">
        <f t="shared" si="57"/>
        <v>0.9150462962962963</v>
      </c>
      <c r="B95" s="35">
        <f t="shared" si="57"/>
        <v>0.9462962962962963</v>
      </c>
      <c r="C95" s="35">
        <f t="shared" si="57"/>
        <v>0.9775462962962963</v>
      </c>
      <c r="D95" s="35"/>
      <c r="E95" s="35"/>
      <c r="F95" s="36">
        <f t="shared" si="53"/>
        <v>1</v>
      </c>
      <c r="G95" s="37">
        <f t="shared" si="53"/>
        <v>4</v>
      </c>
      <c r="H95" s="36" t="str">
        <f t="shared" si="53"/>
        <v>Vranesti Ramificatie</v>
      </c>
      <c r="I95" s="35">
        <f t="shared" si="58"/>
        <v>0.93847222222222215</v>
      </c>
      <c r="J95" s="35">
        <f t="shared" si="58"/>
        <v>0.96972222222222215</v>
      </c>
      <c r="K95" s="35">
        <f t="shared" si="58"/>
        <v>0.23013888888888887</v>
      </c>
      <c r="L95" s="35"/>
      <c r="M95" s="38"/>
    </row>
    <row r="96" spans="1:13" ht="12.75" customHeight="1" x14ac:dyDescent="0.25">
      <c r="A96" s="34">
        <f t="shared" si="57"/>
        <v>0.91746527777777775</v>
      </c>
      <c r="B96" s="35">
        <f t="shared" si="57"/>
        <v>0.94871527777777775</v>
      </c>
      <c r="C96" s="35">
        <f t="shared" si="57"/>
        <v>0.97996527777777775</v>
      </c>
      <c r="D96" s="35"/>
      <c r="E96" s="35"/>
      <c r="F96" s="36">
        <f t="shared" si="53"/>
        <v>2.2000000000000002</v>
      </c>
      <c r="G96" s="37">
        <f t="shared" si="53"/>
        <v>5</v>
      </c>
      <c r="H96" s="36" t="str">
        <f t="shared" si="53"/>
        <v>Calinesti Primarie</v>
      </c>
      <c r="I96" s="35">
        <f t="shared" si="58"/>
        <v>0.9360532407407407</v>
      </c>
      <c r="J96" s="35">
        <f t="shared" si="58"/>
        <v>0.9673032407407407</v>
      </c>
      <c r="K96" s="35">
        <f t="shared" si="58"/>
        <v>0.22771990740740738</v>
      </c>
      <c r="L96" s="35"/>
      <c r="M96" s="38"/>
    </row>
    <row r="97" spans="1:13" ht="12.75" customHeight="1" x14ac:dyDescent="0.25">
      <c r="A97" s="34">
        <f t="shared" si="57"/>
        <v>0.91954861111111108</v>
      </c>
      <c r="B97" s="35">
        <f t="shared" si="57"/>
        <v>0.95079861111111108</v>
      </c>
      <c r="C97" s="35">
        <f t="shared" si="57"/>
        <v>0.98204861111111108</v>
      </c>
      <c r="D97" s="35"/>
      <c r="E97" s="35"/>
      <c r="F97" s="36">
        <f t="shared" si="53"/>
        <v>1.8</v>
      </c>
      <c r="G97" s="37">
        <f t="shared" si="53"/>
        <v>6</v>
      </c>
      <c r="H97" s="36" t="str">
        <f t="shared" si="53"/>
        <v>Gorganu Ramificatie</v>
      </c>
      <c r="I97" s="35">
        <f t="shared" si="58"/>
        <v>0.93396990740740737</v>
      </c>
      <c r="J97" s="35">
        <f t="shared" si="58"/>
        <v>0.96521990740740737</v>
      </c>
      <c r="K97" s="35">
        <f t="shared" si="58"/>
        <v>0.22563657407407406</v>
      </c>
      <c r="L97" s="35"/>
      <c r="M97" s="38"/>
    </row>
    <row r="98" spans="1:13" ht="12.75" customHeight="1" x14ac:dyDescent="0.25">
      <c r="A98" s="34">
        <f t="shared" si="57"/>
        <v>0.92296296296296299</v>
      </c>
      <c r="B98" s="35">
        <f t="shared" si="57"/>
        <v>0.95421296296296299</v>
      </c>
      <c r="C98" s="35">
        <f t="shared" si="57"/>
        <v>0.98546296296296299</v>
      </c>
      <c r="D98" s="35"/>
      <c r="E98" s="35"/>
      <c r="F98" s="36">
        <f t="shared" si="53"/>
        <v>3.4</v>
      </c>
      <c r="G98" s="37">
        <f t="shared" si="53"/>
        <v>7</v>
      </c>
      <c r="H98" s="36" t="str">
        <f t="shared" si="53"/>
        <v>Topoloveni</v>
      </c>
      <c r="I98" s="41">
        <v>0.93055555555555547</v>
      </c>
      <c r="J98" s="41">
        <v>0.96180555555555547</v>
      </c>
      <c r="K98" s="41">
        <v>0.22222222222222221</v>
      </c>
      <c r="L98" s="41"/>
      <c r="M98" s="42"/>
    </row>
    <row r="99" spans="1:13" ht="12.75" customHeight="1" x14ac:dyDescent="0.3">
      <c r="A99" s="34"/>
      <c r="B99" s="35"/>
      <c r="C99" s="35"/>
      <c r="D99" s="35"/>
      <c r="E99" s="35"/>
      <c r="F99" s="43"/>
      <c r="G99" s="43"/>
      <c r="H99" s="43"/>
      <c r="I99" s="35"/>
      <c r="J99" s="35"/>
      <c r="K99" s="35"/>
      <c r="L99" s="35"/>
      <c r="M99" s="38"/>
    </row>
    <row r="100" spans="1:13" ht="12.75" customHeight="1" thickBot="1" x14ac:dyDescent="0.35">
      <c r="A100" s="59" t="s">
        <v>53</v>
      </c>
      <c r="B100" s="58" t="s">
        <v>54</v>
      </c>
      <c r="C100" s="58" t="s">
        <v>54</v>
      </c>
      <c r="D100" s="53"/>
      <c r="E100" s="53"/>
      <c r="F100" s="24"/>
      <c r="G100" s="24"/>
      <c r="H100" s="24"/>
      <c r="I100" s="46" t="str">
        <f t="shared" ref="I100:K100" si="59">A100</f>
        <v>1=7</v>
      </c>
      <c r="J100" s="46" t="str">
        <f t="shared" si="59"/>
        <v>1=5</v>
      </c>
      <c r="K100" s="46" t="str">
        <f t="shared" si="59"/>
        <v>1=5</v>
      </c>
      <c r="L100" s="46"/>
      <c r="M100" s="47"/>
    </row>
    <row r="101" spans="1:13" ht="12.75" customHeight="1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ht="12.75" customHeight="1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ht="12.75" customHeight="1" x14ac:dyDescent="0.3">
      <c r="A103" s="5"/>
      <c r="B103" s="5"/>
      <c r="C103" s="5"/>
      <c r="D103" s="5"/>
      <c r="E103" s="5"/>
      <c r="F103" s="5"/>
      <c r="G103" s="5"/>
      <c r="H103" s="5"/>
      <c r="I103" s="55" t="s">
        <v>79</v>
      </c>
      <c r="J103" s="5"/>
      <c r="K103" s="5"/>
      <c r="L103" s="5"/>
      <c r="M103" s="5"/>
    </row>
    <row r="104" spans="1:13" ht="12.75" customHeight="1" x14ac:dyDescent="0.25"/>
    <row r="105" spans="1:13" ht="12.75" customHeight="1" x14ac:dyDescent="0.25"/>
    <row r="106" spans="1:13" ht="12.75" customHeight="1" x14ac:dyDescent="0.25"/>
    <row r="107" spans="1:13" ht="12.75" customHeight="1" x14ac:dyDescent="0.25"/>
    <row r="108" spans="1:13" ht="12.75" customHeight="1" x14ac:dyDescent="0.25"/>
    <row r="109" spans="1:13" ht="12.75" customHeight="1" x14ac:dyDescent="0.25"/>
    <row r="110" spans="1:13" ht="12.75" customHeight="1" x14ac:dyDescent="0.25"/>
    <row r="111" spans="1:13" ht="12.75" customHeight="1" x14ac:dyDescent="0.25"/>
    <row r="112" spans="1:13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</sheetData>
  <mergeCells count="28">
    <mergeCell ref="A6:M6"/>
    <mergeCell ref="A7:M7"/>
    <mergeCell ref="A9:H9"/>
    <mergeCell ref="A10:M10"/>
    <mergeCell ref="A12:E12"/>
    <mergeCell ref="I12:M12"/>
    <mergeCell ref="A13:E13"/>
    <mergeCell ref="I13:M13"/>
    <mergeCell ref="A27:E27"/>
    <mergeCell ref="I27:M27"/>
    <mergeCell ref="A28:E28"/>
    <mergeCell ref="I28:M28"/>
    <mergeCell ref="A42:E42"/>
    <mergeCell ref="I42:M42"/>
    <mergeCell ref="A43:E43"/>
    <mergeCell ref="I43:M43"/>
    <mergeCell ref="A57:E57"/>
    <mergeCell ref="I57:M57"/>
    <mergeCell ref="A87:E87"/>
    <mergeCell ref="I87:M87"/>
    <mergeCell ref="A88:E88"/>
    <mergeCell ref="I88:M88"/>
    <mergeCell ref="A58:E58"/>
    <mergeCell ref="I58:M58"/>
    <mergeCell ref="A72:E72"/>
    <mergeCell ref="I72:M72"/>
    <mergeCell ref="A73:E73"/>
    <mergeCell ref="I73:M7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2023-05-19T12:00:33Z</dcterms:modified>
</cp:coreProperties>
</file>