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18714590-ACB6-49B4-833F-D14CD453996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F1GAzEBuQDSxFkrg/j5DinAAwtA=="/>
    </ext>
  </extLst>
</workbook>
</file>

<file path=xl/calcChain.xml><?xml version="1.0" encoding="utf-8"?>
<calcChain xmlns="http://schemas.openxmlformats.org/spreadsheetml/2006/main">
  <c r="O17" i="1" l="1"/>
  <c r="R17" i="1" s="1"/>
  <c r="S17" i="1" l="1"/>
  <c r="O18" i="1"/>
  <c r="A17" i="1"/>
  <c r="A18" i="1" s="1"/>
  <c r="B17" i="1"/>
  <c r="B18" i="1" s="1"/>
  <c r="S18" i="1"/>
  <c r="R18" i="1" l="1"/>
  <c r="O19" i="1"/>
  <c r="S19" i="1" l="1"/>
  <c r="R19" i="1"/>
  <c r="O20" i="1"/>
  <c r="A19" i="1"/>
  <c r="A20" i="1" s="1"/>
  <c r="B19" i="1"/>
  <c r="B20" i="1" s="1"/>
  <c r="A21" i="1" l="1"/>
  <c r="O21" i="1"/>
  <c r="S20" i="1"/>
  <c r="R20" i="1"/>
  <c r="S21" i="1" l="1"/>
  <c r="R21" i="1"/>
  <c r="O22" i="1"/>
  <c r="B21" i="1"/>
  <c r="B22" i="1" s="1"/>
  <c r="R22" i="1" l="1"/>
  <c r="S22" i="1"/>
  <c r="O23" i="1"/>
  <c r="A22" i="1"/>
  <c r="A23" i="1" s="1"/>
  <c r="O24" i="1" l="1"/>
  <c r="R23" i="1"/>
  <c r="S23" i="1"/>
  <c r="B23" i="1"/>
  <c r="B24" i="1" s="1"/>
  <c r="R24" i="1" l="1"/>
  <c r="S24" i="1"/>
  <c r="O25" i="1"/>
  <c r="A24" i="1"/>
  <c r="A25" i="1" s="1"/>
  <c r="I24" i="1" l="1"/>
  <c r="I23" i="1" s="1"/>
  <c r="I22" i="1" s="1"/>
  <c r="I21" i="1" s="1"/>
  <c r="I20" i="1" s="1"/>
  <c r="I19" i="1" s="1"/>
  <c r="I18" i="1" s="1"/>
  <c r="I17" i="1" s="1"/>
  <c r="I16" i="1" s="1"/>
  <c r="R25" i="1"/>
  <c r="S25" i="1"/>
  <c r="J24" i="1"/>
  <c r="J23" i="1" s="1"/>
  <c r="J22" i="1" s="1"/>
  <c r="J21" i="1" s="1"/>
  <c r="J20" i="1" s="1"/>
  <c r="J19" i="1" s="1"/>
  <c r="J18" i="1" s="1"/>
  <c r="J17" i="1" s="1"/>
  <c r="J16" i="1" s="1"/>
  <c r="B25" i="1"/>
</calcChain>
</file>

<file path=xl/sharedStrings.xml><?xml version="1.0" encoding="utf-8"?>
<sst xmlns="http://schemas.openxmlformats.org/spreadsheetml/2006/main" count="92" uniqueCount="59">
  <si>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</si>
  <si>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</si>
  <si>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</si>
  <si>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</si>
  <si>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</si>
  <si>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</si>
  <si>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</si>
  <si>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</si>
  <si>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</si>
  <si>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</si>
  <si>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</si>
  <si>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</si>
  <si>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</si>
  <si>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</si>
  <si>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</si>
  <si>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</si>
  <si>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</si>
  <si>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</si>
  <si>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</si>
  <si>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</si>
  <si>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</si>
  <si>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</si>
  <si>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</si>
  <si>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</si>
  <si>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</si>
  <si>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</si>
  <si>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</si>
  <si>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Capu Piscului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</si>
  <si>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</si>
  <si>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</si>
  <si>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</si>
  <si>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</si>
  <si>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</si>
  <si>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</si>
  <si>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</si>
  <si>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</si>
  <si>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</si>
  <si>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</si>
  <si>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</si>
  <si>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</si>
  <si>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</si>
  <si>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</si>
  <si>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</si>
  <si>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S</t>
  </si>
  <si>
    <t>Drum Poienari</t>
  </si>
  <si>
    <t>Curtea de Arges Ramificatie</t>
  </si>
  <si>
    <t>D</t>
  </si>
  <si>
    <t>Godeni Ramificatie</t>
  </si>
  <si>
    <t>Cotesti1</t>
  </si>
  <si>
    <t>1</t>
  </si>
  <si>
    <t>Cotesti2</t>
  </si>
  <si>
    <t>Capul Piscului1</t>
  </si>
  <si>
    <t>Capul Piscului2</t>
  </si>
  <si>
    <t>Capul Piscului3 Scoala</t>
  </si>
  <si>
    <t>Capul Piscului Cap Traseu</t>
  </si>
  <si>
    <t>1=5</t>
  </si>
  <si>
    <t>EMITENT,</t>
  </si>
  <si>
    <t>Campulung Atg. Savas</t>
  </si>
  <si>
    <t>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</si>
</sst>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0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88671875" customWidth="1"/>
    <col min="6" max="6" width="4.6640625" customWidth="1"/>
    <col min="7" max="7" width="6.6640625" customWidth="1"/>
    <col min="8" max="8" width="28.66406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2.75" customHeight="1" x14ac:dyDescent="0.3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2.75" customHeight="1" x14ac:dyDescent="0.3">
      <c r="A11" s="12" t="s">
        <v>28</v>
      </c>
      <c r="B11" s="12"/>
      <c r="C11" s="12"/>
      <c r="D11" s="12"/>
      <c r="E11" s="14" t="s">
        <v>58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5" t="s">
        <v>29</v>
      </c>
      <c r="B12" s="66"/>
      <c r="C12" s="66"/>
      <c r="D12" s="66"/>
      <c r="E12" s="66"/>
      <c r="F12" s="15" t="s">
        <v>30</v>
      </c>
      <c r="G12" s="16" t="s">
        <v>31</v>
      </c>
      <c r="H12" s="16" t="s">
        <v>32</v>
      </c>
      <c r="I12" s="58" t="s">
        <v>33</v>
      </c>
      <c r="J12" s="59"/>
      <c r="K12" s="59"/>
      <c r="L12" s="59"/>
      <c r="M12" s="6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8" t="s">
        <v>34</v>
      </c>
      <c r="B13" s="59"/>
      <c r="C13" s="59"/>
      <c r="D13" s="59"/>
      <c r="E13" s="60"/>
      <c r="F13" s="18"/>
      <c r="G13" s="19" t="s">
        <v>35</v>
      </c>
      <c r="H13" s="20" t="s">
        <v>36</v>
      </c>
      <c r="I13" s="58" t="s">
        <v>34</v>
      </c>
      <c r="J13" s="59"/>
      <c r="K13" s="59"/>
      <c r="L13" s="59"/>
      <c r="M13" s="60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5">
      <c r="A16" s="31">
        <v>0.25</v>
      </c>
      <c r="B16" s="32">
        <v>0.59375</v>
      </c>
      <c r="C16" s="33"/>
      <c r="D16" s="34"/>
      <c r="E16" s="34"/>
      <c r="F16" s="35"/>
      <c r="G16" s="35">
        <v>0</v>
      </c>
      <c r="H16" s="36" t="s">
        <v>57</v>
      </c>
      <c r="I16" s="37">
        <f t="shared" ref="I16:J16" si="0">I17+TIME(0,0,(3600*($O17-$O16)/(INDEX($T$5:$AB$6,MATCH(I$15,$S$5:$S$6,0),MATCH(CONCATENATE($P17,$Q17),$T$4:$AB$4,0)))+$T$8))</f>
        <v>0.2976504629629631</v>
      </c>
      <c r="J16" s="37">
        <f t="shared" si="0"/>
        <v>0.64140046296296283</v>
      </c>
      <c r="K16" s="34"/>
      <c r="L16" s="34"/>
      <c r="M16" s="38"/>
      <c r="O16" s="1">
        <v>0</v>
      </c>
      <c r="P16" s="39"/>
      <c r="Q16" s="39" t="s">
        <v>43</v>
      </c>
      <c r="R16" s="40"/>
    </row>
    <row r="17" spans="1:23" ht="13.5" customHeight="1" x14ac:dyDescent="0.3">
      <c r="A17" s="41">
        <f t="shared" ref="A17:B17" si="1">A16+TIME(0,0,(3600*($O17-$O16)/(INDEX($T$5:$AB$6,MATCH(A$15,$S$5:$S$6,0),MATCH(CONCATENATE($P17,$Q17),$T$4:$AB$4,0)))+$T$8))</f>
        <v>0.25488425925925928</v>
      </c>
      <c r="B17" s="42">
        <f t="shared" si="1"/>
        <v>0.59863425925925928</v>
      </c>
      <c r="C17" s="43"/>
      <c r="D17" s="43"/>
      <c r="E17" s="43"/>
      <c r="F17" s="44">
        <v>5.4</v>
      </c>
      <c r="G17" s="44">
        <v>1</v>
      </c>
      <c r="H17" s="45" t="s">
        <v>44</v>
      </c>
      <c r="I17" s="42">
        <f t="shared" ref="I17:J17" si="2">I18+TIME(0,0,(3600*($O18-$O17)/(INDEX($T$5:$AB$6,MATCH(I$15,$S$5:$S$6,0),MATCH(CONCATENATE($P18,$Q18),$T$4:$AB$4,0)))+$T$8))</f>
        <v>0.29276620370370382</v>
      </c>
      <c r="J17" s="42">
        <f t="shared" si="2"/>
        <v>0.63651620370370354</v>
      </c>
      <c r="K17" s="43"/>
      <c r="L17" s="43"/>
      <c r="M17" s="46"/>
      <c r="O17" s="5">
        <f t="shared" ref="O17:O25" si="3">O16+F17</f>
        <v>5.4</v>
      </c>
      <c r="P17" s="8">
        <v>1</v>
      </c>
      <c r="Q17" s="47" t="s">
        <v>43</v>
      </c>
      <c r="R17" s="48">
        <f t="shared" ref="R17:S17" si="4">TIME(0,0,(3600*($O17-$O16)/(INDEX($T$5:$AB$6,MATCH(R$15,$S$5:$S$6,0),MATCH((CONCATENATE($P17,$Q17)),$T$4:$AB$4,0)))))</f>
        <v>4.4907407407407405E-3</v>
      </c>
      <c r="S17" s="48">
        <f t="shared" si="4"/>
        <v>5.6249999999999989E-3</v>
      </c>
      <c r="T17" s="1"/>
      <c r="U17" s="49"/>
      <c r="V17" s="1"/>
      <c r="W17" s="1"/>
    </row>
    <row r="18" spans="1:23" ht="13.5" customHeight="1" x14ac:dyDescent="0.3">
      <c r="A18" s="41">
        <f t="shared" ref="A18:B18" si="5">A17+TIME(0,0,(3600*($O18-$O17)/(INDEX($T$5:$AB$6,MATCH(A$15,$S$5:$S$6,0),MATCH(CONCATENATE($P18,$Q18),$T$4:$AB$4,0)))+$T$8))</f>
        <v>0.25726851851851856</v>
      </c>
      <c r="B18" s="42">
        <f t="shared" si="5"/>
        <v>0.60101851851851851</v>
      </c>
      <c r="C18" s="43"/>
      <c r="D18" s="43"/>
      <c r="E18" s="43"/>
      <c r="F18" s="44">
        <v>2.4</v>
      </c>
      <c r="G18" s="44">
        <v>2</v>
      </c>
      <c r="H18" s="45" t="s">
        <v>45</v>
      </c>
      <c r="I18" s="42">
        <f t="shared" ref="I18:J18" si="6">I19+TIME(0,0,(3600*($O19-$O18)/(INDEX($T$5:$AB$6,MATCH(I$15,$S$5:$S$6,0),MATCH(CONCATENATE($P19,$Q19),$T$4:$AB$4,0)))+$T$8))</f>
        <v>0.29038194444444454</v>
      </c>
      <c r="J18" s="42">
        <f t="shared" si="6"/>
        <v>0.63413194444444432</v>
      </c>
      <c r="K18" s="43"/>
      <c r="L18" s="43"/>
      <c r="M18" s="46"/>
      <c r="O18" s="5">
        <f t="shared" si="3"/>
        <v>7.8000000000000007</v>
      </c>
      <c r="P18" s="8">
        <v>1</v>
      </c>
      <c r="Q18" s="47" t="s">
        <v>46</v>
      </c>
      <c r="R18" s="48">
        <f t="shared" ref="R18:S18" si="7">TIME(0,0,(3600*($O18-$O17)/(INDEX($T$5:$AB$6,MATCH(R$15,$S$5:$S$6,0),MATCH((CONCATENATE($P18,$Q18)),$T$4:$AB$4,0)))))</f>
        <v>1.9907407407407408E-3</v>
      </c>
      <c r="S18" s="48">
        <f t="shared" si="7"/>
        <v>2.5000000000000001E-3</v>
      </c>
      <c r="T18" s="1"/>
      <c r="U18" s="49"/>
      <c r="V18" s="1"/>
      <c r="W18" s="1"/>
    </row>
    <row r="19" spans="1:23" ht="13.5" customHeight="1" x14ac:dyDescent="0.3">
      <c r="A19" s="41">
        <f t="shared" ref="A19:B19" si="8">A18+TIME(0,0,(3600*($O19-$O18)/(INDEX($T$5:$AB$6,MATCH(A$15,$S$5:$S$6,0),MATCH(CONCATENATE($P19,$Q19),$T$4:$AB$4,0)))+$T$8))</f>
        <v>0.25965277777777784</v>
      </c>
      <c r="B19" s="42">
        <f t="shared" si="8"/>
        <v>0.60340277777777773</v>
      </c>
      <c r="C19" s="43"/>
      <c r="D19" s="43"/>
      <c r="E19" s="43"/>
      <c r="F19" s="44">
        <v>2.4</v>
      </c>
      <c r="G19" s="44">
        <v>3</v>
      </c>
      <c r="H19" s="45" t="s">
        <v>47</v>
      </c>
      <c r="I19" s="42">
        <f t="shared" ref="I19:J19" si="9">I20+TIME(0,0,(3600*($O20-$O19)/(INDEX($T$5:$AB$6,MATCH(I$15,$S$5:$S$6,0),MATCH(CONCATENATE($P20,$Q20),$T$4:$AB$4,0)))+$T$8))</f>
        <v>0.28799768518518526</v>
      </c>
      <c r="J19" s="42">
        <f t="shared" si="9"/>
        <v>0.63174768518518509</v>
      </c>
      <c r="K19" s="43"/>
      <c r="L19" s="43"/>
      <c r="M19" s="46"/>
      <c r="O19" s="5">
        <f t="shared" si="3"/>
        <v>10.200000000000001</v>
      </c>
      <c r="P19" s="8">
        <v>1</v>
      </c>
      <c r="Q19" s="47" t="s">
        <v>46</v>
      </c>
      <c r="R19" s="48">
        <f t="shared" ref="R19:S19" si="10">TIME(0,0,(3600*($O19-$O18)/(INDEX($T$5:$AB$6,MATCH(R$15,$S$5:$S$6,0),MATCH((CONCATENATE($P19,$Q19)),$T$4:$AB$4,0)))))</f>
        <v>1.9907407407407408E-3</v>
      </c>
      <c r="S19" s="48">
        <f t="shared" si="10"/>
        <v>2.5000000000000001E-3</v>
      </c>
      <c r="T19" s="1"/>
      <c r="U19" s="49"/>
      <c r="V19" s="1"/>
      <c r="W19" s="1"/>
    </row>
    <row r="20" spans="1:23" ht="13.5" customHeight="1" x14ac:dyDescent="0.3">
      <c r="A20" s="41">
        <f t="shared" ref="A20:B20" si="11">A19+TIME(0,0,(3600*($O20-$O19)/(INDEX($T$5:$AB$6,MATCH(A$15,$S$5:$S$6,0),MATCH(CONCATENATE($P20,$Q20),$T$4:$AB$4,0)))+$T$8))</f>
        <v>0.26096064814814823</v>
      </c>
      <c r="B20" s="42">
        <f t="shared" si="11"/>
        <v>0.60471064814814812</v>
      </c>
      <c r="C20" s="43"/>
      <c r="D20" s="43"/>
      <c r="E20" s="43"/>
      <c r="F20" s="44">
        <v>1.1000000000000001</v>
      </c>
      <c r="G20" s="44">
        <v>5</v>
      </c>
      <c r="H20" s="45" t="s">
        <v>48</v>
      </c>
      <c r="I20" s="42">
        <f t="shared" ref="I20:J20" si="12">I21+TIME(0,0,(3600*($O21-$O20)/(INDEX($T$5:$AB$6,MATCH(I$15,$S$5:$S$6,0),MATCH(CONCATENATE($P21,$Q21),$T$4:$AB$4,0)))+$T$8))</f>
        <v>0.28668981481481487</v>
      </c>
      <c r="J20" s="42">
        <f t="shared" si="12"/>
        <v>0.6304398148148147</v>
      </c>
      <c r="K20" s="43"/>
      <c r="L20" s="43"/>
      <c r="M20" s="46"/>
      <c r="O20" s="5">
        <f t="shared" si="3"/>
        <v>11.3</v>
      </c>
      <c r="P20" s="47" t="s">
        <v>49</v>
      </c>
      <c r="Q20" s="47" t="s">
        <v>46</v>
      </c>
      <c r="R20" s="48">
        <f t="shared" ref="R20:S20" si="13">TIME(0,0,(3600*($O20-$O19)/(INDEX($T$5:$AB$6,MATCH(R$15,$S$5:$S$6,0),MATCH((CONCATENATE($P20,$Q20)),$T$4:$AB$4,0)))))</f>
        <v>9.1435185185185185E-4</v>
      </c>
      <c r="S20" s="48">
        <f t="shared" si="13"/>
        <v>1.1458333333333333E-3</v>
      </c>
      <c r="T20" s="1"/>
      <c r="U20" s="49"/>
      <c r="V20" s="1"/>
      <c r="W20" s="1"/>
    </row>
    <row r="21" spans="1:23" ht="13.5" customHeight="1" x14ac:dyDescent="0.3">
      <c r="A21" s="41">
        <f t="shared" ref="A21:B21" si="14">A20+TIME(0,0,(3600*($O21-$O20)/(INDEX($T$5:$AB$6,MATCH(A$15,$S$5:$S$6,0),MATCH(CONCATENATE($P21,$Q21),$T$4:$AB$4,0)))+$T$8))</f>
        <v>0.26243055555555567</v>
      </c>
      <c r="B21" s="42">
        <f t="shared" si="14"/>
        <v>0.6061805555555555</v>
      </c>
      <c r="C21" s="43"/>
      <c r="D21" s="43"/>
      <c r="E21" s="43"/>
      <c r="F21" s="44">
        <v>1.3</v>
      </c>
      <c r="G21" s="44">
        <v>6</v>
      </c>
      <c r="H21" s="45" t="s">
        <v>50</v>
      </c>
      <c r="I21" s="42">
        <f t="shared" ref="I21:J21" si="15">I22+TIME(0,0,(3600*($O22-$O21)/(INDEX($T$5:$AB$6,MATCH(I$15,$S$5:$S$6,0),MATCH(CONCATENATE($P22,$Q22),$T$4:$AB$4,0)))+$T$8))</f>
        <v>0.28521990740740744</v>
      </c>
      <c r="J21" s="42">
        <f t="shared" si="15"/>
        <v>0.62896990740740732</v>
      </c>
      <c r="K21" s="43"/>
      <c r="L21" s="43"/>
      <c r="M21" s="46"/>
      <c r="O21" s="5">
        <f t="shared" si="3"/>
        <v>12.600000000000001</v>
      </c>
      <c r="P21" s="47" t="s">
        <v>49</v>
      </c>
      <c r="Q21" s="47" t="s">
        <v>46</v>
      </c>
      <c r="R21" s="48">
        <f t="shared" ref="R21:S21" si="16">TIME(0,0,(3600*($O21-$O20)/(INDEX($T$5:$AB$6,MATCH(R$15,$S$5:$S$6,0),MATCH((CONCATENATE($P21,$Q21)),$T$4:$AB$4,0)))))</f>
        <v>1.0763888888888889E-3</v>
      </c>
      <c r="S21" s="48">
        <f t="shared" si="16"/>
        <v>1.3541666666666667E-3</v>
      </c>
      <c r="T21" s="1"/>
      <c r="U21" s="49"/>
      <c r="V21" s="1"/>
      <c r="W21" s="1"/>
    </row>
    <row r="22" spans="1:23" ht="13.5" customHeight="1" x14ac:dyDescent="0.3">
      <c r="A22" s="41">
        <f t="shared" ref="A22:B22" si="17">A21+TIME(0,0,(3600*($O22-$O21)/(INDEX($T$5:$AB$6,MATCH(A$15,$S$5:$S$6,0),MATCH(CONCATENATE($P22,$Q22),$T$4:$AB$4,0)))+$T$8))</f>
        <v>0.26373842592592606</v>
      </c>
      <c r="B22" s="42">
        <f t="shared" si="17"/>
        <v>0.60748842592592589</v>
      </c>
      <c r="C22" s="43"/>
      <c r="D22" s="43"/>
      <c r="E22" s="43"/>
      <c r="F22" s="44">
        <v>1.1000000000000001</v>
      </c>
      <c r="G22" s="44">
        <v>7</v>
      </c>
      <c r="H22" s="45" t="s">
        <v>51</v>
      </c>
      <c r="I22" s="42">
        <f t="shared" ref="I22:J22" si="18">I23+TIME(0,0,(3600*($O23-$O22)/(INDEX($T$5:$AB$6,MATCH(I$15,$S$5:$S$6,0),MATCH(CONCATENATE($P23,$Q23),$T$4:$AB$4,0)))+$T$8))</f>
        <v>0.28391203703703705</v>
      </c>
      <c r="J22" s="42">
        <f t="shared" si="18"/>
        <v>0.62766203703703694</v>
      </c>
      <c r="K22" s="43"/>
      <c r="L22" s="43"/>
      <c r="M22" s="46"/>
      <c r="O22" s="5">
        <f t="shared" si="3"/>
        <v>13.700000000000001</v>
      </c>
      <c r="P22" s="47" t="s">
        <v>49</v>
      </c>
      <c r="Q22" s="47" t="s">
        <v>46</v>
      </c>
      <c r="R22" s="48">
        <f t="shared" ref="R22:S22" si="19">TIME(0,0,(3600*($O22-$O21)/(INDEX($T$5:$AB$6,MATCH(R$15,$S$5:$S$6,0),MATCH((CONCATENATE($P22,$Q22)),$T$4:$AB$4,0)))))</f>
        <v>9.1435185185185185E-4</v>
      </c>
      <c r="S22" s="48">
        <f t="shared" si="19"/>
        <v>1.1458333333333333E-3</v>
      </c>
      <c r="T22" s="1"/>
      <c r="U22" s="49"/>
      <c r="V22" s="1"/>
      <c r="W22" s="1"/>
    </row>
    <row r="23" spans="1:23" ht="13.5" customHeight="1" x14ac:dyDescent="0.3">
      <c r="A23" s="41">
        <f t="shared" ref="A23:B23" si="20">A22+TIME(0,0,(3600*($O23-$O22)/(INDEX($T$5:$AB$6,MATCH(A$15,$S$5:$S$6,0),MATCH(CONCATENATE($P23,$Q23),$T$4:$AB$4,0)))+$T$8))</f>
        <v>0.26462962962962977</v>
      </c>
      <c r="B23" s="42">
        <f t="shared" si="20"/>
        <v>0.60837962962962955</v>
      </c>
      <c r="C23" s="43"/>
      <c r="D23" s="43"/>
      <c r="E23" s="43"/>
      <c r="F23" s="44">
        <v>0.6</v>
      </c>
      <c r="G23" s="44">
        <v>8</v>
      </c>
      <c r="H23" s="45" t="s">
        <v>52</v>
      </c>
      <c r="I23" s="42">
        <f t="shared" ref="I23:J23" si="21">I24+TIME(0,0,(3600*($O24-$O23)/(INDEX($T$5:$AB$6,MATCH(I$15,$S$5:$S$6,0),MATCH(CONCATENATE($P24,$Q24),$T$4:$AB$4,0)))+$T$8))</f>
        <v>0.28302083333333333</v>
      </c>
      <c r="J23" s="42">
        <f t="shared" si="21"/>
        <v>0.62677083333333328</v>
      </c>
      <c r="K23" s="43"/>
      <c r="L23" s="43"/>
      <c r="M23" s="46"/>
      <c r="O23" s="5">
        <f t="shared" si="3"/>
        <v>14.3</v>
      </c>
      <c r="P23" s="47" t="s">
        <v>49</v>
      </c>
      <c r="Q23" s="47" t="s">
        <v>46</v>
      </c>
      <c r="R23" s="48">
        <f t="shared" ref="R23:S23" si="22">TIME(0,0,(3600*($O23-$O22)/(INDEX($T$5:$AB$6,MATCH(R$15,$S$5:$S$6,0),MATCH((CONCATENATE($P23,$Q23)),$T$4:$AB$4,0)))))</f>
        <v>4.9768518518518521E-4</v>
      </c>
      <c r="S23" s="48">
        <f t="shared" si="22"/>
        <v>6.2500000000000001E-4</v>
      </c>
      <c r="T23" s="1"/>
      <c r="U23" s="49"/>
      <c r="V23" s="1"/>
      <c r="W23" s="1"/>
    </row>
    <row r="24" spans="1:23" ht="13.5" customHeight="1" x14ac:dyDescent="0.3">
      <c r="A24" s="41">
        <f t="shared" ref="A24:B24" si="23">A23+TIME(0,0,(3600*($O24-$O23)/(INDEX($T$5:$AB$6,MATCH(A$15,$S$5:$S$6,0),MATCH(CONCATENATE($P24,$Q24),$T$4:$AB$4,0)))+$T$8))</f>
        <v>0.26526620370370385</v>
      </c>
      <c r="B24" s="42">
        <f t="shared" si="23"/>
        <v>0.60901620370370357</v>
      </c>
      <c r="C24" s="43"/>
      <c r="D24" s="43"/>
      <c r="E24" s="43"/>
      <c r="F24" s="44">
        <v>0.3</v>
      </c>
      <c r="G24" s="44">
        <v>9</v>
      </c>
      <c r="H24" s="45" t="s">
        <v>53</v>
      </c>
      <c r="I24" s="42">
        <f t="shared" ref="I24:J24" si="24">I25+TIME(0,0,(3600*($O25-$O24)/(INDEX($T$5:$AB$6,MATCH(I$15,$S$5:$S$6,0),MATCH(CONCATENATE($P25,$Q25),$T$4:$AB$4,0)))+$T$8))</f>
        <v>0.28238425925925925</v>
      </c>
      <c r="J24" s="42">
        <f t="shared" si="24"/>
        <v>0.62613425925925925</v>
      </c>
      <c r="K24" s="43"/>
      <c r="L24" s="43"/>
      <c r="M24" s="46"/>
      <c r="O24" s="5">
        <f t="shared" si="3"/>
        <v>14.600000000000001</v>
      </c>
      <c r="P24" s="47" t="s">
        <v>49</v>
      </c>
      <c r="Q24" s="47" t="s">
        <v>46</v>
      </c>
      <c r="R24" s="48">
        <f t="shared" ref="R24:S24" si="25">TIME(0,0,(3600*($O24-$O23)/(INDEX($T$5:$AB$6,MATCH(R$15,$S$5:$S$6,0),MATCH((CONCATENATE($P24,$Q24)),$T$4:$AB$4,0)))))</f>
        <v>2.4305555555555552E-4</v>
      </c>
      <c r="S24" s="48">
        <f t="shared" si="25"/>
        <v>3.1250000000000001E-4</v>
      </c>
      <c r="T24" s="1"/>
      <c r="U24" s="49"/>
      <c r="V24" s="1"/>
      <c r="W24" s="1"/>
    </row>
    <row r="25" spans="1:23" ht="13.5" customHeight="1" x14ac:dyDescent="0.3">
      <c r="A25" s="41">
        <f t="shared" ref="A25:B25" si="26">A24+TIME(0,0,(3600*($O25-$O24)/(INDEX($T$5:$AB$6,MATCH(A$15,$S$5:$S$6,0),MATCH(CONCATENATE($P25,$Q25),$T$4:$AB$4,0)))+$T$8))</f>
        <v>0.2664004629629631</v>
      </c>
      <c r="B25" s="42">
        <f t="shared" si="26"/>
        <v>0.61015046296296283</v>
      </c>
      <c r="C25" s="43"/>
      <c r="D25" s="43"/>
      <c r="E25" s="43"/>
      <c r="F25" s="44">
        <v>0.9</v>
      </c>
      <c r="G25" s="44">
        <v>10</v>
      </c>
      <c r="H25" s="45" t="s">
        <v>54</v>
      </c>
      <c r="I25" s="50">
        <v>0.28125</v>
      </c>
      <c r="J25" s="50">
        <v>0.625</v>
      </c>
      <c r="K25" s="43"/>
      <c r="L25" s="43"/>
      <c r="M25" s="46"/>
      <c r="O25" s="5">
        <f t="shared" si="3"/>
        <v>15.500000000000002</v>
      </c>
      <c r="P25" s="47" t="s">
        <v>49</v>
      </c>
      <c r="Q25" s="47" t="s">
        <v>46</v>
      </c>
      <c r="R25" s="48">
        <f t="shared" ref="R25:S25" si="27">TIME(0,0,(3600*($O25-$O24)/(INDEX($T$5:$AB$6,MATCH(R$15,$S$5:$S$6,0),MATCH((CONCATENATE($P25,$Q25)),$T$4:$AB$4,0)))))</f>
        <v>7.407407407407407E-4</v>
      </c>
      <c r="S25" s="48">
        <f t="shared" si="27"/>
        <v>9.3750000000000007E-4</v>
      </c>
      <c r="T25" s="1"/>
      <c r="U25" s="49"/>
      <c r="V25" s="1"/>
      <c r="W25" s="1"/>
    </row>
    <row r="26" spans="1:23" ht="13.5" customHeight="1" x14ac:dyDescent="0.3">
      <c r="A26" s="41"/>
      <c r="B26" s="42"/>
      <c r="C26" s="43"/>
      <c r="D26" s="43"/>
      <c r="E26" s="43"/>
      <c r="F26" s="45"/>
      <c r="G26" s="44"/>
      <c r="H26" s="45"/>
      <c r="I26" s="42"/>
      <c r="J26" s="42"/>
      <c r="K26" s="43"/>
      <c r="L26" s="43"/>
      <c r="M26" s="46"/>
      <c r="R26" s="48"/>
      <c r="S26" s="48"/>
      <c r="T26" s="1"/>
      <c r="U26" s="49"/>
      <c r="V26" s="1"/>
      <c r="W26" s="1"/>
    </row>
    <row r="27" spans="1:23" ht="13.5" customHeight="1" x14ac:dyDescent="0.25">
      <c r="A27" s="51" t="s">
        <v>55</v>
      </c>
      <c r="B27" s="52" t="s">
        <v>55</v>
      </c>
      <c r="C27" s="53"/>
      <c r="D27" s="53"/>
      <c r="E27" s="53"/>
      <c r="F27" s="54"/>
      <c r="G27" s="52"/>
      <c r="H27" s="54"/>
      <c r="I27" s="52" t="s">
        <v>55</v>
      </c>
      <c r="J27" s="52" t="s">
        <v>55</v>
      </c>
      <c r="K27" s="53"/>
      <c r="L27" s="53"/>
      <c r="M27" s="55"/>
    </row>
    <row r="28" spans="1:23" ht="13.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23" ht="13.5" customHeight="1" x14ac:dyDescent="0.3">
      <c r="I29" s="5" t="s">
        <v>56</v>
      </c>
    </row>
    <row r="30" spans="1:23" ht="13.5" customHeight="1" x14ac:dyDescent="0.25"/>
    <row r="31" spans="1:23" ht="13.5" customHeight="1" x14ac:dyDescent="0.25"/>
    <row r="32" spans="1:23" ht="13.5" customHeight="1" x14ac:dyDescent="0.25"/>
    <row r="33" spans="15:28" ht="13.5" customHeight="1" x14ac:dyDescent="0.25"/>
    <row r="34" spans="15:28" ht="13.5" customHeight="1" x14ac:dyDescent="0.25"/>
    <row r="35" spans="15:28" ht="13.5" customHeight="1" x14ac:dyDescent="0.25"/>
    <row r="36" spans="15:28" ht="13.5" customHeight="1" x14ac:dyDescent="0.25"/>
    <row r="37" spans="15:28" ht="13.5" customHeight="1" x14ac:dyDescent="0.25"/>
    <row r="38" spans="15:28" ht="13.5" customHeight="1" x14ac:dyDescent="0.25"/>
    <row r="39" spans="15:28" ht="13.5" customHeight="1" x14ac:dyDescent="0.25"/>
    <row r="40" spans="15:28" ht="13.5" customHeight="1" x14ac:dyDescent="0.25"/>
    <row r="41" spans="15:28" ht="13.5" customHeight="1" x14ac:dyDescent="0.25"/>
    <row r="42" spans="15:28" ht="13.5" customHeight="1" x14ac:dyDescent="0.25"/>
    <row r="43" spans="15:28" ht="13.5" customHeight="1" x14ac:dyDescent="0.25"/>
    <row r="44" spans="15:28" ht="13.5" customHeight="1" x14ac:dyDescent="0.25"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5:28" ht="13.5" customHeight="1" x14ac:dyDescent="0.25"/>
    <row r="46" spans="15:28" ht="13.5" customHeight="1" x14ac:dyDescent="0.25"/>
    <row r="47" spans="15:28" ht="13.5" customHeight="1" x14ac:dyDescent="0.25"/>
    <row r="48" spans="15:28" ht="13.5" customHeight="1" x14ac:dyDescent="0.25"/>
    <row r="49" spans="1:14" ht="13.5" customHeight="1" x14ac:dyDescent="0.25"/>
    <row r="50" spans="1:14" ht="19.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2.75" customHeight="1" x14ac:dyDescent="0.25"/>
    <row r="52" spans="1:14" ht="12.75" customHeight="1" x14ac:dyDescent="0.25"/>
    <row r="53" spans="1:14" ht="12.75" customHeight="1" x14ac:dyDescent="0.25"/>
    <row r="54" spans="1:14" ht="12.75" customHeight="1" x14ac:dyDescent="0.3">
      <c r="A54" s="56"/>
      <c r="B54" s="56"/>
      <c r="C54" s="56"/>
      <c r="D54" s="56"/>
      <c r="E54" s="56"/>
      <c r="F54" s="56"/>
      <c r="G54" s="56"/>
      <c r="H54" s="56"/>
    </row>
    <row r="55" spans="1:14" ht="12.75" customHeight="1" x14ac:dyDescent="0.25">
      <c r="B55" s="57"/>
      <c r="C55" s="57"/>
      <c r="D55" s="57"/>
      <c r="E55" s="57"/>
      <c r="F55" s="57"/>
      <c r="G55" s="57"/>
    </row>
    <row r="56" spans="1:14" ht="12.75" customHeight="1" x14ac:dyDescent="0.25">
      <c r="B56" s="57"/>
      <c r="C56" s="57"/>
      <c r="D56" s="57"/>
      <c r="E56" s="57"/>
      <c r="F56" s="57"/>
      <c r="G56" s="57"/>
    </row>
    <row r="57" spans="1:14" ht="12.75" customHeight="1" x14ac:dyDescent="0.25">
      <c r="B57" s="57"/>
      <c r="C57" s="57"/>
      <c r="D57" s="57"/>
      <c r="E57" s="57"/>
      <c r="F57" s="57"/>
    </row>
    <row r="58" spans="1:14" ht="12.75" customHeight="1" x14ac:dyDescent="0.25">
      <c r="B58" s="57"/>
    </row>
    <row r="59" spans="1:14" ht="12.75" customHeight="1" x14ac:dyDescent="0.25">
      <c r="B59" s="57"/>
    </row>
    <row r="60" spans="1:14" ht="12.75" customHeight="1" x14ac:dyDescent="0.25">
      <c r="B60" s="57"/>
    </row>
    <row r="61" spans="1:14" ht="12.75" customHeight="1" x14ac:dyDescent="0.25">
      <c r="B61" s="57"/>
    </row>
    <row r="62" spans="1:14" ht="12.75" customHeight="1" x14ac:dyDescent="0.3">
      <c r="A62" s="56"/>
      <c r="B62" s="56"/>
      <c r="C62" s="56"/>
      <c r="D62" s="56"/>
      <c r="E62" s="56"/>
      <c r="F62" s="56"/>
      <c r="G62" s="56"/>
      <c r="H62" s="56"/>
      <c r="I62" s="56"/>
      <c r="J62" s="56"/>
    </row>
    <row r="63" spans="1:14" ht="12.75" customHeight="1" x14ac:dyDescent="0.3">
      <c r="A63" s="56"/>
    </row>
    <row r="64" spans="1:14" ht="16.5" customHeight="1" x14ac:dyDescent="0.25"/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2022-10-21T16:38:49Z</dcterms:modified>
</cp:coreProperties>
</file>