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C12" i="4"/>
  <c r="L9" i="4"/>
  <c r="T2" i="4" s="1"/>
  <c r="Q16" i="4" s="1"/>
  <c r="B9" i="4"/>
  <c r="T1" i="4" s="1"/>
  <c r="A9" i="4"/>
  <c r="P2" i="4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s="1"/>
  <c r="P15" i="4" l="1"/>
  <c r="C9" i="4"/>
  <c r="Q2" i="4" s="1"/>
  <c r="Q23" i="4" s="1"/>
  <c r="L9" i="1"/>
  <c r="T2" i="1" s="1"/>
  <c r="S30" i="1" s="1"/>
  <c r="Q2" i="1"/>
  <c r="Q9" i="1" s="1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E21" i="1" l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<sst xmlns="http://schemas.openxmlformats.org/spreadsheetml/2006/main" count="278" uniqueCount="44">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</sst>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194.55747512175643</c:v>
                </c:pt>
                <c:pt idx="1">
                  <c:v>209.40778322394047</c:v>
                </c:pt>
                <c:pt idx="2">
                  <c:v>226.65347777741221</c:v>
                </c:pt>
                <c:pt idx="3">
                  <c:v>248.34695035888689</c:v>
                </c:pt>
                <c:pt idx="4">
                  <c:v>270.87750131006294</c:v>
                </c:pt>
                <c:pt idx="5">
                  <c:v>286.93901856993438</c:v>
                </c:pt>
                <c:pt idx="6">
                  <c:v>294.79272167431964</c:v>
                </c:pt>
                <c:pt idx="7">
                  <c:v>303.2158754506512</c:v>
                </c:pt>
                <c:pt idx="8">
                  <c:v>323.15928651460058</c:v>
                </c:pt>
                <c:pt idx="9">
                  <c:v>353.75285615390248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195</c:v>
                </c:pt>
                <c:pt idx="1">
                  <c:v>209</c:v>
                </c:pt>
                <c:pt idx="2">
                  <c:v>231</c:v>
                </c:pt>
                <c:pt idx="3">
                  <c:v>248</c:v>
                </c:pt>
                <c:pt idx="4">
                  <c:v>267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37504"/>
        <c:axId val="61238080"/>
      </c:scatterChart>
      <c:valAx>
        <c:axId val="612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238080"/>
        <c:crosses val="autoZero"/>
        <c:crossBetween val="midCat"/>
      </c:valAx>
      <c:valAx>
        <c:axId val="6123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237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1148.9306419930963</c:v>
                </c:pt>
                <c:pt idx="1">
                  <c:v>1151.3529879949049</c:v>
                </c:pt>
                <c:pt idx="2">
                  <c:v>1151.6675025356508</c:v>
                </c:pt>
                <c:pt idx="3">
                  <c:v>1149.8407039423989</c:v>
                </c:pt>
                <c:pt idx="4">
                  <c:v>1146.6662727506903</c:v>
                </c:pt>
                <c:pt idx="5">
                  <c:v>1143.51843536506</c:v>
                </c:pt>
                <c:pt idx="6">
                  <c:v>1141.8909892559809</c:v>
                </c:pt>
                <c:pt idx="7">
                  <c:v>1142.8703405560691</c:v>
                </c:pt>
                <c:pt idx="8">
                  <c:v>1146.7177028338851</c:v>
                </c:pt>
                <c:pt idx="9">
                  <c:v>1152.7063559069788</c:v>
                </c:pt>
                <c:pt idx="10">
                  <c:v>1159.282423370106</c:v>
                </c:pt>
                <c:pt idx="11">
                  <c:v>1164.515184665652</c:v>
                </c:pt>
                <c:pt idx="12">
                  <c:v>1166.7071634083413</c:v>
                </c:pt>
                <c:pt idx="13">
                  <c:v>1164.9756658885476</c:v>
                </c:pt>
                <c:pt idx="14">
                  <c:v>1159.6159972204237</c:v>
                </c:pt>
                <c:pt idx="15">
                  <c:v>1152.1150824344631</c:v>
                </c:pt>
                <c:pt idx="16">
                  <c:v>1144.7869908125867</c:v>
                </c:pt>
                <c:pt idx="17">
                  <c:v>1140.118928888764</c:v>
                </c:pt>
                <c:pt idx="18">
                  <c:v>1140.0120407936106</c:v>
                </c:pt>
                <c:pt idx="19">
                  <c:v>1145.145296644434</c:v>
                </c:pt>
                <c:pt idx="20">
                  <c:v>1154.6668644680033</c:v>
                </c:pt>
                <c:pt idx="21">
                  <c:v>1166.3296113932477</c:v>
                </c:pt>
                <c:pt idx="22">
                  <c:v>1177.0592782547196</c:v>
                </c:pt>
                <c:pt idx="23">
                  <c:v>1183.8121807189091</c:v>
                </c:pt>
                <c:pt idx="24">
                  <c:v>1184.4835180793548</c:v>
                </c:pt>
                <c:pt idx="25">
                  <c:v>1178.5980549803653</c:v>
                </c:pt>
                <c:pt idx="26">
                  <c:v>1167.5641584305242</c:v>
                </c:pt>
                <c:pt idx="27">
                  <c:v>1154.3891721338894</c:v>
                </c:pt>
                <c:pt idx="28">
                  <c:v>1142.9075421461637</c:v>
                </c:pt>
                <c:pt idx="29">
                  <c:v>1136.7194224234922</c:v>
                </c:pt>
                <c:pt idx="30">
                  <c:v>1138.1332590786542</c:v>
                </c:pt>
                <c:pt idx="31">
                  <c:v>1147.4205415364615</c:v>
                </c:pt>
                <c:pt idx="32">
                  <c:v>1162.6163595767935</c:v>
                </c:pt>
                <c:pt idx="33">
                  <c:v>1179.9531556703171</c:v>
                </c:pt>
                <c:pt idx="34">
                  <c:v>1194.83629986447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39808"/>
        <c:axId val="61240384"/>
      </c:scatterChart>
      <c:valAx>
        <c:axId val="6123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240384"/>
        <c:crosses val="autoZero"/>
        <c:crossBetween val="midCat"/>
      </c:valAx>
      <c:valAx>
        <c:axId val="6124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239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topLeftCell="D1" zoomScaleNormal="100" workbookViewId="0">
      <selection activeCell="B13" sqref="B13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5.6</v>
      </c>
      <c r="O1" t="s">
        <v>39</v>
      </c>
      <c r="P1" s="2">
        <f>M2</f>
        <v>5</v>
      </c>
      <c r="Q1" s="2">
        <f>A9</f>
        <v>15</v>
      </c>
      <c r="R1" s="2">
        <f>E9</f>
        <v>-0.13814018347004775</v>
      </c>
      <c r="S1" s="2">
        <f>F9</f>
        <v>-0.60520973038100967</v>
      </c>
      <c r="T1" s="2">
        <f>B9</f>
        <v>1150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10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-5.2200781117345532</v>
      </c>
      <c r="S2" s="2">
        <f>H9</f>
        <v>-0.718729415923546</v>
      </c>
      <c r="T2" s="2">
        <f>L9</f>
        <v>3633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-0.13814018347004775</v>
      </c>
      <c r="Q3" s="2">
        <f>G9</f>
        <v>-5.2200781117345532</v>
      </c>
      <c r="R3" s="2">
        <f>I9</f>
        <v>2.8117370153880197</v>
      </c>
      <c r="S3" s="2">
        <f>K9</f>
        <v>-0.15013067996872859</v>
      </c>
      <c r="T3" s="2">
        <f>M9</f>
        <v>-120.56460108090167</v>
      </c>
      <c r="U3" s="2" t="s">
        <v>39</v>
      </c>
      <c r="V3" s="2"/>
      <c r="W3" s="2" t="s">
        <v>39</v>
      </c>
      <c r="X3" s="2">
        <f>AE8</f>
        <v>270.87750131006294</v>
      </c>
      <c r="Y3" s="2">
        <f>AC10</f>
        <v>1.1731966897006292</v>
      </c>
      <c r="Z3" t="str">
        <f>IF(ABS(Y3)&lt;10,"bine","rau")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1.1220000000000001</v>
      </c>
      <c r="O4" t="s">
        <v>39</v>
      </c>
      <c r="P4" s="6">
        <f>F9</f>
        <v>-0.60520973038100967</v>
      </c>
      <c r="Q4" s="2">
        <f>H9</f>
        <v>-0.718729415923546</v>
      </c>
      <c r="R4" s="2">
        <f>K9</f>
        <v>-0.15013067996872859</v>
      </c>
      <c r="S4" s="2">
        <f>J9</f>
        <v>2.1882629846119799</v>
      </c>
      <c r="T4" s="2">
        <f>N9</f>
        <v>-117.34276544401905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>IF(Z3="bine",X3,"")</f>
        <v>270.87750131006294</v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43.226090044797743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1150</v>
      </c>
      <c r="Q8" s="2">
        <f t="shared" ref="Q8:S8" si="0">Q1</f>
        <v>15</v>
      </c>
      <c r="R8" s="2">
        <f t="shared" si="0"/>
        <v>-0.13814018347004775</v>
      </c>
      <c r="S8" s="2">
        <f t="shared" si="0"/>
        <v>-0.60520973038100967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3.8775013100629394</v>
      </c>
      <c r="AE8" s="2">
        <f>AE16</f>
        <v>270.87750131006294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1150</v>
      </c>
      <c r="C9">
        <f>SUM(C12:C16)</f>
        <v>55</v>
      </c>
      <c r="E9">
        <f t="shared" ref="E9:N9" si="1">SUM(E12:E16)</f>
        <v>-0.13814018347004775</v>
      </c>
      <c r="F9">
        <f t="shared" si="1"/>
        <v>-0.60520973038100967</v>
      </c>
      <c r="G9">
        <f t="shared" si="1"/>
        <v>-5.2200781117345532</v>
      </c>
      <c r="H9">
        <f t="shared" si="1"/>
        <v>-0.718729415923546</v>
      </c>
      <c r="I9">
        <f t="shared" si="1"/>
        <v>2.8117370153880197</v>
      </c>
      <c r="J9">
        <f t="shared" si="1"/>
        <v>2.1882629846119799</v>
      </c>
      <c r="K9">
        <f t="shared" si="1"/>
        <v>-0.15013067996872859</v>
      </c>
      <c r="L9">
        <f t="shared" si="1"/>
        <v>3633</v>
      </c>
      <c r="M9">
        <f t="shared" si="1"/>
        <v>-120.56460108090167</v>
      </c>
      <c r="N9">
        <f t="shared" si="1"/>
        <v>-117.34276544401905</v>
      </c>
      <c r="O9" s="2"/>
      <c r="P9" s="2">
        <f t="shared" ref="P9:P11" si="2">T2</f>
        <v>3633</v>
      </c>
      <c r="Q9" s="2">
        <f t="shared" ref="Q9:S11" si="3">Q2</f>
        <v>55</v>
      </c>
      <c r="R9" s="2">
        <f t="shared" si="3"/>
        <v>-5.2200781117345532</v>
      </c>
      <c r="S9" s="2">
        <f t="shared" si="3"/>
        <v>-0.718729415923546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-120.56460108090167</v>
      </c>
      <c r="Q10" s="2">
        <f t="shared" si="3"/>
        <v>-5.2200781117345532</v>
      </c>
      <c r="R10" s="2">
        <f t="shared" si="3"/>
        <v>2.8117370153880197</v>
      </c>
      <c r="S10" s="2">
        <f t="shared" si="3"/>
        <v>-0.15013067996872859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1.1731966897006292</v>
      </c>
      <c r="AD10" s="2">
        <f>SUM(AD12:AD16)</f>
        <v>34.409761818112855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-117.34276544401905</v>
      </c>
      <c r="Q11" s="2">
        <f t="shared" si="3"/>
        <v>-0.718729415923546</v>
      </c>
      <c r="R11" s="2">
        <f t="shared" si="3"/>
        <v>-0.15013067996872859</v>
      </c>
      <c r="S11" s="2">
        <f t="shared" si="3"/>
        <v>2.1882629846119799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195</v>
      </c>
      <c r="C12" s="2">
        <f>A12*A12</f>
        <v>1</v>
      </c>
      <c r="D12">
        <f t="shared" ref="D12:D21" si="4">A12*$M$4</f>
        <v>1.1220000000000001</v>
      </c>
      <c r="E12" s="2">
        <f>SIN(D12)</f>
        <v>0.90097000628786439</v>
      </c>
      <c r="F12" s="2">
        <f>COS(D12)</f>
        <v>0.43388137522789066</v>
      </c>
      <c r="G12" s="2">
        <f>A12*E12</f>
        <v>0.90097000628786439</v>
      </c>
      <c r="H12" s="2">
        <f>A12*F12</f>
        <v>0.43388137522789066</v>
      </c>
      <c r="I12" s="2">
        <f>E12*E12</f>
        <v>0.81174695223035442</v>
      </c>
      <c r="J12" s="2">
        <f>F12*F12</f>
        <v>0.18825304776964566</v>
      </c>
      <c r="K12" s="2">
        <f>E12*F12</f>
        <v>0.3909141053672599</v>
      </c>
      <c r="L12" s="2">
        <f>A12*B12</f>
        <v>195</v>
      </c>
      <c r="M12" s="2">
        <f>B12*E12</f>
        <v>175.68915122613356</v>
      </c>
      <c r="N12" s="2">
        <f>B12*F12</f>
        <v>84.606868169438684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16.85037864086566</v>
      </c>
      <c r="X12" s="2">
        <f>$T$27*E12</f>
        <v>-2.4336911037141062</v>
      </c>
      <c r="Y12" s="2">
        <f>$T$34*H12</f>
        <v>0.59934888040504308</v>
      </c>
      <c r="Z12" s="2">
        <f>$T$13</f>
        <v>179.54143870419983</v>
      </c>
      <c r="AA12">
        <f>V12</f>
        <v>1</v>
      </c>
      <c r="AB12">
        <f>AE12-$AB$1</f>
        <v>194.55747512175643</v>
      </c>
      <c r="AC12" s="2">
        <f>B12</f>
        <v>195</v>
      </c>
      <c r="AD12" s="2">
        <f>(AB12-AC12)^2</f>
        <v>0.1958282678644904</v>
      </c>
      <c r="AE12" s="2">
        <f t="shared" ref="AE12:AE21" si="5">SUM(W12:Z12)</f>
        <v>194.55747512175643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1">
        <v>209</v>
      </c>
      <c r="C13" s="2">
        <f t="shared" ref="C13:C21" si="6">A13*A13</f>
        <v>4</v>
      </c>
      <c r="D13">
        <f t="shared" si="4"/>
        <v>2.2440000000000002</v>
      </c>
      <c r="E13" s="2">
        <f t="shared" ref="E13:E21" si="7">SIN(D13)</f>
        <v>0.7818282107345198</v>
      </c>
      <c r="F13" s="2">
        <f t="shared" ref="F13:F21" si="8">COS(D13)</f>
        <v>-0.62349390446070874</v>
      </c>
      <c r="G13" s="2">
        <f t="shared" ref="G13:G21" si="9">A13*E13</f>
        <v>1.5636564214690396</v>
      </c>
      <c r="H13" s="2">
        <f t="shared" ref="H13:H21" si="10">A13*F13</f>
        <v>-1.2469878089214175</v>
      </c>
      <c r="I13" s="2">
        <f t="shared" ref="I13:I21" si="11">E13*E13</f>
        <v>0.61125535110034068</v>
      </c>
      <c r="J13" s="2">
        <f t="shared" ref="J13:J21" si="12">F13*F13</f>
        <v>0.38874464889965937</v>
      </c>
      <c r="K13" s="2">
        <f t="shared" ref="K13:K21" si="13">E13*F13</f>
        <v>-0.48746512372839557</v>
      </c>
      <c r="L13" s="2">
        <f t="shared" ref="L13:L16" si="14">A13*B13</f>
        <v>418</v>
      </c>
      <c r="M13" s="2">
        <f t="shared" ref="M13:M16" si="15">B13*E13</f>
        <v>163.40209604351463</v>
      </c>
      <c r="N13" s="2">
        <f t="shared" ref="N13:N16" si="16">B13*F13</f>
        <v>-130.31022603228811</v>
      </c>
      <c r="O13" s="2"/>
      <c r="P13" s="2"/>
      <c r="Q13" s="2"/>
      <c r="R13" s="2"/>
      <c r="S13" s="2">
        <f>MDETERM(P8:S11)</f>
        <v>7760.8743962002773</v>
      </c>
      <c r="T13" s="8">
        <f>S13/T6</f>
        <v>179.54143870419983</v>
      </c>
      <c r="U13" s="2" t="s">
        <v>39</v>
      </c>
      <c r="V13" s="2">
        <v>2</v>
      </c>
      <c r="W13" s="2">
        <f t="shared" ref="W13:W21" si="17">$T$20*V13</f>
        <v>33.70075728173132</v>
      </c>
      <c r="X13" s="2">
        <f t="shared" ref="X13:X21" si="18">$T$27*E13</f>
        <v>-2.1118664859187191</v>
      </c>
      <c r="Y13" s="2">
        <f t="shared" ref="Y13:Y21" si="19">$T$34*H13</f>
        <v>-1.7225462760719727</v>
      </c>
      <c r="Z13" s="2">
        <f t="shared" ref="Z13:Z21" si="20">$T$13</f>
        <v>179.54143870419983</v>
      </c>
      <c r="AA13">
        <f t="shared" ref="AA13:AA21" si="21">V13</f>
        <v>2</v>
      </c>
      <c r="AB13">
        <f t="shared" ref="AB13:AB16" si="22">AE13-$AB$1</f>
        <v>209.40778322394047</v>
      </c>
      <c r="AC13" s="2">
        <f t="shared" ref="AC13:AC16" si="23">B13</f>
        <v>209</v>
      </c>
      <c r="AD13" s="2">
        <f t="shared" ref="AD13:AD16" si="24">(AB13-AC13)^2</f>
        <v>0.16628715772728347</v>
      </c>
      <c r="AE13" s="2">
        <f t="shared" si="5"/>
        <v>209.40778322394047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231</v>
      </c>
      <c r="C14" s="2">
        <f t="shared" si="6"/>
        <v>9</v>
      </c>
      <c r="D14">
        <f t="shared" si="4"/>
        <v>3.3660000000000005</v>
      </c>
      <c r="E14" s="2">
        <f t="shared" si="7"/>
        <v>-0.22252860775695554</v>
      </c>
      <c r="F14" s="2">
        <f t="shared" si="8"/>
        <v>-0.97492616065512927</v>
      </c>
      <c r="G14" s="2">
        <f t="shared" si="9"/>
        <v>-0.66758582327086669</v>
      </c>
      <c r="H14" s="2">
        <f t="shared" si="10"/>
        <v>-2.9247784819653879</v>
      </c>
      <c r="I14" s="2">
        <f t="shared" si="11"/>
        <v>4.9518981270248973E-2</v>
      </c>
      <c r="J14" s="2">
        <f t="shared" si="12"/>
        <v>0.95048101872975088</v>
      </c>
      <c r="K14" s="2">
        <f t="shared" si="13"/>
        <v>0.21694896119641988</v>
      </c>
      <c r="L14" s="2">
        <f t="shared" si="14"/>
        <v>693</v>
      </c>
      <c r="M14" s="2">
        <f t="shared" si="15"/>
        <v>-51.404108391856731</v>
      </c>
      <c r="N14" s="2">
        <f t="shared" si="16"/>
        <v>-225.20794311133486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50.551135922596984</v>
      </c>
      <c r="X14" s="2">
        <f t="shared" si="18"/>
        <v>0.60109203329789374</v>
      </c>
      <c r="Y14" s="2">
        <f t="shared" si="19"/>
        <v>-4.0401888826824965</v>
      </c>
      <c r="Z14" s="2">
        <f t="shared" si="20"/>
        <v>179.54143870419983</v>
      </c>
      <c r="AA14">
        <f t="shared" si="21"/>
        <v>3</v>
      </c>
      <c r="AB14">
        <f t="shared" si="22"/>
        <v>226.65347777741221</v>
      </c>
      <c r="AC14" s="2">
        <f t="shared" si="23"/>
        <v>231</v>
      </c>
      <c r="AD14" s="2">
        <f t="shared" si="24"/>
        <v>18.892255431449534</v>
      </c>
      <c r="AE14" s="2">
        <f t="shared" si="5"/>
        <v>226.65347777741221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248</v>
      </c>
      <c r="C15" s="2">
        <f t="shared" si="6"/>
        <v>16</v>
      </c>
      <c r="D15">
        <f t="shared" si="4"/>
        <v>4.4880000000000004</v>
      </c>
      <c r="E15" s="2">
        <f t="shared" si="7"/>
        <v>-0.97493024745679102</v>
      </c>
      <c r="F15" s="2">
        <f t="shared" si="8"/>
        <v>-0.22251070220068125</v>
      </c>
      <c r="G15" s="2">
        <f t="shared" si="9"/>
        <v>-3.8997209898271641</v>
      </c>
      <c r="H15" s="2">
        <f t="shared" si="10"/>
        <v>-0.89004280880272502</v>
      </c>
      <c r="I15" s="2">
        <f t="shared" si="11"/>
        <v>0.95048898740615972</v>
      </c>
      <c r="J15" s="2">
        <f t="shared" si="12"/>
        <v>4.9511012593840255E-2</v>
      </c>
      <c r="K15" s="2">
        <f t="shared" si="13"/>
        <v>0.21693241395829452</v>
      </c>
      <c r="L15" s="2">
        <f t="shared" si="14"/>
        <v>992</v>
      </c>
      <c r="M15" s="2">
        <f t="shared" si="15"/>
        <v>-241.78270136928418</v>
      </c>
      <c r="N15" s="2">
        <f t="shared" si="16"/>
        <v>-55.18265414576895</v>
      </c>
      <c r="O15" s="2"/>
      <c r="P15" s="2">
        <f>P1</f>
        <v>5</v>
      </c>
      <c r="Q15" s="2">
        <f>T1</f>
        <v>1150</v>
      </c>
      <c r="R15" s="2">
        <f t="shared" ref="R15:S15" si="25">R1</f>
        <v>-0.13814018347004775</v>
      </c>
      <c r="S15" s="2">
        <f t="shared" si="25"/>
        <v>-0.60520973038100967</v>
      </c>
      <c r="T15" s="2"/>
      <c r="U15" s="2" t="s">
        <v>39</v>
      </c>
      <c r="V15" s="2">
        <v>4</v>
      </c>
      <c r="W15" s="2">
        <f t="shared" si="17"/>
        <v>67.401514563462641</v>
      </c>
      <c r="X15" s="2">
        <f t="shared" si="18"/>
        <v>2.6334717620103567</v>
      </c>
      <c r="Y15" s="2">
        <f t="shared" si="19"/>
        <v>-1.2294746707859661</v>
      </c>
      <c r="Z15" s="2">
        <f t="shared" si="20"/>
        <v>179.54143870419983</v>
      </c>
      <c r="AA15">
        <f t="shared" si="21"/>
        <v>4</v>
      </c>
      <c r="AB15">
        <f t="shared" si="22"/>
        <v>248.34695035888689</v>
      </c>
      <c r="AC15" s="2">
        <f t="shared" si="23"/>
        <v>248</v>
      </c>
      <c r="AD15" s="2">
        <f t="shared" si="24"/>
        <v>0.12037455153173905</v>
      </c>
      <c r="AE15" s="2">
        <f t="shared" si="5"/>
        <v>248.34695035888689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267</v>
      </c>
      <c r="C16" s="2">
        <f t="shared" si="6"/>
        <v>25</v>
      </c>
      <c r="D16">
        <f t="shared" si="4"/>
        <v>5.61</v>
      </c>
      <c r="E16" s="2">
        <f t="shared" si="7"/>
        <v>-0.62347954527868532</v>
      </c>
      <c r="F16" s="2">
        <f t="shared" si="8"/>
        <v>0.78183966170761876</v>
      </c>
      <c r="G16" s="2">
        <f t="shared" si="9"/>
        <v>-3.1173977263934267</v>
      </c>
      <c r="H16" s="2">
        <f t="shared" si="10"/>
        <v>3.9091983085380937</v>
      </c>
      <c r="I16" s="2">
        <f t="shared" si="11"/>
        <v>0.38872674338091623</v>
      </c>
      <c r="J16" s="2">
        <f t="shared" si="12"/>
        <v>0.61127325661908372</v>
      </c>
      <c r="K16" s="2">
        <f t="shared" si="13"/>
        <v>-0.48746103676230729</v>
      </c>
      <c r="L16" s="2">
        <f t="shared" si="14"/>
        <v>1335</v>
      </c>
      <c r="M16" s="2">
        <f t="shared" si="15"/>
        <v>-166.46903858940897</v>
      </c>
      <c r="N16" s="2">
        <f t="shared" si="16"/>
        <v>208.7511896759342</v>
      </c>
      <c r="O16" s="2"/>
      <c r="P16" s="2">
        <f t="shared" ref="P16:S18" si="26">P2</f>
        <v>15</v>
      </c>
      <c r="Q16" s="2">
        <f t="shared" ref="Q16:Q18" si="27">T2</f>
        <v>3633</v>
      </c>
      <c r="R16" s="2">
        <f t="shared" si="26"/>
        <v>-5.2200781117345532</v>
      </c>
      <c r="S16" s="2">
        <f t="shared" si="26"/>
        <v>-0.718729415923546</v>
      </c>
      <c r="T16" s="2"/>
      <c r="U16" s="2" t="s">
        <v>39</v>
      </c>
      <c r="V16" s="2">
        <v>5</v>
      </c>
      <c r="W16" s="2">
        <f t="shared" si="17"/>
        <v>84.251893204328297</v>
      </c>
      <c r="X16" s="2">
        <f t="shared" si="18"/>
        <v>1.6841366661518471</v>
      </c>
      <c r="Y16" s="2">
        <f t="shared" si="19"/>
        <v>5.400032735382978</v>
      </c>
      <c r="Z16" s="2">
        <f t="shared" si="20"/>
        <v>179.54143870419983</v>
      </c>
      <c r="AA16">
        <f t="shared" si="21"/>
        <v>5</v>
      </c>
      <c r="AB16">
        <f t="shared" si="22"/>
        <v>270.87750131006294</v>
      </c>
      <c r="AC16" s="2">
        <f t="shared" si="23"/>
        <v>267</v>
      </c>
      <c r="AD16" s="2">
        <f t="shared" si="24"/>
        <v>15.035016409539811</v>
      </c>
      <c r="AE16" s="2">
        <f t="shared" si="5"/>
        <v>270.87750131006294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6.7320000000000011</v>
      </c>
      <c r="E17" s="2">
        <f t="shared" si="7"/>
        <v>0.43389792239283981</v>
      </c>
      <c r="F17" s="2">
        <f t="shared" si="8"/>
        <v>0.9009620374595021</v>
      </c>
      <c r="G17" s="2">
        <f t="shared" si="9"/>
        <v>2.6033875343570387</v>
      </c>
      <c r="H17" s="2">
        <f t="shared" si="10"/>
        <v>5.4057722247570128</v>
      </c>
      <c r="I17" s="2">
        <f t="shared" si="11"/>
        <v>0.18826740705682285</v>
      </c>
      <c r="J17" s="2">
        <f t="shared" si="12"/>
        <v>0.81173259294317723</v>
      </c>
      <c r="K17" s="2">
        <f t="shared" si="13"/>
        <v>0.39092555620849789</v>
      </c>
      <c r="L17" s="2"/>
      <c r="M17" s="2"/>
      <c r="N17" s="2"/>
      <c r="O17" s="2"/>
      <c r="P17" s="2">
        <f t="shared" si="26"/>
        <v>-0.13814018347004775</v>
      </c>
      <c r="Q17" s="2">
        <f t="shared" si="27"/>
        <v>-120.56460108090167</v>
      </c>
      <c r="R17" s="2">
        <f t="shared" si="26"/>
        <v>2.8117370153880197</v>
      </c>
      <c r="S17" s="2">
        <f t="shared" si="26"/>
        <v>-0.15013067996872859</v>
      </c>
      <c r="T17" s="2"/>
      <c r="U17" s="2" t="s">
        <v>39</v>
      </c>
      <c r="V17" s="6">
        <v>6</v>
      </c>
      <c r="W17" s="6">
        <f t="shared" si="17"/>
        <v>101.10227184519397</v>
      </c>
      <c r="X17" s="6">
        <f t="shared" si="18"/>
        <v>-1.1720406964470014</v>
      </c>
      <c r="Y17" s="6">
        <f t="shared" si="19"/>
        <v>7.4673487169875763</v>
      </c>
      <c r="Z17" s="2">
        <f t="shared" si="20"/>
        <v>179.54143870419983</v>
      </c>
      <c r="AA17" s="7">
        <f t="shared" si="21"/>
        <v>6</v>
      </c>
      <c r="AB17" s="7">
        <f>AE17</f>
        <v>286.93901856993438</v>
      </c>
      <c r="AC17" s="6"/>
      <c r="AD17" s="6"/>
      <c r="AE17" s="9">
        <f t="shared" si="5"/>
        <v>286.93901856993438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7.854000000000001</v>
      </c>
      <c r="E18" s="2">
        <f t="shared" si="7"/>
        <v>0.99999999983134458</v>
      </c>
      <c r="F18" s="2">
        <f t="shared" si="8"/>
        <v>-1.8366025516851758E-5</v>
      </c>
      <c r="G18" s="2">
        <f t="shared" si="9"/>
        <v>6.9999999988194119</v>
      </c>
      <c r="H18" s="2">
        <f t="shared" si="10"/>
        <v>-1.2856217861796231E-4</v>
      </c>
      <c r="I18" s="2">
        <f t="shared" si="11"/>
        <v>0.99999999966268915</v>
      </c>
      <c r="J18" s="2">
        <f t="shared" si="12"/>
        <v>3.3731089328564988E-10</v>
      </c>
      <c r="K18" s="2">
        <f t="shared" si="13"/>
        <v>-1.8366025513754229E-5</v>
      </c>
      <c r="L18" s="2"/>
      <c r="M18" s="2"/>
      <c r="N18" s="2"/>
      <c r="O18" s="2"/>
      <c r="P18" s="2">
        <f t="shared" si="26"/>
        <v>-0.60520973038100967</v>
      </c>
      <c r="Q18" s="2">
        <f t="shared" si="27"/>
        <v>-117.34276544401905</v>
      </c>
      <c r="R18" s="2">
        <f t="shared" si="26"/>
        <v>-0.15013067996872859</v>
      </c>
      <c r="S18" s="2">
        <f t="shared" si="26"/>
        <v>2.1882629846119799</v>
      </c>
      <c r="T18" s="2"/>
      <c r="U18" s="2" t="s">
        <v>39</v>
      </c>
      <c r="V18" s="6">
        <v>7</v>
      </c>
      <c r="W18" s="6">
        <f t="shared" si="17"/>
        <v>117.95265048605962</v>
      </c>
      <c r="X18" s="6">
        <f t="shared" si="18"/>
        <v>-2.7011899245468052</v>
      </c>
      <c r="Y18" s="6">
        <f t="shared" si="19"/>
        <v>-1.7759139298532335E-4</v>
      </c>
      <c r="Z18" s="2">
        <f>$T$13</f>
        <v>179.54143870419983</v>
      </c>
      <c r="AA18" s="7">
        <f t="shared" si="21"/>
        <v>7</v>
      </c>
      <c r="AB18" s="7">
        <f t="shared" ref="AB18:AB21" si="28">AE18</f>
        <v>294.79272167431964</v>
      </c>
      <c r="AC18" s="6"/>
      <c r="AD18" s="6"/>
      <c r="AE18" s="9">
        <f t="shared" si="5"/>
        <v>294.79272167431964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8.9760000000000009</v>
      </c>
      <c r="E19" s="2">
        <f t="shared" si="7"/>
        <v>0.43386482791658898</v>
      </c>
      <c r="F19" s="2">
        <f t="shared" si="8"/>
        <v>-0.90097797481231945</v>
      </c>
      <c r="G19" s="2">
        <f t="shared" si="9"/>
        <v>3.4709186233327118</v>
      </c>
      <c r="H19" s="2">
        <f t="shared" si="10"/>
        <v>-7.2078237984985556</v>
      </c>
      <c r="I19" s="2">
        <f t="shared" si="11"/>
        <v>0.18823868890309137</v>
      </c>
      <c r="J19" s="2">
        <f t="shared" si="12"/>
        <v>0.81176131109690852</v>
      </c>
      <c r="K19" s="2">
        <f t="shared" si="13"/>
        <v>-0.39090265399858382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134.80302912692528</v>
      </c>
      <c r="X19" s="6">
        <f t="shared" si="18"/>
        <v>-1.1719513019811796</v>
      </c>
      <c r="Y19" s="6">
        <f t="shared" si="19"/>
        <v>-9.9566410784927299</v>
      </c>
      <c r="Z19" s="2">
        <f t="shared" si="20"/>
        <v>179.54143870419983</v>
      </c>
      <c r="AA19" s="7">
        <f t="shared" si="21"/>
        <v>8</v>
      </c>
      <c r="AB19" s="7">
        <f t="shared" si="28"/>
        <v>303.2158754506512</v>
      </c>
      <c r="AC19" s="6"/>
      <c r="AD19" s="6"/>
      <c r="AE19" s="9">
        <f t="shared" si="5"/>
        <v>303.2158754506512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10.098000000000001</v>
      </c>
      <c r="E20" s="2">
        <f t="shared" si="7"/>
        <v>-0.62350826343242083</v>
      </c>
      <c r="F20" s="2">
        <f t="shared" si="8"/>
        <v>-0.78181675949770146</v>
      </c>
      <c r="G20" s="2">
        <f t="shared" si="9"/>
        <v>-5.6115743708917876</v>
      </c>
      <c r="H20" s="2">
        <f t="shared" si="10"/>
        <v>-7.0363508354793129</v>
      </c>
      <c r="I20" s="2">
        <f t="shared" si="11"/>
        <v>0.38876255456851311</v>
      </c>
      <c r="J20" s="2">
        <f t="shared" si="12"/>
        <v>0.61123744543148673</v>
      </c>
      <c r="K20" s="2">
        <f t="shared" si="13"/>
        <v>0.48746921003677446</v>
      </c>
      <c r="L20" s="2"/>
      <c r="M20" s="2"/>
      <c r="N20" s="2"/>
      <c r="O20" s="2"/>
      <c r="P20" s="2"/>
      <c r="Q20" s="2"/>
      <c r="R20" s="2"/>
      <c r="S20" s="2">
        <f>MDETERM(P15:S18)</f>
        <v>728.3759844189957</v>
      </c>
      <c r="T20" s="8">
        <f>S20/T6</f>
        <v>16.85037864086566</v>
      </c>
      <c r="U20" s="2" t="s">
        <v>39</v>
      </c>
      <c r="V20" s="6">
        <v>9</v>
      </c>
      <c r="W20" s="6">
        <f t="shared" si="17"/>
        <v>151.65340776779095</v>
      </c>
      <c r="X20" s="6">
        <f t="shared" si="18"/>
        <v>1.6842142393393822</v>
      </c>
      <c r="Y20" s="6">
        <f t="shared" si="19"/>
        <v>-9.7197741967296238</v>
      </c>
      <c r="Z20" s="2">
        <f t="shared" si="20"/>
        <v>179.54143870419983</v>
      </c>
      <c r="AA20" s="7">
        <f t="shared" si="21"/>
        <v>9</v>
      </c>
      <c r="AB20" s="7">
        <f t="shared" si="28"/>
        <v>323.15928651460058</v>
      </c>
      <c r="AC20" s="6"/>
      <c r="AD20" s="6"/>
      <c r="AE20" s="9">
        <f t="shared" si="5"/>
        <v>323.15928651460058</v>
      </c>
      <c r="AF20" s="6" t="s">
        <v>39</v>
      </c>
      <c r="AG20" s="2" t="s">
        <v>39</v>
      </c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11.22</v>
      </c>
      <c r="E21" s="2">
        <f t="shared" si="7"/>
        <v>-0.97492207352461457</v>
      </c>
      <c r="F21" s="2">
        <f t="shared" si="8"/>
        <v>0.22254651323816765</v>
      </c>
      <c r="G21" s="2">
        <f t="shared" si="9"/>
        <v>-9.749220735246146</v>
      </c>
      <c r="H21" s="2">
        <f t="shared" si="10"/>
        <v>2.2254651323816765</v>
      </c>
      <c r="I21" s="2">
        <f t="shared" si="11"/>
        <v>0.95047304944553401</v>
      </c>
      <c r="J21" s="2">
        <f t="shared" si="12"/>
        <v>4.9526950554465932E-2</v>
      </c>
      <c r="K21" s="2">
        <f t="shared" si="13"/>
        <v>-0.2169655081418275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168.50378640865659</v>
      </c>
      <c r="X21" s="6">
        <f t="shared" si="18"/>
        <v>2.6334496826671141</v>
      </c>
      <c r="Y21" s="6">
        <f t="shared" si="19"/>
        <v>3.0741813583789845</v>
      </c>
      <c r="Z21" s="2">
        <f t="shared" si="20"/>
        <v>179.54143870419983</v>
      </c>
      <c r="AA21" s="7">
        <f t="shared" si="21"/>
        <v>10</v>
      </c>
      <c r="AB21" s="7">
        <f t="shared" si="28"/>
        <v>353.75285615390248</v>
      </c>
      <c r="AC21" s="6"/>
      <c r="AD21" s="6"/>
      <c r="AE21" s="9">
        <f t="shared" si="5"/>
        <v>353.75285615390248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1150</v>
      </c>
      <c r="S22" s="2">
        <f t="shared" si="29"/>
        <v>-0.60520973038100967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3633</v>
      </c>
      <c r="S23" s="2">
        <f t="shared" si="30"/>
        <v>-0.718729415923546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-0.13814018347004775</v>
      </c>
      <c r="Q24" s="2">
        <f t="shared" si="30"/>
        <v>-5.2200781117345532</v>
      </c>
      <c r="R24" s="2">
        <f t="shared" si="31"/>
        <v>-120.56460108090167</v>
      </c>
      <c r="S24" s="2">
        <f t="shared" si="30"/>
        <v>-0.15013067996872859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-0.60520973038100967</v>
      </c>
      <c r="Q25" s="2">
        <f t="shared" si="30"/>
        <v>-0.718729415923546</v>
      </c>
      <c r="R25" s="2">
        <f t="shared" si="31"/>
        <v>-117.34276544401905</v>
      </c>
      <c r="S25" s="2">
        <f t="shared" si="30"/>
        <v>2.1882629846119799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-116.76187892625315</v>
      </c>
      <c r="T27" s="8">
        <f>S27/T6</f>
        <v>-2.7011899250023754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-0.13814018347004775</v>
      </c>
      <c r="S29" s="2">
        <f>T1</f>
        <v>1150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-5.2200781117345532</v>
      </c>
      <c r="S30" s="2">
        <f t="shared" ref="S30:S32" si="34">T2</f>
        <v>3633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-0.13814018347004775</v>
      </c>
      <c r="Q31" s="2">
        <f t="shared" si="33"/>
        <v>-5.2200781117345532</v>
      </c>
      <c r="R31" s="2">
        <f t="shared" si="33"/>
        <v>2.8117370153880197</v>
      </c>
      <c r="S31" s="2">
        <f t="shared" si="34"/>
        <v>-120.56460108090167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-0.60520973038100967</v>
      </c>
      <c r="Q32" s="2">
        <f t="shared" si="33"/>
        <v>-0.718729415923546</v>
      </c>
      <c r="R32" s="2">
        <f t="shared" si="33"/>
        <v>-0.15013067996872859</v>
      </c>
      <c r="S32" s="2">
        <f t="shared" si="34"/>
        <v>-117.34276544401905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59.711041201133639</v>
      </c>
      <c r="T34" s="8">
        <f>S34/T6</f>
        <v>1.3813657709788596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12</v>
      </c>
      <c r="P1" s="2">
        <f>M2</f>
        <v>35</v>
      </c>
      <c r="Q1" s="2">
        <f>A9</f>
        <v>630</v>
      </c>
      <c r="R1" s="2">
        <f ca="1">E9</f>
        <v>-2.2037417860387709E-5</v>
      </c>
      <c r="S1" s="2">
        <f ca="1">F9</f>
        <v>-0.99991774818728063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-67.177378878296608</v>
      </c>
      <c r="S2" s="2">
        <f ca="1">H9</f>
        <v>-17.997038938367684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-2.2037417860387709E-5</v>
      </c>
      <c r="Q3" s="2">
        <f ca="1">G9</f>
        <v>-67.177378878296608</v>
      </c>
      <c r="R3" s="2">
        <f ca="1">I9</f>
        <v>17.999961826069338</v>
      </c>
      <c r="S3" s="2">
        <f ca="1">K9</f>
        <v>-2.2037547985187533E-5</v>
      </c>
      <c r="T3" s="2">
        <f ca="1">M9</f>
        <v>35.795071240861375</v>
      </c>
      <c r="U3" s="2" t="s">
        <v>39</v>
      </c>
      <c r="V3" s="2"/>
      <c r="W3" s="2" t="s">
        <v>39</v>
      </c>
      <c r="X3" s="2">
        <f ca="1">AE8</f>
        <v>1203.1091767574671</v>
      </c>
      <c r="Y3" s="2">
        <f ca="1">AC10</f>
        <v>2.7476964412254112</v>
      </c>
      <c r="Z3" t="str">
        <f ca="1">IF(ABS(Y3)&lt;3,"bine","rau")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0.52359999999999995</v>
      </c>
      <c r="P4" s="6">
        <f ca="1">F9</f>
        <v>-0.99991774818728063</v>
      </c>
      <c r="Q4" s="2">
        <f ca="1">H9</f>
        <v>-17.997038938367684</v>
      </c>
      <c r="R4" s="2">
        <f ca="1">K9</f>
        <v>-2.2037547985187533E-5</v>
      </c>
      <c r="S4" s="2">
        <f ca="1">J9</f>
        <v>17.000038173930658</v>
      </c>
      <c r="T4" s="2">
        <f ca="1">N9</f>
        <v>-1140.9686139377989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 ca="1">IF(Z3="bine",X3,"")</f>
        <v>1203.1091767574671</v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35489877.022147171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-2.2037417860387709E-5</v>
      </c>
      <c r="S8" s="2">
        <f t="shared" ca="1" si="0"/>
        <v>-0.99991774818728063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51.836299864469993</v>
      </c>
      <c r="AE8" s="2">
        <f ca="1">AE47</f>
        <v>1203.1091767574671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-2.2037417860387709E-5</v>
      </c>
      <c r="F9">
        <f t="shared" ca="1" si="1"/>
        <v>-0.99991774818728063</v>
      </c>
      <c r="G9">
        <f t="shared" ca="1" si="1"/>
        <v>-67.177378878296608</v>
      </c>
      <c r="H9">
        <f t="shared" ca="1" si="1"/>
        <v>-17.997038938367684</v>
      </c>
      <c r="I9">
        <f t="shared" ca="1" si="1"/>
        <v>17.999961826069338</v>
      </c>
      <c r="J9">
        <f t="shared" ca="1" si="1"/>
        <v>17.000038173930658</v>
      </c>
      <c r="K9">
        <f t="shared" ca="1" si="1"/>
        <v>-2.2037547985187533E-5</v>
      </c>
      <c r="L9">
        <f t="shared" si="1"/>
        <v>731047</v>
      </c>
      <c r="M9">
        <f t="shared" ca="1" si="1"/>
        <v>35.795071240861375</v>
      </c>
      <c r="N9">
        <f t="shared" ca="1" si="1"/>
        <v>-1140.9686139377989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-67.177378878296608</v>
      </c>
      <c r="S9" s="2">
        <f t="shared" ca="1" si="0"/>
        <v>-17.997038938367684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35.795071240861375</v>
      </c>
      <c r="Q10" s="2">
        <f t="shared" ca="1" si="0"/>
        <v>-67.177378878296608</v>
      </c>
      <c r="R10" s="2">
        <f t="shared" ca="1" si="0"/>
        <v>17.999961826069338</v>
      </c>
      <c r="S10" s="2">
        <f t="shared" ca="1" si="0"/>
        <v>-2.2037547985187533E-5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2.7476964412254112</v>
      </c>
      <c r="AD10" s="2">
        <f ca="1">SUM(AD12:AD46)</f>
        <v>9248.5487730754157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-1140.9686139377989</v>
      </c>
      <c r="Q11" s="2">
        <f t="shared" ca="1" si="0"/>
        <v>-17.997038938367684</v>
      </c>
      <c r="R11" s="2">
        <f t="shared" ca="1" si="0"/>
        <v>-2.2037547985187533E-5</v>
      </c>
      <c r="S11" s="2">
        <f t="shared" ca="1" si="0"/>
        <v>17.000038173930658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0.52359999999999995</v>
      </c>
      <c r="E12" s="2">
        <f ca="1">SIN(D12)</f>
        <v>0.50000106036260283</v>
      </c>
      <c r="F12" s="2">
        <f ca="1">COS(D12)</f>
        <v>0.86602479158293899</v>
      </c>
      <c r="G12" s="2">
        <f ca="1">A12*E12</f>
        <v>0.50000106036260283</v>
      </c>
      <c r="H12" s="2">
        <f ca="1">A12*F12</f>
        <v>0.86602479158293899</v>
      </c>
      <c r="I12" s="2">
        <f ca="1">E12*E12</f>
        <v>0.25000106036372721</v>
      </c>
      <c r="J12" s="2">
        <f ca="1">F12*F12</f>
        <v>0.74999893963627295</v>
      </c>
      <c r="K12" s="2">
        <f ca="1">E12*F12</f>
        <v>0.43301331409177163</v>
      </c>
      <c r="L12" s="2">
        <f>A12*B12</f>
        <v>1131</v>
      </c>
      <c r="M12" s="2">
        <f ca="1">B12*E12</f>
        <v>565.50119927010383</v>
      </c>
      <c r="N12" s="2">
        <f ca="1">B12*F12</f>
        <v>979.47403928030405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0.66239539923144286</v>
      </c>
      <c r="X12" s="2">
        <f ca="1">$T$27*E12</f>
        <v>2.2310738084817681</v>
      </c>
      <c r="Y12" s="2">
        <f ca="1">$T$34*H12</f>
        <v>0.81898418033771136</v>
      </c>
      <c r="Z12" s="2">
        <f ca="1">$T$13</f>
        <v>1145.2181886050453</v>
      </c>
      <c r="AA12">
        <f>V12</f>
        <v>1</v>
      </c>
      <c r="AB12">
        <f ca="1">AE12-$AB$1</f>
        <v>1148.9306419930963</v>
      </c>
      <c r="AC12" s="2">
        <f>B12</f>
        <v>1131</v>
      </c>
      <c r="AD12" s="2">
        <f ca="1">(AB12-AC12)^2</f>
        <v>321.50792228458801</v>
      </c>
      <c r="AE12" s="2">
        <f t="shared" ref="AE12:AE47" ca="1" si="4">SUM(W12:Z12)</f>
        <v>1148.9306419930963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1.0471999999999999</v>
      </c>
      <c r="E13" s="2">
        <f t="shared" ref="E13:E47" ca="1" si="6">SIN(D13)</f>
        <v>0.86602662818354315</v>
      </c>
      <c r="F13" s="2">
        <f t="shared" ref="F13:F47" ca="1" si="7">COS(D13)</f>
        <v>0.49999787927254569</v>
      </c>
      <c r="G13" s="2">
        <f t="shared" ref="G13:G47" ca="1" si="8">A13*E13</f>
        <v>1.7320532563670863</v>
      </c>
      <c r="H13" s="2">
        <f t="shared" ref="H13:H47" ca="1" si="9">A13*F13</f>
        <v>0.99999575854509137</v>
      </c>
      <c r="I13" s="2">
        <f t="shared" ref="I13:J46" ca="1" si="10">E13*E13</f>
        <v>0.75000212072295691</v>
      </c>
      <c r="J13" s="2">
        <f t="shared" ca="1" si="10"/>
        <v>0.24999787927704317</v>
      </c>
      <c r="K13" s="2">
        <f t="shared" ref="K13:K47" ca="1" si="11">E13*F13</f>
        <v>0.43301147748532504</v>
      </c>
      <c r="L13" s="2">
        <f t="shared" ref="L13:L47" si="12">A13*B13</f>
        <v>2284</v>
      </c>
      <c r="M13" s="2">
        <f t="shared" ref="M13:M47" ca="1" si="13">B13*E13</f>
        <v>989.00240938560626</v>
      </c>
      <c r="N13" s="2">
        <f t="shared" ref="N13:N47" ca="1" si="14">B13*F13</f>
        <v>570.99757812924713</v>
      </c>
      <c r="O13" s="2"/>
      <c r="P13" s="2"/>
      <c r="Q13" s="2"/>
      <c r="R13" s="2"/>
      <c r="S13" s="2">
        <f ca="1">MDETERM(P8:S11)</f>
        <v>40643652677.119202</v>
      </c>
      <c r="T13" s="8">
        <f ca="1">S13/T6</f>
        <v>1145.2181886050453</v>
      </c>
      <c r="U13" s="2" t="s">
        <v>39</v>
      </c>
      <c r="V13" s="2">
        <v>2</v>
      </c>
      <c r="W13" s="2">
        <f t="shared" ref="W13:W47" ca="1" si="15">$T$20*V13</f>
        <v>1.3247907984628857</v>
      </c>
      <c r="X13" s="2">
        <f t="shared" ref="X13:X47" ca="1" si="16">$T$27*E13</f>
        <v>3.8643304599931536</v>
      </c>
      <c r="Y13" s="2">
        <f t="shared" ref="Y13:Y47" ca="1" si="17">$T$34*H13</f>
        <v>0.94567813140347734</v>
      </c>
      <c r="Z13" s="2">
        <f t="shared" ref="Z13:Z47" ca="1" si="18">$T$13</f>
        <v>1145.2181886050453</v>
      </c>
      <c r="AA13">
        <f t="shared" ref="AA13:AA46" si="19">V13</f>
        <v>2</v>
      </c>
      <c r="AB13">
        <f t="shared" ref="AB13:AB46" ca="1" si="20">AE13-$AB$1</f>
        <v>1151.3529879949049</v>
      </c>
      <c r="AC13" s="2">
        <f t="shared" ref="AC13:AC46" si="21">B13</f>
        <v>1142</v>
      </c>
      <c r="AD13" s="2">
        <f t="shared" ref="AD13:AD46" ca="1" si="22">(AB13-AC13)^2</f>
        <v>87.478384432834787</v>
      </c>
      <c r="AE13" s="2">
        <f t="shared" ca="1" si="4"/>
        <v>1151.3529879949049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1.5707999999999998</v>
      </c>
      <c r="E14" s="2">
        <f t="shared" ca="1" si="6"/>
        <v>0.99999999999325373</v>
      </c>
      <c r="F14" s="2">
        <f t="shared" ca="1" si="7"/>
        <v>-3.6732051031245039E-6</v>
      </c>
      <c r="G14" s="2">
        <f t="shared" ca="1" si="8"/>
        <v>2.9999999999797611</v>
      </c>
      <c r="H14" s="2">
        <f t="shared" ca="1" si="9"/>
        <v>-1.1019615309373512E-5</v>
      </c>
      <c r="I14" s="2">
        <f t="shared" ca="1" si="10"/>
        <v>0.99999999998650746</v>
      </c>
      <c r="J14" s="2">
        <f t="shared" ca="1" si="10"/>
        <v>1.3492435729619897E-11</v>
      </c>
      <c r="K14" s="2">
        <f t="shared" ca="1" si="11"/>
        <v>-3.6732051030997235E-6</v>
      </c>
      <c r="L14" s="2">
        <f t="shared" si="12"/>
        <v>3432</v>
      </c>
      <c r="M14" s="2">
        <f t="shared" ca="1" si="13"/>
        <v>1143.9999999922823</v>
      </c>
      <c r="N14" s="2">
        <f t="shared" ca="1" si="14"/>
        <v>-4.2021466379744323E-3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1.9871861976943286</v>
      </c>
      <c r="X14" s="2">
        <f t="shared" ca="1" si="16"/>
        <v>4.4621381539645784</v>
      </c>
      <c r="Y14" s="2">
        <f t="shared" ca="1" si="17"/>
        <v>-1.0421053414981653E-5</v>
      </c>
      <c r="Z14" s="2">
        <f t="shared" ca="1" si="18"/>
        <v>1145.2181886050453</v>
      </c>
      <c r="AA14">
        <f t="shared" si="19"/>
        <v>3</v>
      </c>
      <c r="AB14">
        <f t="shared" ca="1" si="20"/>
        <v>1151.6675025356508</v>
      </c>
      <c r="AC14" s="2">
        <f t="shared" si="21"/>
        <v>1144</v>
      </c>
      <c r="AD14" s="2">
        <f t="shared" ca="1" si="22"/>
        <v>58.790595134211188</v>
      </c>
      <c r="AE14" s="2">
        <f t="shared" ca="1" si="4"/>
        <v>1151.6675025356508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2.0943999999999998</v>
      </c>
      <c r="E15" s="2">
        <f t="shared" ca="1" si="6"/>
        <v>0.86602295497064996</v>
      </c>
      <c r="F15" s="2">
        <f t="shared" ca="1" si="7"/>
        <v>-0.5000042414459136</v>
      </c>
      <c r="G15" s="2">
        <f t="shared" ca="1" si="8"/>
        <v>3.4640918198825998</v>
      </c>
      <c r="H15" s="2">
        <f t="shared" ca="1" si="9"/>
        <v>-2.0000169657836544</v>
      </c>
      <c r="I15" s="2">
        <f t="shared" ca="1" si="10"/>
        <v>0.74999575853609646</v>
      </c>
      <c r="J15" s="2">
        <f t="shared" ca="1" si="10"/>
        <v>0.25000424146390349</v>
      </c>
      <c r="K15" s="2">
        <f t="shared" ca="1" si="11"/>
        <v>-0.43301515067484841</v>
      </c>
      <c r="L15" s="2">
        <f t="shared" si="12"/>
        <v>4596</v>
      </c>
      <c r="M15" s="2">
        <f t="shared" ca="1" si="13"/>
        <v>995.06037526127682</v>
      </c>
      <c r="N15" s="2">
        <f t="shared" ca="1" si="14"/>
        <v>-574.50487342135477</v>
      </c>
      <c r="O15" s="2"/>
      <c r="P15" s="2">
        <f>P1</f>
        <v>35</v>
      </c>
      <c r="Q15" s="2">
        <f>T1</f>
        <v>40499</v>
      </c>
      <c r="R15" s="2">
        <f t="shared" ref="R15:S15" ca="1" si="23">R1</f>
        <v>-2.2037417860387709E-5</v>
      </c>
      <c r="S15" s="2">
        <f t="shared" ca="1" si="23"/>
        <v>-0.99991774818728063</v>
      </c>
      <c r="T15" s="2"/>
      <c r="U15" s="2" t="s">
        <v>39</v>
      </c>
      <c r="V15" s="2">
        <v>4</v>
      </c>
      <c r="W15" s="2">
        <f t="shared" ca="1" si="15"/>
        <v>2.6495815969257714</v>
      </c>
      <c r="X15" s="2">
        <f t="shared" ca="1" si="16"/>
        <v>3.8643140696097551</v>
      </c>
      <c r="Y15" s="2">
        <f t="shared" ca="1" si="17"/>
        <v>-1.89138032918192</v>
      </c>
      <c r="Z15" s="2">
        <f t="shared" ca="1" si="18"/>
        <v>1145.2181886050453</v>
      </c>
      <c r="AA15">
        <f t="shared" si="19"/>
        <v>4</v>
      </c>
      <c r="AB15">
        <f t="shared" ca="1" si="20"/>
        <v>1149.8407039423989</v>
      </c>
      <c r="AC15" s="2">
        <f t="shared" si="21"/>
        <v>1149</v>
      </c>
      <c r="AD15" s="2">
        <f t="shared" ca="1" si="22"/>
        <v>0.70678311876510636</v>
      </c>
      <c r="AE15" s="2">
        <f t="shared" ca="1" si="4"/>
        <v>1149.8407039423989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2.6179999999999999</v>
      </c>
      <c r="E16" s="2">
        <f t="shared" ca="1" si="6"/>
        <v>0.49999469817574232</v>
      </c>
      <c r="F16" s="2">
        <f t="shared" ca="1" si="7"/>
        <v>-0.86602846477246254</v>
      </c>
      <c r="G16" s="2">
        <f t="shared" ca="1" si="8"/>
        <v>2.4999734908787117</v>
      </c>
      <c r="H16" s="2">
        <f t="shared" ca="1" si="9"/>
        <v>-4.3301423238623125</v>
      </c>
      <c r="I16" s="2">
        <f t="shared" ca="1" si="10"/>
        <v>0.24999469820385167</v>
      </c>
      <c r="J16" s="2">
        <f t="shared" ca="1" si="10"/>
        <v>0.75000530179614844</v>
      </c>
      <c r="K16" s="2">
        <f t="shared" ca="1" si="11"/>
        <v>-0.43300964085550891</v>
      </c>
      <c r="L16" s="2">
        <f t="shared" si="12"/>
        <v>5705</v>
      </c>
      <c r="M16" s="2">
        <f t="shared" ca="1" si="13"/>
        <v>570.49395061852204</v>
      </c>
      <c r="N16" s="2">
        <f t="shared" ca="1" si="14"/>
        <v>-988.13847830537975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-67.177378878296608</v>
      </c>
      <c r="S16" s="2">
        <f t="shared" ca="1" si="24"/>
        <v>-17.997038938367684</v>
      </c>
      <c r="T16" s="2"/>
      <c r="U16" s="2" t="s">
        <v>39</v>
      </c>
      <c r="V16" s="2">
        <v>5</v>
      </c>
      <c r="W16" s="2">
        <f t="shared" ca="1" si="15"/>
        <v>3.3119769961572141</v>
      </c>
      <c r="X16" s="2">
        <f t="shared" ca="1" si="16"/>
        <v>2.2310454195250347</v>
      </c>
      <c r="Y16" s="2">
        <f t="shared" ca="1" si="17"/>
        <v>-4.0949382700372485</v>
      </c>
      <c r="Z16" s="2">
        <f t="shared" ca="1" si="18"/>
        <v>1145.2181886050453</v>
      </c>
      <c r="AA16">
        <f t="shared" si="19"/>
        <v>5</v>
      </c>
      <c r="AB16">
        <f t="shared" ca="1" si="20"/>
        <v>1146.6662727506903</v>
      </c>
      <c r="AC16" s="2">
        <f t="shared" si="21"/>
        <v>1141</v>
      </c>
      <c r="AD16" s="2">
        <f t="shared" ca="1" si="22"/>
        <v>32.106646885215063</v>
      </c>
      <c r="AE16" s="2">
        <f t="shared" ca="1" si="4"/>
        <v>1146.6662727506903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3.1415999999999995</v>
      </c>
      <c r="E17" s="2">
        <f t="shared" ca="1" si="6"/>
        <v>-7.3464102061994479E-6</v>
      </c>
      <c r="F17" s="2">
        <f t="shared" ca="1" si="7"/>
        <v>-0.99999999997301514</v>
      </c>
      <c r="G17" s="2">
        <f t="shared" ca="1" si="8"/>
        <v>-4.4078461237196691E-5</v>
      </c>
      <c r="H17" s="2">
        <f t="shared" ca="1" si="9"/>
        <v>-5.9999999998380904</v>
      </c>
      <c r="I17" s="2">
        <f t="shared" ca="1" si="10"/>
        <v>5.3969742917751418E-11</v>
      </c>
      <c r="J17" s="2">
        <f t="shared" ca="1" si="10"/>
        <v>0.99999999994603028</v>
      </c>
      <c r="K17" s="2">
        <f t="shared" ca="1" si="11"/>
        <v>7.3464102060012058E-6</v>
      </c>
      <c r="L17" s="2">
        <f t="shared" si="12"/>
        <v>6888</v>
      </c>
      <c r="M17" s="2">
        <f t="shared" ca="1" si="13"/>
        <v>-8.4336789167169662E-3</v>
      </c>
      <c r="N17" s="2">
        <f t="shared" ca="1" si="14"/>
        <v>-1147.9999999690215</v>
      </c>
      <c r="O17" s="2"/>
      <c r="P17" s="2">
        <f t="shared" ca="1" si="24"/>
        <v>-2.2037417860387709E-5</v>
      </c>
      <c r="Q17" s="2">
        <f t="shared" ca="1" si="25"/>
        <v>35.795071240861375</v>
      </c>
      <c r="R17" s="2">
        <f t="shared" ca="1" si="24"/>
        <v>17.999961826069338</v>
      </c>
      <c r="S17" s="2">
        <f t="shared" ca="1" si="24"/>
        <v>-2.2037547985187533E-5</v>
      </c>
      <c r="T17" s="2"/>
      <c r="U17" s="2" t="s">
        <v>39</v>
      </c>
      <c r="V17" s="2">
        <v>6</v>
      </c>
      <c r="W17" s="2">
        <f t="shared" ca="1" si="15"/>
        <v>3.9743723953886572</v>
      </c>
      <c r="X17" s="2">
        <f t="shared" ca="1" si="16"/>
        <v>-3.2780697275978494E-5</v>
      </c>
      <c r="Y17" s="2">
        <f t="shared" ca="1" si="17"/>
        <v>-5.67409285467674</v>
      </c>
      <c r="Z17" s="2">
        <f t="shared" ca="1" si="18"/>
        <v>1145.2181886050453</v>
      </c>
      <c r="AA17">
        <f t="shared" si="19"/>
        <v>6</v>
      </c>
      <c r="AB17">
        <f t="shared" ca="1" si="20"/>
        <v>1143.51843536506</v>
      </c>
      <c r="AC17" s="2">
        <f t="shared" si="21"/>
        <v>1148</v>
      </c>
      <c r="AD17" s="2">
        <f t="shared" ca="1" si="22"/>
        <v>20.084421577145022</v>
      </c>
      <c r="AE17" s="2">
        <f t="shared" ca="1" si="4"/>
        <v>1143.51843536506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3.6651999999999996</v>
      </c>
      <c r="E18" s="2">
        <f t="shared" ca="1" si="6"/>
        <v>-0.5000074225224781</v>
      </c>
      <c r="F18" s="2">
        <f t="shared" ca="1" si="7"/>
        <v>-0.86602111834667639</v>
      </c>
      <c r="G18" s="2">
        <f t="shared" ca="1" si="8"/>
        <v>-3.5000519576573468</v>
      </c>
      <c r="H18" s="2">
        <f t="shared" ca="1" si="9"/>
        <v>-6.0621478284267347</v>
      </c>
      <c r="I18" s="2">
        <f t="shared" ca="1" si="10"/>
        <v>0.25000742257757191</v>
      </c>
      <c r="J18" s="2">
        <f t="shared" ca="1" si="10"/>
        <v>0.74999257742242809</v>
      </c>
      <c r="K18" s="2">
        <f t="shared" ca="1" si="11"/>
        <v>0.43301698723455562</v>
      </c>
      <c r="L18" s="2">
        <f t="shared" si="12"/>
        <v>7973</v>
      </c>
      <c r="M18" s="2">
        <f t="shared" ca="1" si="13"/>
        <v>-569.50845425310251</v>
      </c>
      <c r="N18" s="2">
        <f t="shared" ca="1" si="14"/>
        <v>-986.39805379686436</v>
      </c>
      <c r="O18" s="2"/>
      <c r="P18" s="2">
        <f t="shared" ca="1" si="24"/>
        <v>-0.99991774818728063</v>
      </c>
      <c r="Q18" s="2">
        <f t="shared" ca="1" si="25"/>
        <v>-1140.9686139377989</v>
      </c>
      <c r="R18" s="2">
        <f t="shared" ca="1" si="24"/>
        <v>-2.2037547985187533E-5</v>
      </c>
      <c r="S18" s="2">
        <f t="shared" ca="1" si="24"/>
        <v>17.000038173930658</v>
      </c>
      <c r="T18" s="2"/>
      <c r="U18" s="2" t="s">
        <v>39</v>
      </c>
      <c r="V18" s="2">
        <v>7</v>
      </c>
      <c r="W18" s="2">
        <f t="shared" ca="1" si="15"/>
        <v>4.6367677946201002</v>
      </c>
      <c r="X18" s="2">
        <f t="shared" ca="1" si="16"/>
        <v>-2.2311021973180889</v>
      </c>
      <c r="Y18" s="2">
        <f t="shared" ca="1" si="17"/>
        <v>-5.7328649463664094</v>
      </c>
      <c r="Z18" s="2">
        <f t="shared" ca="1" si="18"/>
        <v>1145.2181886050453</v>
      </c>
      <c r="AA18">
        <f t="shared" si="19"/>
        <v>7</v>
      </c>
      <c r="AB18">
        <f t="shared" ca="1" si="20"/>
        <v>1141.8909892559809</v>
      </c>
      <c r="AC18" s="2">
        <f t="shared" si="21"/>
        <v>1139</v>
      </c>
      <c r="AD18" s="2">
        <f t="shared" ca="1" si="22"/>
        <v>8.3578188781970688</v>
      </c>
      <c r="AE18" s="2">
        <f t="shared" ca="1" si="4"/>
        <v>1141.8909892559809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4.1887999999999996</v>
      </c>
      <c r="E19" s="2">
        <f t="shared" ca="1" si="6"/>
        <v>-0.86603030134969694</v>
      </c>
      <c r="F19" s="2">
        <f t="shared" ca="1" si="7"/>
        <v>-0.49999151707219297</v>
      </c>
      <c r="G19" s="2">
        <f t="shared" ca="1" si="8"/>
        <v>-6.9282424107975755</v>
      </c>
      <c r="H19" s="2">
        <f t="shared" ca="1" si="9"/>
        <v>-3.9999321365775438</v>
      </c>
      <c r="I19" s="2">
        <f t="shared" ca="1" si="10"/>
        <v>0.75000848285584687</v>
      </c>
      <c r="J19" s="2">
        <f t="shared" ca="1" si="10"/>
        <v>0.24999151714415305</v>
      </c>
      <c r="K19" s="2">
        <f t="shared" ca="1" si="11"/>
        <v>0.43300780420232343</v>
      </c>
      <c r="L19" s="2">
        <f t="shared" si="12"/>
        <v>9128</v>
      </c>
      <c r="M19" s="2">
        <f t="shared" ca="1" si="13"/>
        <v>-988.14057384000421</v>
      </c>
      <c r="N19" s="2">
        <f t="shared" ca="1" si="14"/>
        <v>-570.4903209793722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5.2991631938515429</v>
      </c>
      <c r="X19" s="2">
        <f t="shared" ca="1" si="16"/>
        <v>-3.8643468501679945</v>
      </c>
      <c r="Y19" s="2">
        <f t="shared" ca="1" si="17"/>
        <v>-3.782664392659826</v>
      </c>
      <c r="Z19" s="2">
        <f t="shared" ca="1" si="18"/>
        <v>1145.2181886050453</v>
      </c>
      <c r="AA19">
        <f t="shared" si="19"/>
        <v>8</v>
      </c>
      <c r="AB19">
        <f t="shared" ca="1" si="20"/>
        <v>1142.8703405560691</v>
      </c>
      <c r="AC19" s="2">
        <f t="shared" si="21"/>
        <v>1141</v>
      </c>
      <c r="AD19" s="2">
        <f t="shared" ca="1" si="22"/>
        <v>3.4981737956768528</v>
      </c>
      <c r="AE19" s="2">
        <f t="shared" ca="1" si="4"/>
        <v>1142.8703405560691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4.7123999999999997</v>
      </c>
      <c r="E20" s="2">
        <f t="shared" ca="1" si="6"/>
        <v>-0.99999999993928401</v>
      </c>
      <c r="F20" s="2">
        <f t="shared" ca="1" si="7"/>
        <v>1.101961530961936E-5</v>
      </c>
      <c r="G20" s="2">
        <f t="shared" ca="1" si="8"/>
        <v>-8.9999999994535553</v>
      </c>
      <c r="H20" s="2">
        <f t="shared" ca="1" si="9"/>
        <v>9.9176537786574239E-5</v>
      </c>
      <c r="I20" s="2">
        <f t="shared" ca="1" si="10"/>
        <v>0.99999999987856802</v>
      </c>
      <c r="J20" s="2">
        <f t="shared" ca="1" si="10"/>
        <v>1.2143192157199739E-10</v>
      </c>
      <c r="K20" s="2">
        <f t="shared" ca="1" si="11"/>
        <v>-1.1019615308950293E-5</v>
      </c>
      <c r="L20" s="2">
        <f t="shared" si="12"/>
        <v>10278</v>
      </c>
      <c r="M20" s="2">
        <f t="shared" ca="1" si="13"/>
        <v>-1141.9999999306624</v>
      </c>
      <c r="N20" s="2">
        <f t="shared" ca="1" si="14"/>
        <v>1.2584400683585309E-2</v>
      </c>
      <c r="O20" s="2"/>
      <c r="P20" s="2"/>
      <c r="Q20" s="2"/>
      <c r="R20" s="2"/>
      <c r="S20" s="2">
        <f ca="1">MDETERM(P15:S18)</f>
        <v>23508331.258759987</v>
      </c>
      <c r="T20" s="8">
        <f ca="1">S20/T6</f>
        <v>0.66239539923144286</v>
      </c>
      <c r="U20" s="2" t="s">
        <v>39</v>
      </c>
      <c r="V20" s="2">
        <v>9</v>
      </c>
      <c r="W20" s="2">
        <f t="shared" ca="1" si="15"/>
        <v>5.9615585930829855</v>
      </c>
      <c r="X20" s="2">
        <f t="shared" ca="1" si="16"/>
        <v>-4.4621381537237585</v>
      </c>
      <c r="Y20" s="2">
        <f t="shared" ca="1" si="17"/>
        <v>9.3789480736927337E-5</v>
      </c>
      <c r="Z20" s="2">
        <f t="shared" ca="1" si="18"/>
        <v>1145.2181886050453</v>
      </c>
      <c r="AA20">
        <f t="shared" si="19"/>
        <v>9</v>
      </c>
      <c r="AB20">
        <f t="shared" ca="1" si="20"/>
        <v>1146.7177028338851</v>
      </c>
      <c r="AC20" s="2">
        <f t="shared" si="21"/>
        <v>1142</v>
      </c>
      <c r="AD20" s="2">
        <f t="shared" ca="1" si="22"/>
        <v>22.256720028847894</v>
      </c>
      <c r="AE20" s="2">
        <f t="shared" ca="1" si="4"/>
        <v>1146.7177028338851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5.2359999999999998</v>
      </c>
      <c r="E21" s="2">
        <f t="shared" ca="1" si="6"/>
        <v>-0.86601928171101772</v>
      </c>
      <c r="F21" s="2">
        <f t="shared" ca="1" si="7"/>
        <v>0.50001060359229665</v>
      </c>
      <c r="G21" s="2">
        <f t="shared" ca="1" si="8"/>
        <v>-8.6601928171101772</v>
      </c>
      <c r="H21" s="2">
        <f t="shared" ca="1" si="9"/>
        <v>5.0001060359229665</v>
      </c>
      <c r="I21" s="2">
        <f t="shared" ca="1" si="10"/>
        <v>0.74998939629526706</v>
      </c>
      <c r="J21" s="2">
        <f t="shared" ca="1" si="10"/>
        <v>0.25001060370473283</v>
      </c>
      <c r="K21" s="2">
        <f t="shared" ca="1" si="11"/>
        <v>-0.43301882377089318</v>
      </c>
      <c r="L21" s="2">
        <f t="shared" si="12"/>
        <v>11470</v>
      </c>
      <c r="M21" s="2">
        <f t="shared" ca="1" si="13"/>
        <v>-993.32411612253736</v>
      </c>
      <c r="N21" s="2">
        <f t="shared" ca="1" si="14"/>
        <v>573.51216232036427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6.6239539923144282</v>
      </c>
      <c r="X21" s="2">
        <f t="shared" ca="1" si="16"/>
        <v>-3.8642976790178007</v>
      </c>
      <c r="Y21" s="2">
        <f t="shared" ca="1" si="17"/>
        <v>4.7285109886370229</v>
      </c>
      <c r="Z21" s="2">
        <f t="shared" ca="1" si="18"/>
        <v>1145.2181886050453</v>
      </c>
      <c r="AA21">
        <f t="shared" si="19"/>
        <v>10</v>
      </c>
      <c r="AB21">
        <f t="shared" ca="1" si="20"/>
        <v>1152.7063559069788</v>
      </c>
      <c r="AC21" s="2">
        <f t="shared" si="21"/>
        <v>1147</v>
      </c>
      <c r="AD21" s="2">
        <f t="shared" ca="1" si="22"/>
        <v>32.562497737112331</v>
      </c>
      <c r="AE21" s="2">
        <f t="shared" ca="1" si="4"/>
        <v>1152.7063559069788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5.7595999999999998</v>
      </c>
      <c r="E22" s="2">
        <f t="shared" ca="1" si="6"/>
        <v>-0.49998833596189718</v>
      </c>
      <c r="F22" s="2">
        <f t="shared" ca="1" si="7"/>
        <v>0.8660321379152468</v>
      </c>
      <c r="G22" s="2">
        <f t="shared" ca="1" si="8"/>
        <v>-5.4998716955808691</v>
      </c>
      <c r="H22" s="2">
        <f t="shared" ca="1" si="9"/>
        <v>9.5263535170677152</v>
      </c>
      <c r="I22" s="2">
        <f t="shared" ca="1" si="10"/>
        <v>0.24998833609794696</v>
      </c>
      <c r="J22" s="2">
        <f t="shared" ca="1" si="10"/>
        <v>0.75001166390205309</v>
      </c>
      <c r="K22" s="2">
        <f t="shared" ca="1" si="11"/>
        <v>-0.43300596752576848</v>
      </c>
      <c r="L22" s="2">
        <f t="shared" si="12"/>
        <v>12661</v>
      </c>
      <c r="M22" s="2">
        <f t="shared" ca="1" si="13"/>
        <v>-575.48657469214368</v>
      </c>
      <c r="N22" s="2">
        <f t="shared" ca="1" si="14"/>
        <v>996.8029907404491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-0.99991774818728063</v>
      </c>
      <c r="T22" s="2"/>
      <c r="U22" s="2" t="s">
        <v>39</v>
      </c>
      <c r="V22" s="2">
        <v>11</v>
      </c>
      <c r="W22" s="2">
        <f t="shared" ca="1" si="15"/>
        <v>7.2863493915458717</v>
      </c>
      <c r="X22" s="2">
        <f t="shared" ca="1" si="16"/>
        <v>-2.2310170304478922</v>
      </c>
      <c r="Y22" s="2">
        <f t="shared" ca="1" si="17"/>
        <v>9.008902403962864</v>
      </c>
      <c r="Z22" s="2">
        <f t="shared" ca="1" si="18"/>
        <v>1145.2181886050453</v>
      </c>
      <c r="AA22">
        <f t="shared" si="19"/>
        <v>11</v>
      </c>
      <c r="AB22">
        <f t="shared" ca="1" si="20"/>
        <v>1159.282423370106</v>
      </c>
      <c r="AC22" s="2">
        <f t="shared" si="21"/>
        <v>1151</v>
      </c>
      <c r="AD22" s="2">
        <f t="shared" ca="1" si="22"/>
        <v>68.598536881678299</v>
      </c>
      <c r="AE22" s="2">
        <f t="shared" ca="1" si="4"/>
        <v>1159.282423370106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6.283199999999999</v>
      </c>
      <c r="E23" s="2">
        <f t="shared" ca="1" si="6"/>
        <v>1.4692820412002412E-5</v>
      </c>
      <c r="F23" s="2">
        <f t="shared" ca="1" si="7"/>
        <v>0.99999999989206056</v>
      </c>
      <c r="G23" s="2">
        <f t="shared" ca="1" si="8"/>
        <v>1.7631384494402893E-4</v>
      </c>
      <c r="H23" s="2">
        <f t="shared" ca="1" si="9"/>
        <v>11.999999998704727</v>
      </c>
      <c r="I23" s="2">
        <f t="shared" ca="1" si="10"/>
        <v>2.1587897165935473E-10</v>
      </c>
      <c r="J23" s="2">
        <f t="shared" ca="1" si="10"/>
        <v>0.99999999978412113</v>
      </c>
      <c r="K23" s="2">
        <f t="shared" ca="1" si="11"/>
        <v>1.4692820410416476E-5</v>
      </c>
      <c r="L23" s="2">
        <f t="shared" si="12"/>
        <v>13944</v>
      </c>
      <c r="M23" s="2">
        <f t="shared" ca="1" si="13"/>
        <v>1.7073057318746802E-2</v>
      </c>
      <c r="N23" s="2">
        <f t="shared" ca="1" si="14"/>
        <v>1161.9999998745743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-17.997038938367684</v>
      </c>
      <c r="T23" s="2"/>
      <c r="U23" s="2" t="s">
        <v>39</v>
      </c>
      <c r="V23" s="2">
        <v>12</v>
      </c>
      <c r="W23" s="2">
        <f t="shared" ca="1" si="15"/>
        <v>7.9487447907773143</v>
      </c>
      <c r="X23" s="2">
        <f t="shared" ca="1" si="16"/>
        <v>6.5561394550187814E-5</v>
      </c>
      <c r="Y23" s="2">
        <f t="shared" ca="1" si="17"/>
        <v>11.348185708434793</v>
      </c>
      <c r="Z23" s="2">
        <f t="shared" ca="1" si="18"/>
        <v>1145.2181886050453</v>
      </c>
      <c r="AA23">
        <f t="shared" si="19"/>
        <v>12</v>
      </c>
      <c r="AB23">
        <f t="shared" ca="1" si="20"/>
        <v>1164.515184665652</v>
      </c>
      <c r="AC23" s="2">
        <f t="shared" si="21"/>
        <v>1162</v>
      </c>
      <c r="AD23" s="2">
        <f t="shared" ca="1" si="22"/>
        <v>6.326153902330895</v>
      </c>
      <c r="AE23" s="2">
        <f t="shared" ca="1" si="4"/>
        <v>1164.515184665652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6.8067999999999991</v>
      </c>
      <c r="E24" s="2">
        <f t="shared" ca="1" si="6"/>
        <v>0.50001378465536805</v>
      </c>
      <c r="F24" s="2">
        <f t="shared" ca="1" si="7"/>
        <v>0.86601744506367495</v>
      </c>
      <c r="G24" s="2">
        <f t="shared" ca="1" si="8"/>
        <v>6.5001792005197849</v>
      </c>
      <c r="H24" s="2">
        <f t="shared" ca="1" si="9"/>
        <v>11.258226785827775</v>
      </c>
      <c r="I24" s="2">
        <f t="shared" ca="1" si="10"/>
        <v>0.25001378484538478</v>
      </c>
      <c r="J24" s="2">
        <f t="shared" ca="1" si="10"/>
        <v>0.74998621515461528</v>
      </c>
      <c r="K24" s="2">
        <f t="shared" ca="1" si="11"/>
        <v>0.43302066028386038</v>
      </c>
      <c r="L24" s="2">
        <f t="shared" si="12"/>
        <v>15145</v>
      </c>
      <c r="M24" s="2">
        <f t="shared" ca="1" si="13"/>
        <v>582.51605912350374</v>
      </c>
      <c r="N24" s="2">
        <f t="shared" ca="1" si="14"/>
        <v>1008.9103234991813</v>
      </c>
      <c r="O24" s="2"/>
      <c r="P24" s="2">
        <f t="shared" ca="1" si="27"/>
        <v>-2.2037417860387709E-5</v>
      </c>
      <c r="Q24" s="2">
        <f t="shared" ca="1" si="27"/>
        <v>-67.177378878296608</v>
      </c>
      <c r="R24" s="2">
        <f t="shared" ca="1" si="28"/>
        <v>35.795071240861375</v>
      </c>
      <c r="S24" s="2">
        <f t="shared" ca="1" si="27"/>
        <v>-2.2037547985187533E-5</v>
      </c>
      <c r="T24" s="2"/>
      <c r="U24" s="2" t="s">
        <v>39</v>
      </c>
      <c r="V24" s="2">
        <v>13</v>
      </c>
      <c r="W24" s="2">
        <f t="shared" ca="1" si="15"/>
        <v>8.6111401900087579</v>
      </c>
      <c r="X24" s="2">
        <f t="shared" ca="1" si="16"/>
        <v>2.2311305860339981</v>
      </c>
      <c r="Y24" s="2">
        <f t="shared" ca="1" si="17"/>
        <v>10.646704027253243</v>
      </c>
      <c r="Z24" s="2">
        <f t="shared" ca="1" si="18"/>
        <v>1145.2181886050453</v>
      </c>
      <c r="AA24">
        <f t="shared" si="19"/>
        <v>13</v>
      </c>
      <c r="AB24">
        <f t="shared" ca="1" si="20"/>
        <v>1166.7071634083413</v>
      </c>
      <c r="AC24" s="2">
        <f t="shared" si="21"/>
        <v>1165</v>
      </c>
      <c r="AD24" s="2">
        <f t="shared" ca="1" si="22"/>
        <v>2.9144069027795867</v>
      </c>
      <c r="AE24" s="2">
        <f t="shared" ca="1" si="4"/>
        <v>1166.7071634083413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7.3303999999999991</v>
      </c>
      <c r="E25" s="2">
        <f t="shared" ca="1" si="6"/>
        <v>0.86603397446911123</v>
      </c>
      <c r="F25" s="2">
        <f t="shared" ca="1" si="7"/>
        <v>0.49998515484485606</v>
      </c>
      <c r="G25" s="2">
        <f t="shared" ca="1" si="8"/>
        <v>12.124475642567557</v>
      </c>
      <c r="H25" s="2">
        <f t="shared" ca="1" si="9"/>
        <v>6.9997921678279846</v>
      </c>
      <c r="I25" s="2">
        <f t="shared" ca="1" si="10"/>
        <v>0.75001484493476522</v>
      </c>
      <c r="J25" s="2">
        <f t="shared" ca="1" si="10"/>
        <v>0.24998515506523469</v>
      </c>
      <c r="K25" s="2">
        <f t="shared" ca="1" si="11"/>
        <v>0.43300413082584471</v>
      </c>
      <c r="L25" s="2">
        <f t="shared" si="12"/>
        <v>16352</v>
      </c>
      <c r="M25" s="2">
        <f t="shared" ca="1" si="13"/>
        <v>1011.527682179922</v>
      </c>
      <c r="N25" s="2">
        <f t="shared" ca="1" si="14"/>
        <v>583.98266085879186</v>
      </c>
      <c r="O25" s="2"/>
      <c r="P25" s="2">
        <f t="shared" ca="1" si="27"/>
        <v>-0.99991774818728063</v>
      </c>
      <c r="Q25" s="2">
        <f t="shared" ca="1" si="27"/>
        <v>-17.997038938367684</v>
      </c>
      <c r="R25" s="2">
        <f t="shared" ca="1" si="28"/>
        <v>-1140.9686139377989</v>
      </c>
      <c r="S25" s="2">
        <f t="shared" ca="1" si="27"/>
        <v>17.000038173930658</v>
      </c>
      <c r="T25" s="2"/>
      <c r="U25" s="2"/>
      <c r="V25" s="2">
        <v>14</v>
      </c>
      <c r="W25" s="2">
        <f t="shared" ca="1" si="15"/>
        <v>9.2735355892402005</v>
      </c>
      <c r="X25" s="2">
        <f t="shared" ca="1" si="16"/>
        <v>3.8643632401342769</v>
      </c>
      <c r="Y25" s="2">
        <f t="shared" ca="1" si="17"/>
        <v>6.6195784541277911</v>
      </c>
      <c r="Z25" s="2">
        <f t="shared" ca="1" si="18"/>
        <v>1145.2181886050453</v>
      </c>
      <c r="AA25">
        <f t="shared" si="19"/>
        <v>14</v>
      </c>
      <c r="AB25">
        <f t="shared" ca="1" si="20"/>
        <v>1164.9756658885476</v>
      </c>
      <c r="AC25" s="2">
        <f t="shared" si="21"/>
        <v>1168</v>
      </c>
      <c r="AD25" s="2">
        <f t="shared" ca="1" si="22"/>
        <v>9.1465968176945172</v>
      </c>
      <c r="AE25" s="2">
        <f t="shared" ca="1" si="4"/>
        <v>1164.9756658885476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7.8539999999999992</v>
      </c>
      <c r="E26" s="2">
        <f t="shared" ca="1" si="6"/>
        <v>0.99999999983134458</v>
      </c>
      <c r="F26" s="2">
        <f t="shared" ca="1" si="7"/>
        <v>-1.8366025515075401E-5</v>
      </c>
      <c r="G26" s="2">
        <f t="shared" ca="1" si="8"/>
        <v>14.999999997470169</v>
      </c>
      <c r="H26" s="2">
        <f t="shared" ca="1" si="9"/>
        <v>-2.7549038272613099E-4</v>
      </c>
      <c r="I26" s="2">
        <f t="shared" ca="1" si="10"/>
        <v>0.99999999966268915</v>
      </c>
      <c r="J26" s="2">
        <f t="shared" ca="1" si="10"/>
        <v>3.3731089322040063E-10</v>
      </c>
      <c r="K26" s="2">
        <f t="shared" ca="1" si="11"/>
        <v>-1.8366025511977872E-5</v>
      </c>
      <c r="L26" s="2">
        <f t="shared" si="12"/>
        <v>17520</v>
      </c>
      <c r="M26" s="2">
        <f t="shared" ca="1" si="13"/>
        <v>1167.9999998030105</v>
      </c>
      <c r="N26" s="2">
        <f t="shared" ca="1" si="14"/>
        <v>-2.1451517801608068E-2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9.9359309884716431</v>
      </c>
      <c r="X26" s="2">
        <f t="shared" ca="1" si="16"/>
        <v>4.4621381532421172</v>
      </c>
      <c r="Y26" s="2">
        <f t="shared" ca="1" si="17"/>
        <v>-2.6052633536678032E-4</v>
      </c>
      <c r="Z26" s="2">
        <f t="shared" ca="1" si="18"/>
        <v>1145.2181886050453</v>
      </c>
      <c r="AA26">
        <f t="shared" si="19"/>
        <v>15</v>
      </c>
      <c r="AB26">
        <f t="shared" ca="1" si="20"/>
        <v>1159.6159972204237</v>
      </c>
      <c r="AC26" s="2">
        <f t="shared" si="21"/>
        <v>1168</v>
      </c>
      <c r="AD26" s="2">
        <f t="shared" ca="1" si="22"/>
        <v>70.29150260794394</v>
      </c>
      <c r="AE26" s="2">
        <f t="shared" ca="1" si="4"/>
        <v>1159.6159972204237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8.3775999999999993</v>
      </c>
      <c r="E27" s="2">
        <f t="shared" ca="1" si="6"/>
        <v>0.86601560840464686</v>
      </c>
      <c r="F27" s="2">
        <f t="shared" ca="1" si="7"/>
        <v>-0.50001696571169385</v>
      </c>
      <c r="G27" s="2">
        <f t="shared" ca="1" si="8"/>
        <v>13.85624973447435</v>
      </c>
      <c r="H27" s="2">
        <f t="shared" ca="1" si="9"/>
        <v>-8.0002714513871016</v>
      </c>
      <c r="I27" s="2">
        <f t="shared" ca="1" si="10"/>
        <v>0.74998303400047062</v>
      </c>
      <c r="J27" s="2">
        <f t="shared" ca="1" si="10"/>
        <v>0.25001696599952922</v>
      </c>
      <c r="K27" s="2">
        <f t="shared" ca="1" si="11"/>
        <v>-0.433022496773458</v>
      </c>
      <c r="L27" s="2">
        <f t="shared" si="12"/>
        <v>18656</v>
      </c>
      <c r="M27" s="2">
        <f t="shared" ca="1" si="13"/>
        <v>1009.7741993998183</v>
      </c>
      <c r="N27" s="2">
        <f t="shared" ca="1" si="14"/>
        <v>-583.01978201983502</v>
      </c>
      <c r="O27" s="2"/>
      <c r="P27" s="2"/>
      <c r="Q27" s="2"/>
      <c r="R27" s="2"/>
      <c r="S27" s="2">
        <f ca="1">MDETERM(P22:S25)</f>
        <v>158360734.34110203</v>
      </c>
      <c r="T27" s="8">
        <f ca="1">S27/T6</f>
        <v>4.4621381539946814</v>
      </c>
      <c r="U27" s="2"/>
      <c r="V27" s="2">
        <v>16</v>
      </c>
      <c r="W27" s="2">
        <f t="shared" ca="1" si="15"/>
        <v>10.598326387703086</v>
      </c>
      <c r="X27" s="2">
        <f t="shared" ca="1" si="16"/>
        <v>3.8642812882172919</v>
      </c>
      <c r="Y27" s="2">
        <f t="shared" ca="1" si="17"/>
        <v>-7.5657138465024714</v>
      </c>
      <c r="Z27" s="2">
        <f t="shared" ca="1" si="18"/>
        <v>1145.2181886050453</v>
      </c>
      <c r="AA27">
        <f t="shared" si="19"/>
        <v>16</v>
      </c>
      <c r="AB27">
        <f t="shared" ca="1" si="20"/>
        <v>1152.1150824344631</v>
      </c>
      <c r="AC27" s="2">
        <f t="shared" si="21"/>
        <v>1166</v>
      </c>
      <c r="AD27" s="2">
        <f t="shared" ca="1" si="22"/>
        <v>192.79093580175385</v>
      </c>
      <c r="AE27" s="2">
        <f t="shared" ca="1" si="4"/>
        <v>1152.1150824344631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8.9011999999999993</v>
      </c>
      <c r="E28" s="2">
        <f t="shared" ca="1" si="6"/>
        <v>0.49998197372106817</v>
      </c>
      <c r="F28" s="2">
        <f t="shared" ca="1" si="7"/>
        <v>-0.86603581101129135</v>
      </c>
      <c r="G28" s="2">
        <f t="shared" ca="1" si="8"/>
        <v>8.4996935532581581</v>
      </c>
      <c r="H28" s="2">
        <f t="shared" ca="1" si="9"/>
        <v>-14.722608787191954</v>
      </c>
      <c r="I28" s="2">
        <f t="shared" ca="1" si="10"/>
        <v>0.24998197404601491</v>
      </c>
      <c r="J28" s="2">
        <f t="shared" ca="1" si="10"/>
        <v>0.75001802595398515</v>
      </c>
      <c r="K28" s="2">
        <f t="shared" ca="1" si="11"/>
        <v>-0.43300229410255142</v>
      </c>
      <c r="L28" s="2">
        <f t="shared" si="12"/>
        <v>19822</v>
      </c>
      <c r="M28" s="2">
        <f t="shared" ca="1" si="13"/>
        <v>582.97898135876551</v>
      </c>
      <c r="N28" s="2">
        <f t="shared" ca="1" si="14"/>
        <v>-1009.7977556391658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11.260721786934528</v>
      </c>
      <c r="X28" s="2">
        <f t="shared" ca="1" si="16"/>
        <v>2.2309886412503444</v>
      </c>
      <c r="Y28" s="2">
        <f t="shared" ca="1" si="17"/>
        <v>-13.922908220643517</v>
      </c>
      <c r="Z28" s="2">
        <f t="shared" ca="1" si="18"/>
        <v>1145.2181886050453</v>
      </c>
      <c r="AA28">
        <f t="shared" si="19"/>
        <v>17</v>
      </c>
      <c r="AB28">
        <f t="shared" ca="1" si="20"/>
        <v>1144.7869908125867</v>
      </c>
      <c r="AC28" s="2">
        <f t="shared" si="21"/>
        <v>1166</v>
      </c>
      <c r="AD28" s="2">
        <f t="shared" ca="1" si="22"/>
        <v>449.9917587852795</v>
      </c>
      <c r="AE28" s="2">
        <f t="shared" ca="1" si="4"/>
        <v>1144.7869908125867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9.4247999999999994</v>
      </c>
      <c r="E29" s="2">
        <f t="shared" ca="1" si="6"/>
        <v>-2.2039230617900587E-5</v>
      </c>
      <c r="F29" s="2">
        <f t="shared" ca="1" si="7"/>
        <v>-0.99999999975713616</v>
      </c>
      <c r="G29" s="2">
        <f t="shared" ca="1" si="8"/>
        <v>-3.9670615112221059E-4</v>
      </c>
      <c r="H29" s="2">
        <f t="shared" ca="1" si="9"/>
        <v>-17.99999999562845</v>
      </c>
      <c r="I29" s="2">
        <f t="shared" ca="1" si="10"/>
        <v>4.8572768622900672E-10</v>
      </c>
      <c r="J29" s="2">
        <f t="shared" ca="1" si="10"/>
        <v>0.99999999951427232</v>
      </c>
      <c r="K29" s="2">
        <f t="shared" ca="1" si="11"/>
        <v>2.2039230612548054E-5</v>
      </c>
      <c r="L29" s="2">
        <f t="shared" si="12"/>
        <v>20934</v>
      </c>
      <c r="M29" s="2">
        <f t="shared" ca="1" si="13"/>
        <v>-2.5631625208618381E-2</v>
      </c>
      <c r="N29" s="2">
        <f t="shared" ca="1" si="14"/>
        <v>-1162.9999997175494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-2.2037417860387709E-5</v>
      </c>
      <c r="S29" s="2">
        <f>T1</f>
        <v>40499</v>
      </c>
      <c r="T29" s="2"/>
      <c r="U29" s="2"/>
      <c r="V29" s="2">
        <v>18</v>
      </c>
      <c r="W29" s="2">
        <f t="shared" ca="1" si="15"/>
        <v>11.923117186165971</v>
      </c>
      <c r="X29" s="2">
        <f t="shared" ca="1" si="16"/>
        <v>-9.8342091824821985E-5</v>
      </c>
      <c r="Y29" s="2">
        <f t="shared" ca="1" si="17"/>
        <v>-17.022278560355467</v>
      </c>
      <c r="Z29" s="2">
        <f t="shared" ca="1" si="18"/>
        <v>1145.2181886050453</v>
      </c>
      <c r="AA29">
        <f t="shared" si="19"/>
        <v>18</v>
      </c>
      <c r="AB29">
        <f t="shared" ca="1" si="20"/>
        <v>1140.118928888764</v>
      </c>
      <c r="AC29" s="2">
        <f t="shared" si="21"/>
        <v>1163</v>
      </c>
      <c r="AD29" s="2">
        <f t="shared" ca="1" si="22"/>
        <v>523.54341519743855</v>
      </c>
      <c r="AE29" s="2">
        <f t="shared" ca="1" si="4"/>
        <v>1140.118928888764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9.9483999999999995</v>
      </c>
      <c r="E30" s="2">
        <f t="shared" ca="1" si="6"/>
        <v>-0.50002014676127327</v>
      </c>
      <c r="F30" s="2">
        <f t="shared" ca="1" si="7"/>
        <v>-0.86601377173393423</v>
      </c>
      <c r="G30" s="2">
        <f t="shared" ca="1" si="8"/>
        <v>-9.5003827884641918</v>
      </c>
      <c r="H30" s="2">
        <f t="shared" ca="1" si="9"/>
        <v>-16.454261662944752</v>
      </c>
      <c r="I30" s="2">
        <f t="shared" ca="1" si="10"/>
        <v>0.25002014716716525</v>
      </c>
      <c r="J30" s="2">
        <f t="shared" ca="1" si="10"/>
        <v>0.74997985283283475</v>
      </c>
      <c r="K30" s="2">
        <f t="shared" ca="1" si="11"/>
        <v>0.43302433323968559</v>
      </c>
      <c r="L30" s="2">
        <f t="shared" si="12"/>
        <v>22135</v>
      </c>
      <c r="M30" s="2">
        <f t="shared" ca="1" si="13"/>
        <v>-582.52347097688335</v>
      </c>
      <c r="N30" s="2">
        <f t="shared" ca="1" si="14"/>
        <v>-1008.9060440700334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-67.177378878296608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12.585512585397414</v>
      </c>
      <c r="X30" s="2">
        <f t="shared" ca="1" si="16"/>
        <v>-2.2311589746294977</v>
      </c>
      <c r="Y30" s="2">
        <f t="shared" ca="1" si="17"/>
        <v>-15.560501422202604</v>
      </c>
      <c r="Z30" s="2">
        <f t="shared" ca="1" si="18"/>
        <v>1145.2181886050453</v>
      </c>
      <c r="AA30">
        <f t="shared" si="19"/>
        <v>19</v>
      </c>
      <c r="AB30">
        <f t="shared" ca="1" si="20"/>
        <v>1140.0120407936106</v>
      </c>
      <c r="AC30" s="2">
        <f t="shared" si="21"/>
        <v>1165</v>
      </c>
      <c r="AD30" s="2">
        <f t="shared" ca="1" si="22"/>
        <v>624.39810530018099</v>
      </c>
      <c r="AE30" s="2">
        <f t="shared" ca="1" si="4"/>
        <v>1140.0120407936106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10.472</v>
      </c>
      <c r="E31" s="2">
        <f t="shared" ca="1" si="6"/>
        <v>-0.86603764754178636</v>
      </c>
      <c r="F31" s="2">
        <f t="shared" ca="1" si="7"/>
        <v>-0.49997879259053429</v>
      </c>
      <c r="G31" s="2">
        <f t="shared" ca="1" si="8"/>
        <v>-17.320752950835725</v>
      </c>
      <c r="H31" s="2">
        <f t="shared" ca="1" si="9"/>
        <v>-9.9995758518106861</v>
      </c>
      <c r="I31" s="2">
        <f t="shared" ca="1" si="10"/>
        <v>0.75002120695971142</v>
      </c>
      <c r="J31" s="2">
        <f t="shared" ca="1" si="10"/>
        <v>0.2499787930402885</v>
      </c>
      <c r="K31" s="2">
        <f t="shared" ca="1" si="11"/>
        <v>0.43300045735588905</v>
      </c>
      <c r="L31" s="2">
        <f t="shared" si="12"/>
        <v>23340</v>
      </c>
      <c r="M31" s="2">
        <f t="shared" ca="1" si="13"/>
        <v>-1010.6659346812647</v>
      </c>
      <c r="N31" s="2">
        <f t="shared" ca="1" si="14"/>
        <v>-583.47525095315348</v>
      </c>
      <c r="O31" s="2"/>
      <c r="P31" s="2">
        <f t="shared" ca="1" si="30"/>
        <v>-2.2037417860387709E-5</v>
      </c>
      <c r="Q31" s="2">
        <f t="shared" ca="1" si="30"/>
        <v>-67.177378878296608</v>
      </c>
      <c r="R31" s="2">
        <f t="shared" ca="1" si="30"/>
        <v>17.999961826069338</v>
      </c>
      <c r="S31" s="2">
        <f t="shared" ca="1" si="31"/>
        <v>35.795071240861375</v>
      </c>
      <c r="T31" s="2"/>
      <c r="U31" s="2"/>
      <c r="V31" s="2">
        <v>20</v>
      </c>
      <c r="W31" s="2">
        <f t="shared" ca="1" si="15"/>
        <v>13.247907984628856</v>
      </c>
      <c r="X31" s="2">
        <f t="shared" ca="1" si="16"/>
        <v>-3.864379629892003</v>
      </c>
      <c r="Y31" s="2">
        <f t="shared" ca="1" si="17"/>
        <v>-9.45642031534803</v>
      </c>
      <c r="Z31" s="2">
        <f t="shared" ca="1" si="18"/>
        <v>1145.2181886050453</v>
      </c>
      <c r="AA31">
        <f t="shared" si="19"/>
        <v>20</v>
      </c>
      <c r="AB31">
        <f t="shared" ca="1" si="20"/>
        <v>1145.145296644434</v>
      </c>
      <c r="AC31" s="2">
        <f t="shared" si="21"/>
        <v>1167</v>
      </c>
      <c r="AD31" s="2">
        <f t="shared" ca="1" si="22"/>
        <v>477.62805875978847</v>
      </c>
      <c r="AE31" s="2">
        <f t="shared" ca="1" si="4"/>
        <v>1145.145296644434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10.9956</v>
      </c>
      <c r="E32" s="2">
        <f t="shared" ca="1" si="6"/>
        <v>-0.99999999966943531</v>
      </c>
      <c r="F32" s="2">
        <f t="shared" ca="1" si="7"/>
        <v>2.571243572042841E-5</v>
      </c>
      <c r="G32" s="2">
        <f t="shared" ca="1" si="8"/>
        <v>-20.999999993058143</v>
      </c>
      <c r="H32" s="2">
        <f t="shared" ca="1" si="9"/>
        <v>5.3996115012899663E-4</v>
      </c>
      <c r="I32" s="2">
        <f t="shared" ca="1" si="10"/>
        <v>0.99999999933887063</v>
      </c>
      <c r="J32" s="2">
        <f t="shared" ca="1" si="10"/>
        <v>6.611293506771629E-10</v>
      </c>
      <c r="K32" s="2">
        <f t="shared" ca="1" si="11"/>
        <v>-2.5712435711928787E-5</v>
      </c>
      <c r="L32" s="2">
        <f t="shared" si="12"/>
        <v>24528</v>
      </c>
      <c r="M32" s="2">
        <f t="shared" ca="1" si="13"/>
        <v>-1167.9999996139004</v>
      </c>
      <c r="N32" s="2">
        <f t="shared" ca="1" si="14"/>
        <v>3.0032124921460384E-2</v>
      </c>
      <c r="O32" s="2"/>
      <c r="P32" s="2">
        <f t="shared" ca="1" si="30"/>
        <v>-0.99991774818728063</v>
      </c>
      <c r="Q32" s="2">
        <f t="shared" ca="1" si="30"/>
        <v>-17.997038938367684</v>
      </c>
      <c r="R32" s="2">
        <f t="shared" ca="1" si="30"/>
        <v>-2.2037547985187533E-5</v>
      </c>
      <c r="S32" s="2">
        <f t="shared" ca="1" si="31"/>
        <v>-1140.9686139377989</v>
      </c>
      <c r="T32" s="2"/>
      <c r="U32" s="2"/>
      <c r="V32" s="2">
        <v>21</v>
      </c>
      <c r="W32" s="2">
        <f t="shared" ca="1" si="15"/>
        <v>13.910303383860301</v>
      </c>
      <c r="X32" s="2">
        <f t="shared" ca="1" si="16"/>
        <v>-4.462138152519656</v>
      </c>
      <c r="Y32" s="2">
        <f t="shared" ca="1" si="17"/>
        <v>5.1063161730544179E-4</v>
      </c>
      <c r="Z32" s="2">
        <f t="shared" ca="1" si="18"/>
        <v>1145.2181886050453</v>
      </c>
      <c r="AA32">
        <f t="shared" si="19"/>
        <v>21</v>
      </c>
      <c r="AB32">
        <f t="shared" ca="1" si="20"/>
        <v>1154.6668644680033</v>
      </c>
      <c r="AC32" s="2">
        <f t="shared" si="21"/>
        <v>1168</v>
      </c>
      <c r="AD32" s="2">
        <f t="shared" ca="1" si="22"/>
        <v>177.77250311459377</v>
      </c>
      <c r="AE32" s="2">
        <f t="shared" ca="1" si="4"/>
        <v>1154.6668644680033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11.5192</v>
      </c>
      <c r="E33" s="2">
        <f t="shared" ca="1" si="6"/>
        <v>-0.86601193505153695</v>
      </c>
      <c r="F33" s="2">
        <f t="shared" ca="1" si="7"/>
        <v>0.50002332780410608</v>
      </c>
      <c r="G33" s="2">
        <f t="shared" ca="1" si="8"/>
        <v>-19.052262571133813</v>
      </c>
      <c r="H33" s="2">
        <f t="shared" ca="1" si="9"/>
        <v>11.000513211690334</v>
      </c>
      <c r="I33" s="2">
        <f t="shared" ca="1" si="10"/>
        <v>0.74997667165170745</v>
      </c>
      <c r="J33" s="2">
        <f t="shared" ca="1" si="10"/>
        <v>0.2500233283482925</v>
      </c>
      <c r="K33" s="2">
        <f t="shared" ca="1" si="11"/>
        <v>-0.43302616968254287</v>
      </c>
      <c r="L33" s="2">
        <f t="shared" si="12"/>
        <v>25762</v>
      </c>
      <c r="M33" s="2">
        <f t="shared" ca="1" si="13"/>
        <v>-1014.0999759453498</v>
      </c>
      <c r="N33" s="2">
        <f t="shared" ca="1" si="14"/>
        <v>585.52731685860817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14.572698783091743</v>
      </c>
      <c r="X33" s="2">
        <f t="shared" ca="1" si="16"/>
        <v>-3.8642648972082272</v>
      </c>
      <c r="Y33" s="2">
        <f t="shared" ca="1" si="17"/>
        <v>10.402988902318924</v>
      </c>
      <c r="Z33" s="2">
        <f t="shared" ca="1" si="18"/>
        <v>1145.2181886050453</v>
      </c>
      <c r="AA33">
        <f t="shared" si="19"/>
        <v>22</v>
      </c>
      <c r="AB33">
        <f t="shared" ca="1" si="20"/>
        <v>1166.3296113932477</v>
      </c>
      <c r="AC33" s="2">
        <f t="shared" si="21"/>
        <v>1171</v>
      </c>
      <c r="AD33" s="2">
        <f t="shared" ca="1" si="22"/>
        <v>21.812529738082063</v>
      </c>
      <c r="AE33" s="2">
        <f t="shared" ca="1" si="4"/>
        <v>1166.3296113932477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12.0428</v>
      </c>
      <c r="E34" s="2">
        <f t="shared" ca="1" si="6"/>
        <v>-0.49997561145325453</v>
      </c>
      <c r="F34" s="2">
        <f t="shared" ca="1" si="7"/>
        <v>0.8660394840605965</v>
      </c>
      <c r="G34" s="2">
        <f t="shared" ca="1" si="8"/>
        <v>-11.499439063424854</v>
      </c>
      <c r="H34" s="2">
        <f t="shared" ca="1" si="9"/>
        <v>19.918908133393721</v>
      </c>
      <c r="I34" s="2">
        <f t="shared" ca="1" si="10"/>
        <v>0.24997561204805574</v>
      </c>
      <c r="J34" s="2">
        <f t="shared" ca="1" si="10"/>
        <v>0.75002438795194415</v>
      </c>
      <c r="K34" s="2">
        <f t="shared" ca="1" si="11"/>
        <v>-0.43299862058585781</v>
      </c>
      <c r="L34" s="2">
        <f t="shared" si="12"/>
        <v>27048</v>
      </c>
      <c r="M34" s="2">
        <f t="shared" ca="1" si="13"/>
        <v>-587.97131906902734</v>
      </c>
      <c r="N34" s="2">
        <f t="shared" ca="1" si="14"/>
        <v>1018.4624332552614</v>
      </c>
      <c r="O34" s="2"/>
      <c r="P34" s="2"/>
      <c r="Q34" s="2"/>
      <c r="R34" s="2"/>
      <c r="S34" s="2">
        <f ca="1">MDETERM(P29:S32)</f>
        <v>33562142.938359253</v>
      </c>
      <c r="T34" s="8">
        <f ca="1">S34/T6</f>
        <v>0.94568214247164251</v>
      </c>
      <c r="U34" s="2"/>
      <c r="V34" s="2">
        <v>23</v>
      </c>
      <c r="W34" s="2">
        <f t="shared" ca="1" si="15"/>
        <v>15.235094182323186</v>
      </c>
      <c r="X34" s="2">
        <f t="shared" ca="1" si="16"/>
        <v>-2.2309602519323875</v>
      </c>
      <c r="Y34" s="2">
        <f t="shared" ca="1" si="17"/>
        <v>18.836955719283601</v>
      </c>
      <c r="Z34" s="2">
        <f t="shared" ca="1" si="18"/>
        <v>1145.2181886050453</v>
      </c>
      <c r="AA34">
        <f t="shared" si="19"/>
        <v>23</v>
      </c>
      <c r="AB34">
        <f t="shared" ca="1" si="20"/>
        <v>1177.0592782547196</v>
      </c>
      <c r="AC34" s="2">
        <f t="shared" si="21"/>
        <v>1176</v>
      </c>
      <c r="AD34" s="2">
        <f t="shared" ca="1" si="22"/>
        <v>1.1220704209218639</v>
      </c>
      <c r="AE34" s="2">
        <f t="shared" ca="1" si="4"/>
        <v>1177.0592782547196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12.566399999999998</v>
      </c>
      <c r="E35" s="2">
        <f t="shared" ca="1" si="6"/>
        <v>2.9385640820832952E-5</v>
      </c>
      <c r="F35" s="2">
        <f t="shared" ca="1" si="7"/>
        <v>0.99999999956824204</v>
      </c>
      <c r="G35" s="2">
        <f t="shared" ca="1" si="8"/>
        <v>7.0525537969999086E-4</v>
      </c>
      <c r="H35" s="2">
        <f t="shared" ca="1" si="9"/>
        <v>23.999999989637807</v>
      </c>
      <c r="I35" s="2">
        <f t="shared" ca="1" si="10"/>
        <v>8.6351588645100394E-10</v>
      </c>
      <c r="J35" s="2">
        <f t="shared" ca="1" si="10"/>
        <v>0.99999999913648407</v>
      </c>
      <c r="K35" s="2">
        <f t="shared" ca="1" si="11"/>
        <v>2.938564080814547E-5</v>
      </c>
      <c r="L35" s="2">
        <f t="shared" si="12"/>
        <v>28128</v>
      </c>
      <c r="M35" s="2">
        <f t="shared" ca="1" si="13"/>
        <v>3.4439971042016224E-2</v>
      </c>
      <c r="N35" s="2">
        <f t="shared" ca="1" si="14"/>
        <v>1171.9999994939797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15.897489581554629</v>
      </c>
      <c r="X35" s="2">
        <f t="shared" ca="1" si="16"/>
        <v>1.3112278908622232E-4</v>
      </c>
      <c r="Y35" s="2">
        <f t="shared" ca="1" si="17"/>
        <v>22.696371409520079</v>
      </c>
      <c r="Z35" s="2">
        <f t="shared" ca="1" si="18"/>
        <v>1145.2181886050453</v>
      </c>
      <c r="AA35">
        <f t="shared" si="19"/>
        <v>24</v>
      </c>
      <c r="AB35">
        <f t="shared" ca="1" si="20"/>
        <v>1183.8121807189091</v>
      </c>
      <c r="AC35" s="2">
        <f t="shared" si="21"/>
        <v>1172</v>
      </c>
      <c r="AD35" s="2">
        <f t="shared" ca="1" si="22"/>
        <v>139.52761333616732</v>
      </c>
      <c r="AE35" s="2">
        <f t="shared" ca="1" si="4"/>
        <v>1183.8121807189091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13.089999999999998</v>
      </c>
      <c r="E36" s="2">
        <f t="shared" ca="1" si="6"/>
        <v>0.50002650884019084</v>
      </c>
      <c r="F36" s="2">
        <f t="shared" ca="1" si="7"/>
        <v>0.86601009835745602</v>
      </c>
      <c r="G36" s="2">
        <f t="shared" ca="1" si="8"/>
        <v>12.500662721004771</v>
      </c>
      <c r="H36" s="2">
        <f t="shared" ca="1" si="9"/>
        <v>21.6502524589364</v>
      </c>
      <c r="I36" s="2">
        <f t="shared" ca="1" si="10"/>
        <v>0.25002650954290945</v>
      </c>
      <c r="J36" s="2">
        <f t="shared" ca="1" si="10"/>
        <v>0.74997349045709061</v>
      </c>
      <c r="K36" s="2">
        <f t="shared" ca="1" si="11"/>
        <v>0.43302800610202902</v>
      </c>
      <c r="L36" s="2">
        <f t="shared" si="12"/>
        <v>29050</v>
      </c>
      <c r="M36" s="2">
        <f t="shared" ca="1" si="13"/>
        <v>581.0308032723018</v>
      </c>
      <c r="N36" s="2">
        <f t="shared" ca="1" si="14"/>
        <v>1006.3037342913639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16.559884980786073</v>
      </c>
      <c r="X36" s="2">
        <f t="shared" ca="1" si="16"/>
        <v>2.2311873631045742</v>
      </c>
      <c r="Y36" s="2">
        <f t="shared" ca="1" si="17"/>
        <v>20.47425713041892</v>
      </c>
      <c r="Z36" s="2">
        <f t="shared" ca="1" si="18"/>
        <v>1145.2181886050453</v>
      </c>
      <c r="AA36">
        <f t="shared" si="19"/>
        <v>25</v>
      </c>
      <c r="AB36">
        <f t="shared" ca="1" si="20"/>
        <v>1184.4835180793548</v>
      </c>
      <c r="AC36" s="2">
        <f t="shared" si="21"/>
        <v>1162</v>
      </c>
      <c r="AD36" s="2">
        <f t="shared" ca="1" si="22"/>
        <v>505.50858522467331</v>
      </c>
      <c r="AE36" s="2">
        <f t="shared" ca="1" si="4"/>
        <v>1184.4835180793548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13.613599999999998</v>
      </c>
      <c r="E37" s="2">
        <f t="shared" ca="1" si="6"/>
        <v>0.86604132056772087</v>
      </c>
      <c r="F37" s="2">
        <f t="shared" ca="1" si="7"/>
        <v>0.49997243030923039</v>
      </c>
      <c r="G37" s="2">
        <f t="shared" ca="1" si="8"/>
        <v>22.517074334760743</v>
      </c>
      <c r="H37" s="2">
        <f t="shared" ca="1" si="9"/>
        <v>12.999283188039991</v>
      </c>
      <c r="I37" s="2">
        <f t="shared" ca="1" si="10"/>
        <v>0.7500275689306819</v>
      </c>
      <c r="J37" s="2">
        <f t="shared" ca="1" si="10"/>
        <v>0.24997243106931824</v>
      </c>
      <c r="K37" s="2">
        <f t="shared" ca="1" si="11"/>
        <v>0.43299678379245865</v>
      </c>
      <c r="L37" s="2">
        <f t="shared" si="12"/>
        <v>30368</v>
      </c>
      <c r="M37" s="2">
        <f t="shared" ca="1" si="13"/>
        <v>1011.5362624230979</v>
      </c>
      <c r="N37" s="2">
        <f t="shared" ca="1" si="14"/>
        <v>583.96779860118113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17.222280380017516</v>
      </c>
      <c r="X37" s="2">
        <f t="shared" ca="1" si="16"/>
        <v>3.8643960194411662</v>
      </c>
      <c r="Y37" s="2">
        <f t="shared" ca="1" si="17"/>
        <v>12.293189975861262</v>
      </c>
      <c r="Z37" s="2">
        <f t="shared" ca="1" si="18"/>
        <v>1145.2181886050453</v>
      </c>
      <c r="AA37">
        <f t="shared" si="19"/>
        <v>26</v>
      </c>
      <c r="AB37">
        <f t="shared" ca="1" si="20"/>
        <v>1178.5980549803653</v>
      </c>
      <c r="AC37" s="2">
        <f t="shared" si="21"/>
        <v>1168</v>
      </c>
      <c r="AD37" s="2">
        <f t="shared" ca="1" si="22"/>
        <v>112.31876936684584</v>
      </c>
      <c r="AE37" s="2">
        <f t="shared" ca="1" si="4"/>
        <v>1178.5980549803653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14.137199999999998</v>
      </c>
      <c r="E38" s="2">
        <f t="shared" ca="1" si="6"/>
        <v>0.99999999945355633</v>
      </c>
      <c r="F38" s="2">
        <f t="shared" ca="1" si="7"/>
        <v>-3.3058845922617369E-5</v>
      </c>
      <c r="G38" s="2">
        <f t="shared" ca="1" si="8"/>
        <v>26.999999985246021</v>
      </c>
      <c r="H38" s="2">
        <f t="shared" ca="1" si="9"/>
        <v>-8.9258883991066894E-4</v>
      </c>
      <c r="I38" s="2">
        <f t="shared" ca="1" si="10"/>
        <v>0.99999999890711266</v>
      </c>
      <c r="J38" s="2">
        <f t="shared" ca="1" si="10"/>
        <v>1.092887293735355E-9</v>
      </c>
      <c r="K38" s="2">
        <f t="shared" ca="1" si="11"/>
        <v>-3.3058845904552569E-5</v>
      </c>
      <c r="L38" s="2">
        <f t="shared" si="12"/>
        <v>31455</v>
      </c>
      <c r="M38" s="2">
        <f t="shared" ca="1" si="13"/>
        <v>1164.999999363393</v>
      </c>
      <c r="N38" s="2">
        <f t="shared" ca="1" si="14"/>
        <v>-3.8513555499849236E-2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17.884675779248958</v>
      </c>
      <c r="X38" s="2">
        <f t="shared" ca="1" si="16"/>
        <v>4.4621381515563741</v>
      </c>
      <c r="Y38" s="2">
        <f t="shared" ca="1" si="17"/>
        <v>-8.4410532647299929E-4</v>
      </c>
      <c r="Z38" s="2">
        <f t="shared" ca="1" si="18"/>
        <v>1145.2181886050453</v>
      </c>
      <c r="AA38">
        <f t="shared" si="19"/>
        <v>27</v>
      </c>
      <c r="AB38">
        <f t="shared" ca="1" si="20"/>
        <v>1167.5641584305242</v>
      </c>
      <c r="AC38" s="2">
        <f t="shared" si="21"/>
        <v>1165</v>
      </c>
      <c r="AD38" s="2">
        <f t="shared" ca="1" si="22"/>
        <v>6.574908456828485</v>
      </c>
      <c r="AE38" s="2">
        <f t="shared" ca="1" si="4"/>
        <v>1167.5641584305242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14.660799999999998</v>
      </c>
      <c r="E39" s="2">
        <f t="shared" ca="1" si="6"/>
        <v>0.86600826165168943</v>
      </c>
      <c r="F39" s="2">
        <f t="shared" ca="1" si="7"/>
        <v>-0.50002968986953056</v>
      </c>
      <c r="G39" s="2">
        <f t="shared" ca="1" si="8"/>
        <v>24.248231326247303</v>
      </c>
      <c r="H39" s="2">
        <f t="shared" ca="1" si="9"/>
        <v>-14.000831316346856</v>
      </c>
      <c r="I39" s="2">
        <f t="shared" ca="1" si="10"/>
        <v>0.749970309248981</v>
      </c>
      <c r="J39" s="2">
        <f t="shared" ca="1" si="10"/>
        <v>0.25002969075101888</v>
      </c>
      <c r="K39" s="2">
        <f t="shared" ca="1" si="11"/>
        <v>-0.43302984249814552</v>
      </c>
      <c r="L39" s="2">
        <f t="shared" si="12"/>
        <v>32620</v>
      </c>
      <c r="M39" s="2">
        <f t="shared" ca="1" si="13"/>
        <v>1008.8996248242182</v>
      </c>
      <c r="N39" s="2">
        <f t="shared" ca="1" si="14"/>
        <v>-582.53458869800306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18.547071178480401</v>
      </c>
      <c r="X39" s="2">
        <f t="shared" ca="1" si="16"/>
        <v>3.8642485059906124</v>
      </c>
      <c r="Y39" s="2">
        <f t="shared" ca="1" si="17"/>
        <v>-13.240336155626961</v>
      </c>
      <c r="Z39" s="2">
        <f t="shared" ca="1" si="18"/>
        <v>1145.2181886050453</v>
      </c>
      <c r="AA39">
        <f t="shared" si="19"/>
        <v>28</v>
      </c>
      <c r="AB39">
        <f t="shared" ca="1" si="20"/>
        <v>1154.3891721338894</v>
      </c>
      <c r="AC39" s="2">
        <f t="shared" si="21"/>
        <v>1165</v>
      </c>
      <c r="AD39" s="2">
        <f t="shared" ca="1" si="22"/>
        <v>112.58966800423008</v>
      </c>
      <c r="AE39" s="2">
        <f t="shared" ca="1" si="4"/>
        <v>1154.3891721338894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15.184399999999998</v>
      </c>
      <c r="E40" s="2">
        <f t="shared" ca="1" si="6"/>
        <v>0.49996924915845886</v>
      </c>
      <c r="F40" s="2">
        <f t="shared" ca="1" si="7"/>
        <v>-0.86604315706316093</v>
      </c>
      <c r="G40" s="2">
        <f t="shared" ca="1" si="8"/>
        <v>14.499108225595307</v>
      </c>
      <c r="H40" s="2">
        <f t="shared" ca="1" si="9"/>
        <v>-25.115251554831666</v>
      </c>
      <c r="I40" s="2">
        <f t="shared" ca="1" si="10"/>
        <v>0.24996925010407312</v>
      </c>
      <c r="J40" s="2">
        <f t="shared" ca="1" si="10"/>
        <v>0.75003074989592688</v>
      </c>
      <c r="K40" s="2">
        <f t="shared" ca="1" si="11"/>
        <v>-0.43299494697568985</v>
      </c>
      <c r="L40" s="2">
        <f t="shared" si="12"/>
        <v>33785</v>
      </c>
      <c r="M40" s="2">
        <f t="shared" ca="1" si="13"/>
        <v>582.46417526960454</v>
      </c>
      <c r="N40" s="2">
        <f t="shared" ca="1" si="14"/>
        <v>-1008.9402779785825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19.209466577711844</v>
      </c>
      <c r="X40" s="2">
        <f t="shared" ca="1" si="16"/>
        <v>2.2309318624940326</v>
      </c>
      <c r="Y40" s="2">
        <f t="shared" ca="1" si="17"/>
        <v>-23.751044899087461</v>
      </c>
      <c r="Z40" s="2">
        <f t="shared" ca="1" si="18"/>
        <v>1145.2181886050453</v>
      </c>
      <c r="AA40">
        <f t="shared" si="19"/>
        <v>29</v>
      </c>
      <c r="AB40">
        <f t="shared" ca="1" si="20"/>
        <v>1142.9075421461637</v>
      </c>
      <c r="AC40" s="2">
        <f t="shared" si="21"/>
        <v>1165</v>
      </c>
      <c r="AD40" s="2">
        <f t="shared" ca="1" si="22"/>
        <v>488.07669402353417</v>
      </c>
      <c r="AE40" s="2">
        <f t="shared" ca="1" si="4"/>
        <v>1142.9075421461637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15.707999999999998</v>
      </c>
      <c r="E41" s="2">
        <f t="shared" ca="1" si="6"/>
        <v>-3.6732051023955738E-5</v>
      </c>
      <c r="F41" s="2">
        <f t="shared" ca="1" si="7"/>
        <v>-0.9999999993253782</v>
      </c>
      <c r="G41" s="2">
        <f t="shared" ca="1" si="8"/>
        <v>-1.1019615307186722E-3</v>
      </c>
      <c r="H41" s="2">
        <f t="shared" ca="1" si="9"/>
        <v>-29.999999979761345</v>
      </c>
      <c r="I41" s="2">
        <f t="shared" ca="1" si="10"/>
        <v>1.3492435724264878E-9</v>
      </c>
      <c r="J41" s="2">
        <f t="shared" ca="1" si="10"/>
        <v>0.99999999865075639</v>
      </c>
      <c r="K41" s="2">
        <f t="shared" ca="1" si="11"/>
        <v>3.6732050999175498E-5</v>
      </c>
      <c r="L41" s="2">
        <f t="shared" si="12"/>
        <v>34830</v>
      </c>
      <c r="M41" s="2">
        <f t="shared" ca="1" si="13"/>
        <v>-4.264591123881261E-2</v>
      </c>
      <c r="N41" s="2">
        <f t="shared" ca="1" si="14"/>
        <v>-1160.9999992167641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19.871861976943286</v>
      </c>
      <c r="X41" s="2">
        <f t="shared" ca="1" si="16"/>
        <v>-1.6390348634847231E-4</v>
      </c>
      <c r="Y41" s="2">
        <f t="shared" ca="1" si="17"/>
        <v>-28.370464255009939</v>
      </c>
      <c r="Z41" s="2">
        <f t="shared" ca="1" si="18"/>
        <v>1145.2181886050453</v>
      </c>
      <c r="AA41">
        <f t="shared" si="19"/>
        <v>30</v>
      </c>
      <c r="AB41">
        <f t="shared" ca="1" si="20"/>
        <v>1136.7194224234922</v>
      </c>
      <c r="AC41" s="2">
        <f t="shared" si="21"/>
        <v>1161</v>
      </c>
      <c r="AD41" s="2">
        <f t="shared" ca="1" si="22"/>
        <v>589.54644744881182</v>
      </c>
      <c r="AE41" s="2">
        <f t="shared" ca="1" si="4"/>
        <v>1136.7194224234922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16.2316</v>
      </c>
      <c r="E42" s="2">
        <f t="shared" ca="1" si="6"/>
        <v>-0.50003287089212523</v>
      </c>
      <c r="F42" s="2">
        <f t="shared" ca="1" si="7"/>
        <v>-0.86600642493423752</v>
      </c>
      <c r="G42" s="2">
        <f t="shared" ca="1" si="8"/>
        <v>-15.501018997655882</v>
      </c>
      <c r="H42" s="2">
        <f t="shared" ca="1" si="9"/>
        <v>-26.846199172961363</v>
      </c>
      <c r="I42" s="2">
        <f t="shared" ca="1" si="10"/>
        <v>0.25003287197262075</v>
      </c>
      <c r="J42" s="2">
        <f t="shared" ca="1" si="10"/>
        <v>0.74996712802737919</v>
      </c>
      <c r="K42" s="2">
        <f t="shared" ca="1" si="11"/>
        <v>0.4330316788708925</v>
      </c>
      <c r="L42" s="2">
        <f t="shared" si="12"/>
        <v>35929</v>
      </c>
      <c r="M42" s="2">
        <f t="shared" ca="1" si="13"/>
        <v>-579.53809736397318</v>
      </c>
      <c r="N42" s="2">
        <f t="shared" ca="1" si="14"/>
        <v>-1003.7014464987813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20.534257376174729</v>
      </c>
      <c r="X42" s="2">
        <f t="shared" ca="1" si="16"/>
        <v>-2.2312157514592483</v>
      </c>
      <c r="Y42" s="2">
        <f t="shared" ca="1" si="17"/>
        <v>-25.387971151106537</v>
      </c>
      <c r="Z42" s="2">
        <f t="shared" ca="1" si="18"/>
        <v>1145.2181886050453</v>
      </c>
      <c r="AA42">
        <f t="shared" si="19"/>
        <v>31</v>
      </c>
      <c r="AB42">
        <f t="shared" ca="1" si="20"/>
        <v>1138.1332590786542</v>
      </c>
      <c r="AC42" s="2">
        <f t="shared" si="21"/>
        <v>1159</v>
      </c>
      <c r="AD42" s="2">
        <f t="shared" ca="1" si="22"/>
        <v>435.42087667856771</v>
      </c>
      <c r="AE42" s="2">
        <f t="shared" ca="1" si="4"/>
        <v>1138.1332590786542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16.755199999999999</v>
      </c>
      <c r="E43" s="2">
        <f t="shared" ca="1" si="6"/>
        <v>-0.86604499354691611</v>
      </c>
      <c r="F43" s="2">
        <f t="shared" ca="1" si="7"/>
        <v>-0.49996606800094151</v>
      </c>
      <c r="G43" s="2">
        <f t="shared" ca="1" si="8"/>
        <v>-27.713439793501315</v>
      </c>
      <c r="H43" s="2">
        <f t="shared" ca="1" si="9"/>
        <v>-15.998914176030128</v>
      </c>
      <c r="I43" s="2">
        <f t="shared" ca="1" si="10"/>
        <v>0.750033930847678</v>
      </c>
      <c r="J43" s="2">
        <f t="shared" ca="1" si="10"/>
        <v>0.24996606915232206</v>
      </c>
      <c r="K43" s="2">
        <f t="shared" ca="1" si="11"/>
        <v>0.43299311013555242</v>
      </c>
      <c r="L43" s="2">
        <f t="shared" si="12"/>
        <v>37024</v>
      </c>
      <c r="M43" s="2">
        <f t="shared" ca="1" si="13"/>
        <v>-1002.014057533782</v>
      </c>
      <c r="N43" s="2">
        <f t="shared" ca="1" si="14"/>
        <v>-578.46074067708935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21.196652775406172</v>
      </c>
      <c r="X43" s="2">
        <f t="shared" ca="1" si="16"/>
        <v>-3.8644124087817722</v>
      </c>
      <c r="Y43" s="2">
        <f t="shared" ca="1" si="17"/>
        <v>-15.129887435208104</v>
      </c>
      <c r="Z43" s="2">
        <f t="shared" ca="1" si="18"/>
        <v>1145.2181886050453</v>
      </c>
      <c r="AA43">
        <f t="shared" si="19"/>
        <v>32</v>
      </c>
      <c r="AB43">
        <f t="shared" ca="1" si="20"/>
        <v>1147.4205415364615</v>
      </c>
      <c r="AC43" s="2">
        <f t="shared" si="21"/>
        <v>1157</v>
      </c>
      <c r="AD43" s="2">
        <f t="shared" ca="1" si="22"/>
        <v>91.766024454658591</v>
      </c>
      <c r="AE43" s="2">
        <f t="shared" ca="1" si="4"/>
        <v>1147.4205415364615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17.278799999999997</v>
      </c>
      <c r="E44" s="2">
        <f t="shared" ca="1" si="6"/>
        <v>-0.99999999918370763</v>
      </c>
      <c r="F44" s="2">
        <f t="shared" ca="1" si="7"/>
        <v>4.0405256123022148E-5</v>
      </c>
      <c r="G44" s="2">
        <f t="shared" ca="1" si="8"/>
        <v>-32.999999973062351</v>
      </c>
      <c r="H44" s="2">
        <f t="shared" ca="1" si="9"/>
        <v>1.3333734520597309E-3</v>
      </c>
      <c r="I44" s="2">
        <f t="shared" ca="1" si="10"/>
        <v>0.99999999836741527</v>
      </c>
      <c r="J44" s="2">
        <f t="shared" ca="1" si="10"/>
        <v>1.6325847223670188E-9</v>
      </c>
      <c r="K44" s="2">
        <f t="shared" ca="1" si="11"/>
        <v>-4.0405256090039647E-5</v>
      </c>
      <c r="L44" s="2">
        <f t="shared" si="12"/>
        <v>37851</v>
      </c>
      <c r="M44" s="2">
        <f t="shared" ca="1" si="13"/>
        <v>-1146.9999990637127</v>
      </c>
      <c r="N44" s="2">
        <f t="shared" ca="1" si="14"/>
        <v>4.6344828773106403E-2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21.859048174637614</v>
      </c>
      <c r="X44" s="2">
        <f t="shared" ca="1" si="16"/>
        <v>-4.4621381503522723</v>
      </c>
      <c r="Y44" s="2">
        <f t="shared" ca="1" si="17"/>
        <v>1.2609474628586562E-3</v>
      </c>
      <c r="Z44" s="2">
        <f t="shared" ca="1" si="18"/>
        <v>1145.2181886050453</v>
      </c>
      <c r="AA44">
        <f t="shared" si="19"/>
        <v>33</v>
      </c>
      <c r="AB44">
        <f t="shared" ca="1" si="20"/>
        <v>1162.6163595767935</v>
      </c>
      <c r="AC44" s="2">
        <f t="shared" si="21"/>
        <v>1147</v>
      </c>
      <c r="AD44" s="2">
        <f t="shared" ca="1" si="22"/>
        <v>243.87068643170872</v>
      </c>
      <c r="AE44" s="2">
        <f t="shared" ca="1" si="4"/>
        <v>1162.6163595767935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17.802399999999999</v>
      </c>
      <c r="E45" s="2">
        <f t="shared" ca="1" si="6"/>
        <v>-0.86600458820510284</v>
      </c>
      <c r="F45" s="2">
        <f t="shared" ca="1" si="7"/>
        <v>0.50003605190797018</v>
      </c>
      <c r="G45" s="2">
        <f t="shared" ca="1" si="8"/>
        <v>-29.444155998973496</v>
      </c>
      <c r="H45" s="2">
        <f t="shared" ca="1" si="9"/>
        <v>17.001225764870988</v>
      </c>
      <c r="I45" s="2">
        <f t="shared" ca="1" si="10"/>
        <v>0.74996394679228973</v>
      </c>
      <c r="J45" s="2">
        <f t="shared" ca="1" si="10"/>
        <v>0.25003605320771027</v>
      </c>
      <c r="K45" s="2">
        <f t="shared" ca="1" si="11"/>
        <v>-0.43303351522026717</v>
      </c>
      <c r="L45" s="2">
        <f t="shared" si="12"/>
        <v>39270</v>
      </c>
      <c r="M45" s="2">
        <f t="shared" ca="1" si="13"/>
        <v>-1000.2352993768937</v>
      </c>
      <c r="N45" s="2">
        <f t="shared" ca="1" si="14"/>
        <v>577.54163995370561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22.521443573869057</v>
      </c>
      <c r="X45" s="2">
        <f t="shared" ca="1" si="16"/>
        <v>-3.8642321145644418</v>
      </c>
      <c r="Y45" s="2">
        <f t="shared" ca="1" si="17"/>
        <v>16.077755605967283</v>
      </c>
      <c r="Z45" s="2">
        <f t="shared" ca="1" si="18"/>
        <v>1145.2181886050453</v>
      </c>
      <c r="AA45">
        <f t="shared" si="19"/>
        <v>34</v>
      </c>
      <c r="AB45">
        <f t="shared" ca="1" si="20"/>
        <v>1179.9531556703171</v>
      </c>
      <c r="AC45" s="2">
        <f t="shared" si="21"/>
        <v>1155</v>
      </c>
      <c r="AD45" s="2">
        <f t="shared" ca="1" si="22"/>
        <v>622.65997790707718</v>
      </c>
      <c r="AE45" s="2">
        <f t="shared" ca="1" si="4"/>
        <v>1179.9531556703171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18.325999999999997</v>
      </c>
      <c r="E46" s="2">
        <f t="shared" ca="1" si="6"/>
        <v>-0.49996288683667994</v>
      </c>
      <c r="F46" s="2">
        <f t="shared" ca="1" si="7"/>
        <v>0.8660468300189853</v>
      </c>
      <c r="G46" s="2">
        <f t="shared" ca="1" si="8"/>
        <v>-17.498701039283798</v>
      </c>
      <c r="H46" s="2">
        <f t="shared" ca="1" si="9"/>
        <v>30.311639050664485</v>
      </c>
      <c r="I46" s="2">
        <f t="shared" ca="1" si="10"/>
        <v>0.24996288821406684</v>
      </c>
      <c r="J46" s="2">
        <f t="shared" ca="1" si="10"/>
        <v>0.75003711178593324</v>
      </c>
      <c r="K46" s="2">
        <f t="shared" ca="1" si="11"/>
        <v>-0.43299127327204734</v>
      </c>
      <c r="L46" s="2">
        <f t="shared" si="12"/>
        <v>40005</v>
      </c>
      <c r="M46" s="2">
        <f t="shared" ca="1" si="13"/>
        <v>-571.45757965432517</v>
      </c>
      <c r="N46" s="2">
        <f t="shared" ca="1" si="14"/>
        <v>989.89152671170018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23.183838973100499</v>
      </c>
      <c r="X46" s="2">
        <f t="shared" ca="1" si="16"/>
        <v>-2.230903472935275</v>
      </c>
      <c r="Y46" s="2">
        <f t="shared" ca="1" si="17"/>
        <v>28.665175759259494</v>
      </c>
      <c r="Z46" s="2">
        <f t="shared" ca="1" si="18"/>
        <v>1145.2181886050453</v>
      </c>
      <c r="AA46">
        <f t="shared" si="19"/>
        <v>35</v>
      </c>
      <c r="AB46">
        <f t="shared" ca="1" si="20"/>
        <v>1194.83629986447</v>
      </c>
      <c r="AC46" s="2">
        <f t="shared" si="21"/>
        <v>1143</v>
      </c>
      <c r="AD46" s="2">
        <f t="shared" ca="1" si="22"/>
        <v>2687.0019836392516</v>
      </c>
      <c r="AE46" s="2">
        <f t="shared" ca="1" si="4"/>
        <v>1194.83629986447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18.849599999999999</v>
      </c>
      <c r="E47" s="2">
        <f t="shared" ca="1" si="6"/>
        <v>4.4078461225096107E-5</v>
      </c>
      <c r="F47" s="2">
        <f t="shared" ca="1" si="7"/>
        <v>0.99999999902854464</v>
      </c>
      <c r="G47" s="2">
        <f t="shared" ca="1" si="8"/>
        <v>1.5868246041034599E-3</v>
      </c>
      <c r="H47" s="2">
        <f t="shared" ca="1" si="9"/>
        <v>35.999999965027605</v>
      </c>
      <c r="I47" s="2">
        <f t="shared" ref="I47:J47" ca="1" si="32">E47*E47</f>
        <v>1.9429107439723011E-9</v>
      </c>
      <c r="J47" s="2">
        <f t="shared" ca="1" si="32"/>
        <v>0.99999999805708928</v>
      </c>
      <c r="K47" s="2">
        <f t="shared" ca="1" si="11"/>
        <v>4.4078461182275847E-5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23.846234372331942</v>
      </c>
      <c r="X47" s="2">
        <f t="shared" ca="1" si="16"/>
        <v>1.9668418360187649E-4</v>
      </c>
      <c r="Y47" s="2">
        <f t="shared" ca="1" si="17"/>
        <v>34.044557095906363</v>
      </c>
      <c r="Z47" s="2">
        <f t="shared" ca="1" si="18"/>
        <v>1145.2181886050453</v>
      </c>
      <c r="AA47" s="2"/>
      <c r="AB47" s="2"/>
      <c r="AC47" s="2"/>
      <c r="AD47" s="2"/>
      <c r="AE47" s="9">
        <f t="shared" ca="1" si="4"/>
        <v>1203.1091767574671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2021-10-23T11:58:08Z</dcterms:modified>
</cp:coreProperties>
</file>