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623AC84E-6A13-4AE2-9C6D-92B59C7942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/XcKZYuGfQpnnlXR80DdxWaf9Tg=="/>
    </ext>
  </extLst>
</workbook>
</file>

<file path=xl/calcChain.xml><?xml version="1.0" encoding="utf-8"?>
<calcChain xmlns="http://schemas.openxmlformats.org/spreadsheetml/2006/main">
  <c r="O17" i="1" l="1"/>
  <c r="C32" i="1" s="1"/>
  <c r="B17" i="1" l="1"/>
  <c r="A32" i="1"/>
  <c r="C17" i="1"/>
  <c r="B32" i="1"/>
  <c r="A17" i="1"/>
  <c r="E17" i="1"/>
  <c r="S17" i="1"/>
  <c r="D17" i="1"/>
  <c r="R17" i="1"/>
  <c r="O18" i="1"/>
  <c r="A33" i="1" l="1"/>
  <c r="S18" i="1"/>
  <c r="O19" i="1"/>
  <c r="R18" i="1"/>
  <c r="E18" i="1"/>
  <c r="A18" i="1"/>
  <c r="C33" i="1"/>
  <c r="C34" i="1" s="1"/>
  <c r="D18" i="1"/>
  <c r="D19" i="1" s="1"/>
  <c r="C18" i="1"/>
  <c r="B33" i="1"/>
  <c r="B34" i="1" s="1"/>
  <c r="B18" i="1"/>
  <c r="B19" i="1" s="1"/>
  <c r="R19" i="1" l="1"/>
  <c r="S19" i="1"/>
  <c r="O20" i="1"/>
  <c r="C35" i="1" s="1"/>
  <c r="A34" i="1"/>
  <c r="A35" i="1" s="1"/>
  <c r="A19" i="1"/>
  <c r="A20" i="1" s="1"/>
  <c r="C19" i="1"/>
  <c r="C20" i="1" s="1"/>
  <c r="E19" i="1"/>
  <c r="E20" i="1" s="1"/>
  <c r="B35" i="1" l="1"/>
  <c r="B20" i="1"/>
  <c r="S20" i="1"/>
  <c r="R20" i="1"/>
  <c r="O21" i="1"/>
  <c r="A36" i="1" s="1"/>
  <c r="D20" i="1"/>
  <c r="D21" i="1" s="1"/>
  <c r="E21" i="1" l="1"/>
  <c r="E22" i="1" s="1"/>
  <c r="O22" i="1"/>
  <c r="D22" i="1" s="1"/>
  <c r="R21" i="1"/>
  <c r="S21" i="1"/>
  <c r="B36" i="1"/>
  <c r="B37" i="1" s="1"/>
  <c r="B21" i="1"/>
  <c r="B22" i="1" s="1"/>
  <c r="C36" i="1"/>
  <c r="C37" i="1" s="1"/>
  <c r="C21" i="1"/>
  <c r="C22" i="1" s="1"/>
  <c r="A21" i="1"/>
  <c r="A22" i="1" s="1"/>
  <c r="A37" i="1" l="1"/>
  <c r="A38" i="1" s="1"/>
  <c r="O23" i="1"/>
  <c r="C23" i="1" s="1"/>
  <c r="R22" i="1"/>
  <c r="S22" i="1"/>
  <c r="A23" i="1"/>
  <c r="E23" i="1"/>
  <c r="B23" i="1" l="1"/>
  <c r="D23" i="1"/>
  <c r="C38" i="1"/>
  <c r="J37" i="1"/>
  <c r="J36" i="1" s="1"/>
  <c r="J35" i="1" s="1"/>
  <c r="J34" i="1" s="1"/>
  <c r="J33" i="1" s="1"/>
  <c r="J32" i="1" s="1"/>
  <c r="J31" i="1" s="1"/>
  <c r="J22" i="1"/>
  <c r="J21" i="1" s="1"/>
  <c r="J20" i="1" s="1"/>
  <c r="J19" i="1" s="1"/>
  <c r="J18" i="1" s="1"/>
  <c r="J17" i="1" s="1"/>
  <c r="J16" i="1" s="1"/>
  <c r="I37" i="1"/>
  <c r="I36" i="1" s="1"/>
  <c r="I35" i="1" s="1"/>
  <c r="I34" i="1" s="1"/>
  <c r="I33" i="1" s="1"/>
  <c r="I32" i="1" s="1"/>
  <c r="I31" i="1" s="1"/>
  <c r="M22" i="1"/>
  <c r="M21" i="1" s="1"/>
  <c r="M20" i="1" s="1"/>
  <c r="M19" i="1" s="1"/>
  <c r="M18" i="1" s="1"/>
  <c r="M17" i="1" s="1"/>
  <c r="M16" i="1" s="1"/>
  <c r="K37" i="1"/>
  <c r="K36" i="1" s="1"/>
  <c r="K35" i="1" s="1"/>
  <c r="K34" i="1" s="1"/>
  <c r="K33" i="1" s="1"/>
  <c r="K32" i="1" s="1"/>
  <c r="K31" i="1" s="1"/>
  <c r="R23" i="1"/>
  <c r="K22" i="1"/>
  <c r="K21" i="1" s="1"/>
  <c r="K20" i="1" s="1"/>
  <c r="K19" i="1" s="1"/>
  <c r="K18" i="1" s="1"/>
  <c r="K17" i="1" s="1"/>
  <c r="K16" i="1" s="1"/>
  <c r="I22" i="1"/>
  <c r="I21" i="1" s="1"/>
  <c r="I20" i="1" s="1"/>
  <c r="I19" i="1" s="1"/>
  <c r="I18" i="1" s="1"/>
  <c r="I17" i="1" s="1"/>
  <c r="I16" i="1" s="1"/>
  <c r="S23" i="1"/>
  <c r="L22" i="1"/>
  <c r="L21" i="1" s="1"/>
  <c r="L20" i="1" s="1"/>
  <c r="L19" i="1" s="1"/>
  <c r="L18" i="1" s="1"/>
  <c r="L17" i="1" s="1"/>
  <c r="L16" i="1" s="1"/>
  <c r="B38" i="1"/>
</calcChain>
</file>

<file path=xl/sharedStrings.xml><?xml version="1.0" encoding="utf-8"?>
<sst xmlns="http://schemas.openxmlformats.org/spreadsheetml/2006/main" count="139" uniqueCount="65">
  <si>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</si>
  <si>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</si>
  <si>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</si>
  <si>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</si>
  <si>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</si>
  <si>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</si>
  <si>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</si>
  <si>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</si>
  <si>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</si>
  <si>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</si>
  <si>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</si>
  <si>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</si>
  <si>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</si>
  <si>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</si>
  <si>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</si>
  <si>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</si>
  <si>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</si>
  <si>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</si>
  <si>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</si>
  <si>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</si>
  <si>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</si>
  <si>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</si>
  <si>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</si>
  <si>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</si>
  <si>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</si>
  <si>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</si>
  <si>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</si>
  <si>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Valea lui Enache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</si>
  <si>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</si>
  <si>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</si>
  <si>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</si>
  <si>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</si>
  <si>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</si>
  <si>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</si>
  <si>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</si>
  <si>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</si>
  <si>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</si>
  <si>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</si>
  <si>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</si>
  <si>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</si>
  <si>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</si>
  <si>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</si>
  <si>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</si>
  <si>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</si>
  <si>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</si>
  <si>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</si>
  <si>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</si>
  <si>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Zigoneni</t>
  </si>
  <si>
    <t>S</t>
  </si>
  <si>
    <t>Avicola</t>
  </si>
  <si>
    <t>Baraj</t>
  </si>
  <si>
    <t>Anghinesti Ramificatie</t>
  </si>
  <si>
    <t>D</t>
  </si>
  <si>
    <t>Valea lui Enache Zamfiresti</t>
  </si>
  <si>
    <t>1</t>
  </si>
  <si>
    <t>Valea lui Enache Biserica</t>
  </si>
  <si>
    <t>Valea lui Enache Cap traseu</t>
  </si>
  <si>
    <t>2</t>
  </si>
  <si>
    <t>1=5</t>
  </si>
  <si>
    <t>1=7</t>
  </si>
  <si>
    <t>C6</t>
  </si>
  <si>
    <t>C7</t>
  </si>
  <si>
    <t>C8</t>
  </si>
  <si>
    <t>EMITENT,</t>
  </si>
  <si>
    <t>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</si>
</sst>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18" xfId="0" applyFill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topLeftCell="A5" workbookViewId="0">
      <selection activeCell="F16" sqref="F16:F23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8" t="s">
        <v>21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0" t="s">
        <v>24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1"/>
      <c r="B9" s="69"/>
      <c r="C9" s="69"/>
      <c r="D9" s="69"/>
      <c r="E9" s="69"/>
      <c r="F9" s="69"/>
      <c r="G9" s="69"/>
      <c r="H9" s="69"/>
      <c r="I9" s="12"/>
      <c r="J9" s="12"/>
      <c r="K9" s="13"/>
      <c r="L9" s="13"/>
      <c r="M9" s="13"/>
    </row>
    <row r="10" spans="1:28" ht="22.5" customHeight="1" x14ac:dyDescent="0.25">
      <c r="A10" s="71" t="s">
        <v>27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28" ht="21" customHeight="1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63" t="s">
        <v>33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3" t="s">
        <v>34</v>
      </c>
      <c r="B13" s="64"/>
      <c r="C13" s="64"/>
      <c r="D13" s="64"/>
      <c r="E13" s="65"/>
      <c r="F13" s="18"/>
      <c r="G13" s="19" t="s">
        <v>35</v>
      </c>
      <c r="H13" s="20" t="s">
        <v>36</v>
      </c>
      <c r="I13" s="63" t="s">
        <v>34</v>
      </c>
      <c r="J13" s="64"/>
      <c r="K13" s="64"/>
      <c r="L13" s="64"/>
      <c r="M13" s="6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0.22916666666666666</v>
      </c>
      <c r="B16" s="32">
        <v>0.27777777777777779</v>
      </c>
      <c r="C16" s="32">
        <v>0.33333333333333331</v>
      </c>
      <c r="D16" s="32">
        <v>0.44444444444444442</v>
      </c>
      <c r="E16" s="32">
        <v>0.5625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0.25543981481481481</v>
      </c>
      <c r="J16" s="36">
        <f t="shared" si="0"/>
        <v>0.30405092592592592</v>
      </c>
      <c r="K16" s="36">
        <f t="shared" si="0"/>
        <v>0.3596064814814815</v>
      </c>
      <c r="L16" s="36">
        <f t="shared" si="0"/>
        <v>0.47766203703703697</v>
      </c>
      <c r="M16" s="37">
        <f t="shared" si="0"/>
        <v>0.58877314814814818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0.23388888888888887</v>
      </c>
      <c r="B17" s="41">
        <f t="shared" si="1"/>
        <v>0.28250000000000003</v>
      </c>
      <c r="C17" s="41">
        <f t="shared" si="1"/>
        <v>0.33805555555555555</v>
      </c>
      <c r="D17" s="41">
        <f t="shared" si="1"/>
        <v>0.44916666666666666</v>
      </c>
      <c r="E17" s="41">
        <f t="shared" si="1"/>
        <v>0.56722222222222218</v>
      </c>
      <c r="F17" s="42">
        <v>5.2</v>
      </c>
      <c r="G17" s="43">
        <v>1</v>
      </c>
      <c r="H17" s="42" t="s">
        <v>47</v>
      </c>
      <c r="I17" s="41">
        <f t="shared" ref="I17:M17" si="2">I18+TIME(0,0,(3600*($O18-$O17)/(INDEX($T$5:$AB$6,MATCH(I$15,$S$5:$S$6,0),MATCH(CONCATENATE($P18,$Q18),$T$4:$AB$4,0)))+$T$8))</f>
        <v>0.25071759259259258</v>
      </c>
      <c r="J17" s="41">
        <f t="shared" si="2"/>
        <v>0.29932870370370368</v>
      </c>
      <c r="K17" s="41">
        <f t="shared" si="2"/>
        <v>0.35488425925925926</v>
      </c>
      <c r="L17" s="41">
        <f t="shared" si="2"/>
        <v>0.47293981481481473</v>
      </c>
      <c r="M17" s="44">
        <f t="shared" si="2"/>
        <v>0.584050925925926</v>
      </c>
      <c r="O17" s="5">
        <f t="shared" ref="O17:O23" si="3">O16+F17</f>
        <v>5.2</v>
      </c>
      <c r="P17" s="8">
        <v>1</v>
      </c>
      <c r="Q17" s="45" t="s">
        <v>48</v>
      </c>
      <c r="R17" s="46">
        <f t="shared" ref="R17:S17" si="4">TIME(0,0,(3600*($O17-$O16)/(INDEX($T$5:$AB$6,MATCH(R$15,$S$5:$S$6,0),MATCH((CONCATENATE($P17,$Q17)),$T$4:$AB$4,0)))))</f>
        <v>4.3287037037037035E-3</v>
      </c>
      <c r="S17" s="46">
        <f t="shared" si="4"/>
        <v>5.4166666666666669E-3</v>
      </c>
      <c r="T17" s="1"/>
      <c r="U17" s="47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0.23553240740740738</v>
      </c>
      <c r="B18" s="41">
        <f t="shared" si="5"/>
        <v>0.28414351851851855</v>
      </c>
      <c r="C18" s="41">
        <f t="shared" si="5"/>
        <v>0.33969907407407407</v>
      </c>
      <c r="D18" s="41">
        <f t="shared" si="5"/>
        <v>0.45081018518518517</v>
      </c>
      <c r="E18" s="41">
        <f t="shared" si="5"/>
        <v>0.5688657407407407</v>
      </c>
      <c r="F18" s="42">
        <v>1.5</v>
      </c>
      <c r="G18" s="43">
        <v>2</v>
      </c>
      <c r="H18" s="42" t="s">
        <v>49</v>
      </c>
      <c r="I18" s="41">
        <f t="shared" ref="I18:M18" si="6">I19+TIME(0,0,(3600*($O19-$O18)/(INDEX($T$5:$AB$6,MATCH(I$15,$S$5:$S$6,0),MATCH(CONCATENATE($P19,$Q19),$T$4:$AB$4,0)))+$T$8))</f>
        <v>0.24907407407407406</v>
      </c>
      <c r="J18" s="41">
        <f t="shared" si="6"/>
        <v>0.29768518518518516</v>
      </c>
      <c r="K18" s="41">
        <f t="shared" si="6"/>
        <v>0.35324074074074074</v>
      </c>
      <c r="L18" s="41">
        <f t="shared" si="6"/>
        <v>0.47129629629629621</v>
      </c>
      <c r="M18" s="44">
        <f t="shared" si="6"/>
        <v>0.58240740740740748</v>
      </c>
      <c r="O18" s="5">
        <f t="shared" si="3"/>
        <v>6.7</v>
      </c>
      <c r="P18" s="8">
        <v>1</v>
      </c>
      <c r="Q18" s="45" t="s">
        <v>48</v>
      </c>
      <c r="R18" s="46">
        <f t="shared" ref="R18:S18" si="7">TIME(0,0,(3600*($O18-$O17)/(INDEX($T$5:$AB$6,MATCH(R$15,$S$5:$S$6,0),MATCH((CONCATENATE($P18,$Q18)),$T$4:$AB$4,0)))))</f>
        <v>1.25E-3</v>
      </c>
      <c r="S18" s="46">
        <f t="shared" si="7"/>
        <v>1.5624999999999999E-3</v>
      </c>
      <c r="T18" s="1"/>
      <c r="U18" s="47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0.23675925925925922</v>
      </c>
      <c r="B19" s="41">
        <f t="shared" si="8"/>
        <v>0.28537037037037039</v>
      </c>
      <c r="C19" s="41">
        <f t="shared" si="8"/>
        <v>0.34092592592592591</v>
      </c>
      <c r="D19" s="41">
        <f t="shared" si="8"/>
        <v>0.45203703703703701</v>
      </c>
      <c r="E19" s="41">
        <f t="shared" si="8"/>
        <v>0.5700925925925926</v>
      </c>
      <c r="F19" s="42">
        <v>1</v>
      </c>
      <c r="G19" s="43">
        <v>3</v>
      </c>
      <c r="H19" s="42" t="s">
        <v>50</v>
      </c>
      <c r="I19" s="41">
        <f t="shared" ref="I19:M19" si="9">I20+TIME(0,0,(3600*($O20-$O19)/(INDEX($T$5:$AB$6,MATCH(I$15,$S$5:$S$6,0),MATCH(CONCATENATE($P20,$Q20),$T$4:$AB$4,0)))+$T$8))</f>
        <v>0.24784722222222222</v>
      </c>
      <c r="J19" s="41">
        <f t="shared" si="9"/>
        <v>0.29645833333333332</v>
      </c>
      <c r="K19" s="41">
        <f t="shared" si="9"/>
        <v>0.3520138888888889</v>
      </c>
      <c r="L19" s="41">
        <f t="shared" si="9"/>
        <v>0.47006944444444437</v>
      </c>
      <c r="M19" s="44">
        <f t="shared" si="9"/>
        <v>0.58118055555555559</v>
      </c>
      <c r="O19" s="5">
        <f t="shared" si="3"/>
        <v>7.7</v>
      </c>
      <c r="P19" s="8">
        <v>1</v>
      </c>
      <c r="Q19" s="45" t="s">
        <v>48</v>
      </c>
      <c r="R19" s="46">
        <f t="shared" ref="R19:S19" si="10">TIME(0,0,(3600*($O19-$O18)/(INDEX($T$5:$AB$6,MATCH(R$15,$S$5:$S$6,0),MATCH((CONCATENATE($P19,$Q19)),$T$4:$AB$4,0)))))</f>
        <v>8.3333333333333339E-4</v>
      </c>
      <c r="S19" s="46">
        <f t="shared" si="10"/>
        <v>1.0416666666666667E-3</v>
      </c>
      <c r="T19" s="1"/>
      <c r="U19" s="47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0.23856481481481479</v>
      </c>
      <c r="B20" s="41">
        <f t="shared" si="11"/>
        <v>0.28717592592592595</v>
      </c>
      <c r="C20" s="41">
        <f t="shared" si="11"/>
        <v>0.34273148148148147</v>
      </c>
      <c r="D20" s="41">
        <f t="shared" si="11"/>
        <v>0.45384259259259258</v>
      </c>
      <c r="E20" s="41">
        <f t="shared" si="11"/>
        <v>0.5718981481481481</v>
      </c>
      <c r="F20" s="42">
        <v>1.7</v>
      </c>
      <c r="G20" s="43">
        <v>4</v>
      </c>
      <c r="H20" s="42" t="s">
        <v>51</v>
      </c>
      <c r="I20" s="41">
        <f t="shared" ref="I20:M20" si="12">I21+TIME(0,0,(3600*($O21-$O20)/(INDEX($T$5:$AB$6,MATCH(I$15,$S$5:$S$6,0),MATCH(CONCATENATE($P21,$Q21),$T$4:$AB$4,0)))+$T$8))</f>
        <v>0.24604166666666666</v>
      </c>
      <c r="J20" s="41">
        <f t="shared" si="12"/>
        <v>0.29465277777777776</v>
      </c>
      <c r="K20" s="41">
        <f t="shared" si="12"/>
        <v>0.35020833333333334</v>
      </c>
      <c r="L20" s="41">
        <f t="shared" si="12"/>
        <v>0.46826388888888881</v>
      </c>
      <c r="M20" s="44">
        <f t="shared" si="12"/>
        <v>0.57937500000000008</v>
      </c>
      <c r="O20" s="5">
        <f t="shared" si="3"/>
        <v>9.4</v>
      </c>
      <c r="P20" s="8">
        <v>1</v>
      </c>
      <c r="Q20" s="45" t="s">
        <v>52</v>
      </c>
      <c r="R20" s="46">
        <f t="shared" ref="R20:S20" si="13">TIME(0,0,(3600*($O20-$O19)/(INDEX($T$5:$AB$6,MATCH(R$15,$S$5:$S$6,0),MATCH((CONCATENATE($P20,$Q20)),$T$4:$AB$4,0)))))</f>
        <v>1.4120370370370369E-3</v>
      </c>
      <c r="S20" s="46">
        <f t="shared" si="13"/>
        <v>1.7708333333333332E-3</v>
      </c>
      <c r="T20" s="1"/>
      <c r="U20" s="47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0.23969907407407404</v>
      </c>
      <c r="B21" s="41">
        <f t="shared" si="14"/>
        <v>0.2883101851851852</v>
      </c>
      <c r="C21" s="41">
        <f t="shared" si="14"/>
        <v>0.34386574074074072</v>
      </c>
      <c r="D21" s="41">
        <f t="shared" si="14"/>
        <v>0.45497685185185183</v>
      </c>
      <c r="E21" s="41">
        <f t="shared" si="14"/>
        <v>0.57303240740740735</v>
      </c>
      <c r="F21" s="42">
        <v>0.9</v>
      </c>
      <c r="G21" s="43">
        <v>5</v>
      </c>
      <c r="H21" s="42" t="s">
        <v>53</v>
      </c>
      <c r="I21" s="41">
        <f t="shared" ref="I21:M21" si="15">I22+TIME(0,0,(3600*($O22-$O21)/(INDEX($T$5:$AB$6,MATCH(I$15,$S$5:$S$6,0),MATCH(CONCATENATE($P22,$Q22),$T$4:$AB$4,0)))+$T$8))</f>
        <v>0.24490740740740741</v>
      </c>
      <c r="J21" s="41">
        <f t="shared" si="15"/>
        <v>0.29351851851851851</v>
      </c>
      <c r="K21" s="41">
        <f t="shared" si="15"/>
        <v>0.34907407407407409</v>
      </c>
      <c r="L21" s="41">
        <f t="shared" si="15"/>
        <v>0.46712962962962956</v>
      </c>
      <c r="M21" s="44">
        <f t="shared" si="15"/>
        <v>0.57824074074074083</v>
      </c>
      <c r="O21" s="5">
        <f t="shared" si="3"/>
        <v>10.3</v>
      </c>
      <c r="P21" s="45" t="s">
        <v>54</v>
      </c>
      <c r="Q21" s="45" t="s">
        <v>52</v>
      </c>
      <c r="R21" s="46">
        <f t="shared" ref="R21:S21" si="16">TIME(0,0,(3600*($O21-$O20)/(INDEX($T$5:$AB$6,MATCH(R$15,$S$5:$S$6,0),MATCH((CONCATENATE($P21,$Q21)),$T$4:$AB$4,0)))))</f>
        <v>7.407407407407407E-4</v>
      </c>
      <c r="S21" s="46">
        <f t="shared" si="16"/>
        <v>9.3750000000000007E-4</v>
      </c>
      <c r="T21" s="1"/>
      <c r="U21" s="47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0.24050925925925923</v>
      </c>
      <c r="B22" s="41">
        <f t="shared" si="17"/>
        <v>0.28912037037037036</v>
      </c>
      <c r="C22" s="41">
        <f t="shared" si="17"/>
        <v>0.34467592592592589</v>
      </c>
      <c r="D22" s="41">
        <f t="shared" si="17"/>
        <v>0.45578703703703699</v>
      </c>
      <c r="E22" s="41">
        <f t="shared" si="17"/>
        <v>0.57384259259259252</v>
      </c>
      <c r="F22" s="42">
        <v>0.5</v>
      </c>
      <c r="G22" s="43">
        <v>6</v>
      </c>
      <c r="H22" s="42" t="s">
        <v>55</v>
      </c>
      <c r="I22" s="41">
        <f t="shared" ref="I22:M22" si="18">I23+TIME(0,0,(3600*($O23-$O22)/(INDEX($T$5:$AB$6,MATCH(I$15,$S$5:$S$6,0),MATCH(CONCATENATE($P23,$Q23),$T$4:$AB$4,0)))+$T$8))</f>
        <v>0.24409722222222222</v>
      </c>
      <c r="J22" s="41">
        <f t="shared" si="18"/>
        <v>0.29270833333333335</v>
      </c>
      <c r="K22" s="41">
        <f t="shared" si="18"/>
        <v>0.34826388888888893</v>
      </c>
      <c r="L22" s="41">
        <f t="shared" si="18"/>
        <v>0.4663194444444444</v>
      </c>
      <c r="M22" s="44">
        <f t="shared" si="18"/>
        <v>0.57743055555555567</v>
      </c>
      <c r="O22" s="5">
        <f t="shared" si="3"/>
        <v>10.8</v>
      </c>
      <c r="P22" s="45" t="s">
        <v>54</v>
      </c>
      <c r="Q22" s="45" t="s">
        <v>52</v>
      </c>
      <c r="R22" s="46">
        <f t="shared" ref="R22:S22" si="19">TIME(0,0,(3600*($O22-$O21)/(INDEX($T$5:$AB$6,MATCH(R$15,$S$5:$S$6,0),MATCH((CONCATENATE($P22,$Q22)),$T$4:$AB$4,0)))))</f>
        <v>4.1666666666666669E-4</v>
      </c>
      <c r="S22" s="46">
        <f t="shared" si="19"/>
        <v>5.2083333333333333E-4</v>
      </c>
      <c r="T22" s="1"/>
      <c r="U22" s="47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0.24155092592592589</v>
      </c>
      <c r="B23" s="41">
        <f t="shared" si="20"/>
        <v>0.29016203703703702</v>
      </c>
      <c r="C23" s="41">
        <f t="shared" si="20"/>
        <v>0.34571759259259255</v>
      </c>
      <c r="D23" s="41">
        <f t="shared" si="20"/>
        <v>0.45682870370370365</v>
      </c>
      <c r="E23" s="41">
        <f t="shared" si="20"/>
        <v>0.57488425925925923</v>
      </c>
      <c r="F23" s="42">
        <v>0.7</v>
      </c>
      <c r="G23" s="43">
        <v>7</v>
      </c>
      <c r="H23" s="48" t="s">
        <v>56</v>
      </c>
      <c r="I23" s="49">
        <v>0.24305555555555555</v>
      </c>
      <c r="J23" s="49">
        <v>0.29166666666666669</v>
      </c>
      <c r="K23" s="49">
        <v>0.34722222222222227</v>
      </c>
      <c r="L23" s="49">
        <v>0.46527777777777773</v>
      </c>
      <c r="M23" s="50">
        <v>0.57638888888888895</v>
      </c>
      <c r="O23" s="5">
        <f t="shared" si="3"/>
        <v>11.5</v>
      </c>
      <c r="P23" s="45" t="s">
        <v>57</v>
      </c>
      <c r="Q23" s="45" t="s">
        <v>52</v>
      </c>
      <c r="R23" s="46">
        <f t="shared" ref="R23:S23" si="21">TIME(0,0,(3600*($O23-$O22)/(INDEX($T$5:$AB$6,MATCH(R$15,$S$5:$S$6,0),MATCH((CONCATENATE($P23,$Q23)),$T$4:$AB$4,0)))))</f>
        <v>6.4814814814814813E-4</v>
      </c>
      <c r="S23" s="46">
        <f t="shared" si="21"/>
        <v>8.3333333333333339E-4</v>
      </c>
      <c r="T23" s="1"/>
      <c r="U23" s="47"/>
      <c r="V23" s="1"/>
      <c r="W23" s="1"/>
    </row>
    <row r="24" spans="1:23" ht="13.5" customHeight="1" x14ac:dyDescent="0.25">
      <c r="A24" s="51"/>
      <c r="B24" s="52"/>
      <c r="C24" s="52"/>
      <c r="D24" s="52"/>
      <c r="E24" s="52"/>
      <c r="F24" s="42"/>
      <c r="G24" s="43"/>
      <c r="H24" s="42"/>
      <c r="I24" s="52"/>
      <c r="J24" s="52"/>
      <c r="K24" s="52"/>
      <c r="L24" s="52"/>
      <c r="M24" s="53"/>
      <c r="R24" s="46"/>
      <c r="S24" s="46"/>
      <c r="T24" s="1"/>
      <c r="U24" s="47"/>
      <c r="V24" s="1"/>
      <c r="W24" s="1"/>
    </row>
    <row r="25" spans="1:23" ht="13.5" customHeight="1" x14ac:dyDescent="0.2">
      <c r="A25" s="54" t="s">
        <v>59</v>
      </c>
      <c r="B25" s="55" t="s">
        <v>58</v>
      </c>
      <c r="C25" s="56" t="s">
        <v>58</v>
      </c>
      <c r="D25" s="55" t="s">
        <v>58</v>
      </c>
      <c r="E25" s="56" t="s">
        <v>58</v>
      </c>
      <c r="F25" s="57"/>
      <c r="G25" s="55"/>
      <c r="H25" s="57"/>
      <c r="I25" s="55" t="s">
        <v>59</v>
      </c>
      <c r="J25" s="55" t="s">
        <v>58</v>
      </c>
      <c r="K25" s="56" t="s">
        <v>58</v>
      </c>
      <c r="L25" s="55" t="s">
        <v>58</v>
      </c>
      <c r="M25" s="58" t="s">
        <v>58</v>
      </c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5">
      <c r="A27" s="66" t="s">
        <v>29</v>
      </c>
      <c r="B27" s="67"/>
      <c r="C27" s="67"/>
      <c r="D27" s="67"/>
      <c r="E27" s="67"/>
      <c r="F27" s="15" t="s">
        <v>30</v>
      </c>
      <c r="G27" s="16" t="s">
        <v>31</v>
      </c>
      <c r="H27" s="16" t="s">
        <v>32</v>
      </c>
      <c r="I27" s="63" t="s">
        <v>33</v>
      </c>
      <c r="J27" s="64"/>
      <c r="K27" s="64"/>
      <c r="L27" s="64"/>
      <c r="M27" s="65"/>
    </row>
    <row r="28" spans="1:23" ht="13.5" customHeight="1" x14ac:dyDescent="0.25">
      <c r="A28" s="63" t="s">
        <v>34</v>
      </c>
      <c r="B28" s="64"/>
      <c r="C28" s="64"/>
      <c r="D28" s="64"/>
      <c r="E28" s="65"/>
      <c r="F28" s="18"/>
      <c r="G28" s="19" t="s">
        <v>35</v>
      </c>
      <c r="H28" s="20" t="s">
        <v>36</v>
      </c>
      <c r="I28" s="63" t="s">
        <v>34</v>
      </c>
      <c r="J28" s="64"/>
      <c r="K28" s="64"/>
      <c r="L28" s="64"/>
      <c r="M28" s="65"/>
    </row>
    <row r="29" spans="1:23" ht="13.5" customHeight="1" x14ac:dyDescent="0.25">
      <c r="A29" s="21" t="s">
        <v>60</v>
      </c>
      <c r="B29" s="22" t="s">
        <v>61</v>
      </c>
      <c r="C29" s="22" t="s">
        <v>62</v>
      </c>
      <c r="D29" s="22"/>
      <c r="E29" s="22"/>
      <c r="F29" s="23"/>
      <c r="G29" s="23"/>
      <c r="H29" s="22"/>
      <c r="I29" s="22" t="s">
        <v>60</v>
      </c>
      <c r="J29" s="22" t="s">
        <v>61</v>
      </c>
      <c r="K29" s="22" t="s">
        <v>62</v>
      </c>
      <c r="L29" s="22"/>
      <c r="M29" s="24"/>
    </row>
    <row r="30" spans="1:23" ht="13.5" customHeight="1" x14ac:dyDescent="0.25">
      <c r="A30" s="26" t="s">
        <v>23</v>
      </c>
      <c r="B30" s="27" t="s">
        <v>23</v>
      </c>
      <c r="C30" s="27" t="s">
        <v>23</v>
      </c>
      <c r="D30" s="27" t="s">
        <v>23</v>
      </c>
      <c r="E30" s="27" t="s">
        <v>23</v>
      </c>
      <c r="F30" s="28"/>
      <c r="G30" s="28"/>
      <c r="H30" s="29"/>
      <c r="I30" s="27" t="s">
        <v>23</v>
      </c>
      <c r="J30" s="27" t="s">
        <v>23</v>
      </c>
      <c r="K30" s="27" t="s">
        <v>23</v>
      </c>
      <c r="L30" s="27"/>
      <c r="M30" s="30"/>
    </row>
    <row r="31" spans="1:23" ht="13.5" customHeight="1" x14ac:dyDescent="0.2">
      <c r="A31" s="31">
        <v>0.60416666666666663</v>
      </c>
      <c r="B31" s="32">
        <v>0.67361111111111116</v>
      </c>
      <c r="C31" s="32">
        <v>0.71527777777777779</v>
      </c>
      <c r="D31" s="59"/>
      <c r="E31" s="59"/>
      <c r="F31" s="33">
        <v>0</v>
      </c>
      <c r="G31" s="34">
        <v>0</v>
      </c>
      <c r="H31" s="35" t="s">
        <v>46</v>
      </c>
      <c r="I31" s="36">
        <f t="shared" ref="I31:K31" si="22">I32+TIME(0,0,(3600*($O17-$O16)/(INDEX($T$5:$AB$6,MATCH(I$15,$S$5:$S$6,0),MATCH(CONCATENATE($P17,$Q17),$T$4:$AB$4,0)))+$T$8))</f>
        <v>0.63043981481481481</v>
      </c>
      <c r="J31" s="36">
        <f t="shared" si="22"/>
        <v>0.69988425925925923</v>
      </c>
      <c r="K31" s="36">
        <f t="shared" si="22"/>
        <v>0.74155092592592586</v>
      </c>
      <c r="L31" s="59"/>
      <c r="M31" s="60"/>
    </row>
    <row r="32" spans="1:23" ht="13.5" customHeight="1" x14ac:dyDescent="0.2">
      <c r="A32" s="40">
        <f t="shared" ref="A32:C32" si="23">A31+TIME(0,0,(3600*($O17-$O16)/(INDEX($T$5:$AB$6,MATCH(A$15,$S$5:$S$6,0),MATCH(CONCATENATE($P17,$Q17),$T$4:$AB$4,0)))+$T$8))</f>
        <v>0.60888888888888881</v>
      </c>
      <c r="B32" s="41">
        <f t="shared" si="23"/>
        <v>0.67833333333333334</v>
      </c>
      <c r="C32" s="41">
        <f t="shared" si="23"/>
        <v>0.72</v>
      </c>
      <c r="D32" s="52"/>
      <c r="E32" s="52"/>
      <c r="F32" s="42">
        <v>5.2</v>
      </c>
      <c r="G32" s="43">
        <v>1</v>
      </c>
      <c r="H32" s="42" t="s">
        <v>47</v>
      </c>
      <c r="I32" s="41">
        <f t="shared" ref="I32:K32" si="24">I33+TIME(0,0,(3600*($O18-$O17)/(INDEX($T$5:$AB$6,MATCH(I$15,$S$5:$S$6,0),MATCH(CONCATENATE($P18,$Q18),$T$4:$AB$4,0)))+$T$8))</f>
        <v>0.62571759259259263</v>
      </c>
      <c r="J32" s="41">
        <f t="shared" si="24"/>
        <v>0.69516203703703705</v>
      </c>
      <c r="K32" s="41">
        <f t="shared" si="24"/>
        <v>0.73682870370370368</v>
      </c>
      <c r="L32" s="52"/>
      <c r="M32" s="53"/>
    </row>
    <row r="33" spans="1:28" ht="13.5" customHeight="1" x14ac:dyDescent="0.2">
      <c r="A33" s="40">
        <f t="shared" ref="A33:C33" si="25">A32+TIME(0,0,(3600*($O18-$O17)/(INDEX($T$5:$AB$6,MATCH(A$15,$S$5:$S$6,0),MATCH(CONCATENATE($P18,$Q18),$T$4:$AB$4,0)))+$T$8))</f>
        <v>0.61053240740740733</v>
      </c>
      <c r="B33" s="41">
        <f t="shared" si="25"/>
        <v>0.67997685185185186</v>
      </c>
      <c r="C33" s="41">
        <f t="shared" si="25"/>
        <v>0.72164351851851849</v>
      </c>
      <c r="D33" s="52"/>
      <c r="E33" s="52"/>
      <c r="F33" s="42">
        <v>1.5</v>
      </c>
      <c r="G33" s="43">
        <v>2</v>
      </c>
      <c r="H33" s="42" t="s">
        <v>49</v>
      </c>
      <c r="I33" s="41">
        <f t="shared" ref="I33:K33" si="26">I34+TIME(0,0,(3600*($O19-$O18)/(INDEX($T$5:$AB$6,MATCH(I$15,$S$5:$S$6,0),MATCH(CONCATENATE($P19,$Q19),$T$4:$AB$4,0)))+$T$8))</f>
        <v>0.62407407407407411</v>
      </c>
      <c r="J33" s="41">
        <f t="shared" si="26"/>
        <v>0.69351851851851853</v>
      </c>
      <c r="K33" s="41">
        <f t="shared" si="26"/>
        <v>0.73518518518518516</v>
      </c>
      <c r="L33" s="52"/>
      <c r="M33" s="53"/>
    </row>
    <row r="34" spans="1:28" ht="13.5" customHeight="1" x14ac:dyDescent="0.2">
      <c r="A34" s="40">
        <f t="shared" ref="A34:C34" si="27">A33+TIME(0,0,(3600*($O19-$O18)/(INDEX($T$5:$AB$6,MATCH(A$15,$S$5:$S$6,0),MATCH(CONCATENATE($P19,$Q19),$T$4:$AB$4,0)))+$T$8))</f>
        <v>0.61175925925925922</v>
      </c>
      <c r="B34" s="41">
        <f t="shared" si="27"/>
        <v>0.68120370370370376</v>
      </c>
      <c r="C34" s="41">
        <f t="shared" si="27"/>
        <v>0.72287037037037039</v>
      </c>
      <c r="D34" s="52"/>
      <c r="E34" s="52"/>
      <c r="F34" s="42">
        <v>1</v>
      </c>
      <c r="G34" s="43">
        <v>3</v>
      </c>
      <c r="H34" s="42" t="s">
        <v>50</v>
      </c>
      <c r="I34" s="41">
        <f t="shared" ref="I34:K34" si="28">I35+TIME(0,0,(3600*($O20-$O19)/(INDEX($T$5:$AB$6,MATCH(I$15,$S$5:$S$6,0),MATCH(CONCATENATE($P20,$Q20),$T$4:$AB$4,0)))+$T$8))</f>
        <v>0.62284722222222222</v>
      </c>
      <c r="J34" s="41">
        <f t="shared" si="28"/>
        <v>0.69229166666666664</v>
      </c>
      <c r="K34" s="41">
        <f t="shared" si="28"/>
        <v>0.73395833333333327</v>
      </c>
      <c r="L34" s="52"/>
      <c r="M34" s="53"/>
    </row>
    <row r="35" spans="1:28" ht="13.5" customHeight="1" x14ac:dyDescent="0.2">
      <c r="A35" s="40">
        <f t="shared" ref="A35:C35" si="29">A34+TIME(0,0,(3600*($O20-$O19)/(INDEX($T$5:$AB$6,MATCH(A$15,$S$5:$S$6,0),MATCH(CONCATENATE($P20,$Q20),$T$4:$AB$4,0)))+$T$8))</f>
        <v>0.61356481481481473</v>
      </c>
      <c r="B35" s="41">
        <f t="shared" si="29"/>
        <v>0.68300925925925926</v>
      </c>
      <c r="C35" s="41">
        <f t="shared" si="29"/>
        <v>0.72467592592592589</v>
      </c>
      <c r="D35" s="52"/>
      <c r="E35" s="52"/>
      <c r="F35" s="42">
        <v>1.7</v>
      </c>
      <c r="G35" s="43">
        <v>4</v>
      </c>
      <c r="H35" s="42" t="s">
        <v>51</v>
      </c>
      <c r="I35" s="41">
        <f t="shared" ref="I35:K35" si="30">I36+TIME(0,0,(3600*($O21-$O20)/(INDEX($T$5:$AB$6,MATCH(I$15,$S$5:$S$6,0),MATCH(CONCATENATE($P21,$Q21),$T$4:$AB$4,0)))+$T$8))</f>
        <v>0.62104166666666671</v>
      </c>
      <c r="J35" s="41">
        <f t="shared" si="30"/>
        <v>0.69048611111111113</v>
      </c>
      <c r="K35" s="41">
        <f t="shared" si="30"/>
        <v>0.73215277777777776</v>
      </c>
      <c r="L35" s="52"/>
      <c r="M35" s="53"/>
    </row>
    <row r="36" spans="1:28" ht="13.5" customHeight="1" x14ac:dyDescent="0.2">
      <c r="A36" s="40">
        <f t="shared" ref="A36:C36" si="31">A35+TIME(0,0,(3600*($O21-$O20)/(INDEX($T$5:$AB$6,MATCH(A$15,$S$5:$S$6,0),MATCH(CONCATENATE($P21,$Q21),$T$4:$AB$4,0)))+$T$8))</f>
        <v>0.61469907407407398</v>
      </c>
      <c r="B36" s="41">
        <f t="shared" si="31"/>
        <v>0.68414351851851851</v>
      </c>
      <c r="C36" s="41">
        <f t="shared" si="31"/>
        <v>0.72581018518518514</v>
      </c>
      <c r="D36" s="52"/>
      <c r="E36" s="52"/>
      <c r="F36" s="42">
        <v>0.9</v>
      </c>
      <c r="G36" s="43">
        <v>5</v>
      </c>
      <c r="H36" s="42" t="s">
        <v>53</v>
      </c>
      <c r="I36" s="41">
        <f t="shared" ref="I36:K36" si="32">I37+TIME(0,0,(3600*($O22-$O21)/(INDEX($T$5:$AB$6,MATCH(I$15,$S$5:$S$6,0),MATCH(CONCATENATE($P22,$Q22),$T$4:$AB$4,0)))+$T$8))</f>
        <v>0.61990740740740746</v>
      </c>
      <c r="J36" s="41">
        <f t="shared" si="32"/>
        <v>0.68935185185185188</v>
      </c>
      <c r="K36" s="41">
        <f t="shared" si="32"/>
        <v>0.73101851851851851</v>
      </c>
      <c r="L36" s="52"/>
      <c r="M36" s="53"/>
    </row>
    <row r="37" spans="1:28" ht="13.5" customHeight="1" x14ac:dyDescent="0.2">
      <c r="A37" s="40">
        <f t="shared" ref="A37:C37" si="33">A36+TIME(0,0,(3600*($O22-$O21)/(INDEX($T$5:$AB$6,MATCH(A$15,$S$5:$S$6,0),MATCH(CONCATENATE($P22,$Q22),$T$4:$AB$4,0)))+$T$8))</f>
        <v>0.61550925925925914</v>
      </c>
      <c r="B37" s="41">
        <f t="shared" si="33"/>
        <v>0.68495370370370368</v>
      </c>
      <c r="C37" s="41">
        <f t="shared" si="33"/>
        <v>0.72662037037037031</v>
      </c>
      <c r="D37" s="52"/>
      <c r="E37" s="52"/>
      <c r="F37" s="42">
        <v>0.5</v>
      </c>
      <c r="G37" s="43">
        <v>6</v>
      </c>
      <c r="H37" s="42" t="s">
        <v>55</v>
      </c>
      <c r="I37" s="41">
        <f t="shared" ref="I37:K37" si="34">I38+TIME(0,0,(3600*($O23-$O22)/(INDEX($T$5:$AB$6,MATCH(I$15,$S$5:$S$6,0),MATCH(CONCATENATE($P23,$Q23),$T$4:$AB$4,0)))+$T$8))</f>
        <v>0.6190972222222223</v>
      </c>
      <c r="J37" s="41">
        <f t="shared" si="34"/>
        <v>0.68854166666666672</v>
      </c>
      <c r="K37" s="41">
        <f t="shared" si="34"/>
        <v>0.73020833333333335</v>
      </c>
      <c r="L37" s="52"/>
      <c r="M37" s="53"/>
    </row>
    <row r="38" spans="1:28" ht="13.5" customHeight="1" x14ac:dyDescent="0.2">
      <c r="A38" s="40">
        <f t="shared" ref="A38:C38" si="35">A37+TIME(0,0,(3600*($O23-$O22)/(INDEX($T$5:$AB$6,MATCH(A$15,$S$5:$S$6,0),MATCH(CONCATENATE($P23,$Q23),$T$4:$AB$4,0)))+$T$8))</f>
        <v>0.61655092592592586</v>
      </c>
      <c r="B38" s="41">
        <f t="shared" si="35"/>
        <v>0.68599537037037039</v>
      </c>
      <c r="C38" s="41">
        <f t="shared" si="35"/>
        <v>0.72766203703703702</v>
      </c>
      <c r="D38" s="52"/>
      <c r="E38" s="52"/>
      <c r="F38" s="42">
        <v>0.7</v>
      </c>
      <c r="G38" s="43">
        <v>7</v>
      </c>
      <c r="H38" s="48" t="s">
        <v>56</v>
      </c>
      <c r="I38" s="49">
        <v>0.61805555555555558</v>
      </c>
      <c r="J38" s="49">
        <v>0.6875</v>
      </c>
      <c r="K38" s="49">
        <v>0.72916666666666663</v>
      </c>
      <c r="L38" s="52"/>
      <c r="M38" s="53"/>
    </row>
    <row r="39" spans="1:28" ht="13.5" customHeight="1" x14ac:dyDescent="0.2">
      <c r="A39" s="51"/>
      <c r="B39" s="52"/>
      <c r="C39" s="52"/>
      <c r="D39" s="52"/>
      <c r="E39" s="52"/>
      <c r="F39" s="42"/>
      <c r="G39" s="43"/>
      <c r="H39" s="42"/>
      <c r="I39" s="52"/>
      <c r="J39" s="52"/>
      <c r="K39" s="52"/>
      <c r="L39" s="52"/>
      <c r="M39" s="53"/>
    </row>
    <row r="40" spans="1:28" ht="13.5" customHeight="1" x14ac:dyDescent="0.2">
      <c r="A40" s="54" t="s">
        <v>58</v>
      </c>
      <c r="B40" s="56" t="s">
        <v>59</v>
      </c>
      <c r="C40" s="55" t="s">
        <v>58</v>
      </c>
      <c r="D40" s="56"/>
      <c r="E40" s="56"/>
      <c r="F40" s="57"/>
      <c r="G40" s="55"/>
      <c r="H40" s="57"/>
      <c r="I40" s="55" t="s">
        <v>58</v>
      </c>
      <c r="J40" s="56" t="s">
        <v>59</v>
      </c>
      <c r="K40" s="55" t="s">
        <v>58</v>
      </c>
      <c r="L40" s="56"/>
      <c r="M40" s="58"/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8" ht="13.5" customHeight="1" x14ac:dyDescent="0.2">
      <c r="I42" s="5" t="s">
        <v>63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61"/>
      <c r="B52" s="61"/>
      <c r="C52" s="61"/>
      <c r="D52" s="61"/>
      <c r="E52" s="61"/>
      <c r="F52" s="61"/>
      <c r="G52" s="61"/>
      <c r="H52" s="61"/>
    </row>
    <row r="53" spans="1:10" ht="12.75" customHeight="1" x14ac:dyDescent="0.2">
      <c r="B53" s="62"/>
      <c r="C53" s="62"/>
      <c r="D53" s="62"/>
      <c r="E53" s="62"/>
      <c r="F53" s="62"/>
      <c r="G53" s="62"/>
    </row>
    <row r="54" spans="1:10" ht="12.75" customHeight="1" x14ac:dyDescent="0.2">
      <c r="B54" s="62"/>
      <c r="C54" s="62"/>
      <c r="D54" s="62"/>
      <c r="E54" s="62"/>
      <c r="F54" s="62"/>
      <c r="G54" s="62"/>
    </row>
    <row r="55" spans="1:10" ht="12.75" customHeight="1" x14ac:dyDescent="0.2">
      <c r="B55" s="62"/>
      <c r="C55" s="62"/>
      <c r="D55" s="62"/>
      <c r="E55" s="62"/>
      <c r="F55" s="62"/>
    </row>
    <row r="56" spans="1:10" ht="12.75" customHeight="1" x14ac:dyDescent="0.2">
      <c r="B56" s="62"/>
    </row>
    <row r="57" spans="1:10" ht="12.75" customHeight="1" x14ac:dyDescent="0.2">
      <c r="B57" s="62"/>
    </row>
    <row r="58" spans="1:10" ht="12.75" customHeight="1" x14ac:dyDescent="0.2">
      <c r="B58" s="62"/>
    </row>
    <row r="59" spans="1:10" ht="12.75" customHeight="1" x14ac:dyDescent="0.2">
      <c r="B59" s="62"/>
    </row>
    <row r="60" spans="1:10" ht="12.75" customHeight="1" x14ac:dyDescent="0.25">
      <c r="A60" s="61"/>
      <c r="B60" s="61"/>
      <c r="C60" s="61"/>
      <c r="D60" s="61"/>
      <c r="E60" s="61"/>
      <c r="F60" s="61"/>
      <c r="G60" s="61"/>
      <c r="H60" s="61"/>
      <c r="I60" s="61"/>
      <c r="J60" s="61"/>
    </row>
    <row r="61" spans="1:10" ht="12.75" customHeight="1" x14ac:dyDescent="0.25">
      <c r="A61" s="61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7:E27"/>
    <mergeCell ref="I27:M27"/>
    <mergeCell ref="A28:E28"/>
    <mergeCell ref="I28:M28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2023-05-03T09:03:26Z</dcterms:modified>
</cp:coreProperties>
</file>