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EFC5AAE3-D12B-4AFB-8A0C-0889B067AC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YI4zIwl11DcRYl98Nbjr+3KJabA=="/>
    </ext>
  </extLst>
</workbook>
</file>

<file path=xl/calcChain.xml><?xml version="1.0" encoding="utf-8"?>
<calcChain xmlns="http://schemas.openxmlformats.org/spreadsheetml/2006/main">
  <c r="O17" i="1" l="1"/>
  <c r="A17" i="1" s="1"/>
  <c r="B17" i="1"/>
  <c r="R17" i="1" l="1"/>
  <c r="S17" i="1"/>
  <c r="O18" i="1"/>
  <c r="A18" i="1" s="1"/>
  <c r="R18" i="1" l="1"/>
  <c r="O19" i="1"/>
  <c r="S18" i="1"/>
  <c r="B18" i="1"/>
  <c r="B19" i="1" s="1"/>
  <c r="S19" i="1" l="1"/>
  <c r="O20" i="1"/>
  <c r="R19" i="1"/>
  <c r="A19" i="1"/>
  <c r="A20" i="1" s="1"/>
  <c r="O21" i="1" l="1"/>
  <c r="S20" i="1"/>
  <c r="R20" i="1"/>
  <c r="B20" i="1"/>
  <c r="B21" i="1" s="1"/>
  <c r="O22" i="1" l="1"/>
  <c r="R21" i="1"/>
  <c r="S21" i="1"/>
  <c r="A21" i="1"/>
  <c r="A22" i="1" s="1"/>
  <c r="A23" i="1" l="1"/>
  <c r="R22" i="1"/>
  <c r="O23" i="1"/>
  <c r="S22" i="1"/>
  <c r="B22" i="1"/>
  <c r="B23" i="1" s="1"/>
  <c r="S23" i="1" l="1"/>
  <c r="R23" i="1"/>
  <c r="O24" i="1"/>
  <c r="S24" i="1" l="1"/>
  <c r="R24" i="1"/>
  <c r="O25" i="1"/>
  <c r="A24" i="1"/>
  <c r="A25" i="1" s="1"/>
  <c r="B24" i="1"/>
  <c r="B25" i="1" s="1"/>
  <c r="S25" i="1" l="1"/>
  <c r="R25" i="1"/>
  <c r="O26" i="1"/>
  <c r="S26" i="1" l="1"/>
  <c r="R26" i="1"/>
  <c r="O27" i="1"/>
  <c r="A26" i="1"/>
  <c r="A27" i="1" s="1"/>
  <c r="B26" i="1"/>
  <c r="B27" i="1" s="1"/>
  <c r="R27" i="1" l="1"/>
  <c r="S27" i="1"/>
  <c r="O28" i="1"/>
  <c r="R28" i="1" l="1"/>
  <c r="O29" i="1"/>
  <c r="S28" i="1"/>
  <c r="B28" i="1"/>
  <c r="B29" i="1" s="1"/>
  <c r="A28" i="1"/>
  <c r="A29" i="1" s="1"/>
  <c r="S29" i="1" l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<sst xmlns="http://schemas.openxmlformats.org/spreadsheetml/2006/main" count="102" uniqueCount="63">
  <si>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</si>
  <si>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</si>
  <si>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</si>
  <si>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</si>
  <si>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</si>
  <si>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</si>
  <si>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</si>
  <si>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</si>
  <si>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</si>
  <si>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</si>
  <si>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</si>
  <si>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</si>
  <si>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</si>
  <si>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</si>
  <si>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</si>
  <si>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</si>
  <si>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</si>
  <si>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</si>
  <si>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</si>
  <si>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</si>
  <si>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</si>
  <si>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</si>
  <si>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</si>
  <si>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</si>
  <si>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</si>
  <si>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</si>
  <si>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</si>
  <si>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Draghici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</si>
  <si>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</si>
  <si>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</si>
  <si>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</si>
  <si>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</si>
  <si>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</si>
  <si>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</si>
  <si>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</si>
  <si>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</si>
  <si>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</si>
  <si>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</si>
  <si>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</si>
  <si>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</si>
  <si>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</si>
  <si>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</si>
  <si>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</si>
  <si>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Campulung Atg Savas</t>
  </si>
  <si>
    <t>Drum Poienari</t>
  </si>
  <si>
    <t>S</t>
  </si>
  <si>
    <t>Schitu Golesti</t>
  </si>
  <si>
    <t>Valea Pechii Ramificatie</t>
  </si>
  <si>
    <t>Lazaresti4</t>
  </si>
  <si>
    <t>Lazaresti3</t>
  </si>
  <si>
    <t>1</t>
  </si>
  <si>
    <t>Lazaresti2</t>
  </si>
  <si>
    <t>Lazaresti1</t>
  </si>
  <si>
    <t>Furnicosi</t>
  </si>
  <si>
    <t>Draghici Ramificatie</t>
  </si>
  <si>
    <t>Draghici1</t>
  </si>
  <si>
    <t>D</t>
  </si>
  <si>
    <t>Draghici Cooperativa</t>
  </si>
  <si>
    <t>Draghici2</t>
  </si>
  <si>
    <t>Draghici3 Cap traseu</t>
  </si>
  <si>
    <t>1=5</t>
  </si>
  <si>
    <t>EMITENT,</t>
  </si>
  <si>
    <t>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</si>
</sst>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4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2.75" customHeight="1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2.75" customHeight="1" x14ac:dyDescent="0.3">
      <c r="A11" s="12" t="s">
        <v>28</v>
      </c>
      <c r="B11" s="12"/>
      <c r="C11" s="12"/>
      <c r="D11" s="12"/>
      <c r="E11" s="14" t="s">
        <v>62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0.26041666666666669</v>
      </c>
      <c r="B16" s="32">
        <v>0.59375</v>
      </c>
      <c r="C16" s="33"/>
      <c r="D16" s="34"/>
      <c r="E16" s="34"/>
      <c r="F16" s="35"/>
      <c r="G16" s="35">
        <v>0</v>
      </c>
      <c r="H16" s="36" t="s">
        <v>43</v>
      </c>
      <c r="I16" s="37">
        <f t="shared" ref="I16:J16" si="0">I17+TIME(0,0,(3600*($O17-$O16)/(INDEX($T$5:$AB$6,MATCH(I$15,$S$5:$S$6,0),MATCH(CONCATENATE($P17,$Q17),$T$4:$AB$4,0)))+$T$8))</f>
        <v>0.31622685185185195</v>
      </c>
      <c r="J16" s="37">
        <f t="shared" si="0"/>
        <v>0.64956018518518521</v>
      </c>
      <c r="K16" s="34"/>
      <c r="L16" s="34"/>
      <c r="M16" s="38"/>
      <c r="O16" s="5">
        <v>0</v>
      </c>
      <c r="P16" s="39"/>
      <c r="Q16" s="39"/>
      <c r="R16" s="40"/>
    </row>
    <row r="17" spans="1:23" ht="13.5" customHeight="1" x14ac:dyDescent="0.3">
      <c r="A17" s="41">
        <f t="shared" ref="A17:B17" si="1">A16+TIME(0,0,(3600*($O17-$O16)/(INDEX($T$5:$AB$6,MATCH(A$15,$S$5:$S$6,0),MATCH(CONCATENATE($P17,$Q17),$T$4:$AB$4,0)))+$T$8))</f>
        <v>0.26530092592592597</v>
      </c>
      <c r="B17" s="42">
        <f t="shared" si="1"/>
        <v>0.59863425925925928</v>
      </c>
      <c r="C17" s="43"/>
      <c r="D17" s="43"/>
      <c r="E17" s="43"/>
      <c r="F17" s="44">
        <v>5.4</v>
      </c>
      <c r="G17" s="44">
        <v>1</v>
      </c>
      <c r="H17" s="45" t="s">
        <v>44</v>
      </c>
      <c r="I17" s="42">
        <f t="shared" ref="I17:J17" si="2">I18+TIME(0,0,(3600*($O18-$O17)/(INDEX($T$5:$AB$6,MATCH(I$15,$S$5:$S$6,0),MATCH(CONCATENATE($P18,$Q18),$T$4:$AB$4,0)))+$T$8))</f>
        <v>0.31134259259259267</v>
      </c>
      <c r="J17" s="42">
        <f t="shared" si="2"/>
        <v>0.64467592592592593</v>
      </c>
      <c r="K17" s="43"/>
      <c r="L17" s="43"/>
      <c r="M17" s="46"/>
      <c r="O17" s="5">
        <f t="shared" ref="O17:O29" si="3">O16+F17</f>
        <v>5.4</v>
      </c>
      <c r="P17" s="8">
        <v>1</v>
      </c>
      <c r="Q17" s="47" t="s">
        <v>45</v>
      </c>
      <c r="R17" s="48">
        <f t="shared" ref="R17:S17" si="4">TIME(0,0,(3600*($O17-$O16)/(INDEX($T$5:$AB$6,MATCH(R$15,$S$5:$S$6,0),MATCH((CONCATENATE($P17,$Q17)),$T$4:$AB$4,0)))))</f>
        <v>4.4907407407407405E-3</v>
      </c>
      <c r="S17" s="48">
        <f t="shared" si="4"/>
        <v>5.6249999999999989E-3</v>
      </c>
      <c r="T17" s="1"/>
    </row>
    <row r="18" spans="1:23" ht="13.5" customHeight="1" x14ac:dyDescent="0.3">
      <c r="A18" s="41">
        <f t="shared" ref="A18:B18" si="5">A17+TIME(0,0,(3600*($O18-$O17)/(INDEX($T$5:$AB$6,MATCH(A$15,$S$5:$S$6,0),MATCH(CONCATENATE($P18,$Q18),$T$4:$AB$4,0)))+$T$8))</f>
        <v>0.26827546296296301</v>
      </c>
      <c r="B18" s="42">
        <f t="shared" si="5"/>
        <v>0.60160879629629627</v>
      </c>
      <c r="C18" s="43"/>
      <c r="D18" s="43"/>
      <c r="E18" s="43"/>
      <c r="F18" s="44">
        <v>3.1</v>
      </c>
      <c r="G18" s="44">
        <v>2</v>
      </c>
      <c r="H18" s="45" t="s">
        <v>46</v>
      </c>
      <c r="I18" s="42">
        <f t="shared" ref="I18:J18" si="6">I19+TIME(0,0,(3600*($O19-$O18)/(INDEX($T$5:$AB$6,MATCH(I$15,$S$5:$S$6,0),MATCH(CONCATENATE($P19,$Q19),$T$4:$AB$4,0)))+$T$8))</f>
        <v>0.30836805555555563</v>
      </c>
      <c r="J18" s="42">
        <f t="shared" si="6"/>
        <v>0.64170138888888895</v>
      </c>
      <c r="K18" s="43"/>
      <c r="L18" s="43"/>
      <c r="M18" s="46"/>
      <c r="O18" s="5">
        <f t="shared" si="3"/>
        <v>8.5</v>
      </c>
      <c r="P18" s="8">
        <v>1</v>
      </c>
      <c r="Q18" s="47" t="s">
        <v>45</v>
      </c>
      <c r="R18" s="48">
        <f t="shared" ref="R18:S18" si="7">TIME(0,0,(3600*($O18-$O17)/(INDEX($T$5:$AB$6,MATCH(R$15,$S$5:$S$6,0),MATCH((CONCATENATE($P18,$Q18)),$T$4:$AB$4,0)))))</f>
        <v>2.5810185185185185E-3</v>
      </c>
      <c r="S18" s="48">
        <f t="shared" si="7"/>
        <v>3.2291666666666666E-3</v>
      </c>
      <c r="T18" s="1"/>
    </row>
    <row r="19" spans="1:23" ht="13.5" customHeight="1" x14ac:dyDescent="0.3">
      <c r="A19" s="41">
        <f t="shared" ref="A19:B19" si="8">A18+TIME(0,0,(3600*($O19-$O18)/(INDEX($T$5:$AB$6,MATCH(A$15,$S$5:$S$6,0),MATCH(CONCATENATE($P19,$Q19),$T$4:$AB$4,0)))+$T$8))</f>
        <v>0.26932870370370376</v>
      </c>
      <c r="B19" s="42">
        <f t="shared" si="8"/>
        <v>0.60266203703703702</v>
      </c>
      <c r="C19" s="43"/>
      <c r="D19" s="43"/>
      <c r="E19" s="43"/>
      <c r="F19" s="44">
        <v>0.8</v>
      </c>
      <c r="G19" s="44">
        <v>3</v>
      </c>
      <c r="H19" s="45" t="s">
        <v>47</v>
      </c>
      <c r="I19" s="42">
        <f t="shared" ref="I19:J19" si="9">I20+TIME(0,0,(3600*($O20-$O19)/(INDEX($T$5:$AB$6,MATCH(I$15,$S$5:$S$6,0),MATCH(CONCATENATE($P20,$Q20),$T$4:$AB$4,0)))+$T$8))</f>
        <v>0.30731481481481487</v>
      </c>
      <c r="J19" s="42">
        <f t="shared" si="9"/>
        <v>0.64064814814814819</v>
      </c>
      <c r="K19" s="43"/>
      <c r="L19" s="43"/>
      <c r="M19" s="46"/>
      <c r="O19" s="5">
        <f t="shared" si="3"/>
        <v>9.3000000000000007</v>
      </c>
      <c r="P19" s="8">
        <v>1</v>
      </c>
      <c r="Q19" s="47" t="s">
        <v>45</v>
      </c>
      <c r="R19" s="48">
        <f t="shared" ref="R19:S19" si="10">TIME(0,0,(3600*($O19-$O18)/(INDEX($T$5:$AB$6,MATCH(R$15,$S$5:$S$6,0),MATCH((CONCATENATE($P19,$Q19)),$T$4:$AB$4,0)))))</f>
        <v>6.5972222222222213E-4</v>
      </c>
      <c r="S19" s="48">
        <f t="shared" si="10"/>
        <v>8.3333333333333339E-4</v>
      </c>
      <c r="T19" s="1"/>
    </row>
    <row r="20" spans="1:23" ht="13.5" customHeight="1" x14ac:dyDescent="0.3">
      <c r="A20" s="41">
        <f t="shared" ref="A20:B20" si="11">A19+TIME(0,0,(3600*($O20-$O19)/(INDEX($T$5:$AB$6,MATCH(A$15,$S$5:$S$6,0),MATCH(CONCATENATE($P20,$Q20),$T$4:$AB$4,0)))+$T$8))</f>
        <v>0.27087962962962969</v>
      </c>
      <c r="B20" s="42">
        <f t="shared" si="11"/>
        <v>0.6042129629629629</v>
      </c>
      <c r="C20" s="43"/>
      <c r="D20" s="43"/>
      <c r="E20" s="43"/>
      <c r="F20" s="44">
        <v>1.4</v>
      </c>
      <c r="G20" s="44">
        <v>4</v>
      </c>
      <c r="H20" s="45" t="s">
        <v>48</v>
      </c>
      <c r="I20" s="42">
        <f t="shared" ref="I20:J20" si="12">I21+TIME(0,0,(3600*($O21-$O20)/(INDEX($T$5:$AB$6,MATCH(I$15,$S$5:$S$6,0),MATCH(CONCATENATE($P21,$Q21),$T$4:$AB$4,0)))+$T$8))</f>
        <v>0.30576388888888895</v>
      </c>
      <c r="J20" s="42">
        <f t="shared" si="12"/>
        <v>0.63909722222222232</v>
      </c>
      <c r="K20" s="43"/>
      <c r="L20" s="43"/>
      <c r="M20" s="46"/>
      <c r="O20" s="5">
        <f t="shared" si="3"/>
        <v>10.700000000000001</v>
      </c>
      <c r="P20" s="8">
        <v>1</v>
      </c>
      <c r="Q20" s="47" t="s">
        <v>45</v>
      </c>
      <c r="R20" s="48">
        <f t="shared" ref="R20:S20" si="13">TIME(0,0,(3600*($O20-$O19)/(INDEX($T$5:$AB$6,MATCH(R$15,$S$5:$S$6,0),MATCH((CONCATENATE($P20,$Q20)),$T$4:$AB$4,0)))))</f>
        <v>1.1574074074074076E-3</v>
      </c>
      <c r="S20" s="48">
        <f t="shared" si="13"/>
        <v>1.4583333333333334E-3</v>
      </c>
      <c r="T20" s="1"/>
    </row>
    <row r="21" spans="1:23" ht="13.5" customHeight="1" x14ac:dyDescent="0.3">
      <c r="A21" s="41">
        <f t="shared" ref="A21:B21" si="14">A20+TIME(0,0,(3600*($O21-$O20)/(INDEX($T$5:$AB$6,MATCH(A$15,$S$5:$S$6,0),MATCH(CONCATENATE($P21,$Q21),$T$4:$AB$4,0)))+$T$8))</f>
        <v>0.27210648148148153</v>
      </c>
      <c r="B21" s="42">
        <f t="shared" si="14"/>
        <v>0.60543981481481479</v>
      </c>
      <c r="C21" s="43"/>
      <c r="D21" s="43"/>
      <c r="E21" s="43"/>
      <c r="F21" s="44">
        <v>1</v>
      </c>
      <c r="G21" s="44">
        <v>5</v>
      </c>
      <c r="H21" s="45" t="s">
        <v>49</v>
      </c>
      <c r="I21" s="42">
        <f t="shared" ref="I21:J21" si="15">I22+TIME(0,0,(3600*($O22-$O21)/(INDEX($T$5:$AB$6,MATCH(I$15,$S$5:$S$6,0),MATCH(CONCATENATE($P22,$Q22),$T$4:$AB$4,0)))+$T$8))</f>
        <v>0.30453703703703711</v>
      </c>
      <c r="J21" s="42">
        <f t="shared" si="15"/>
        <v>0.63787037037037042</v>
      </c>
      <c r="K21" s="43"/>
      <c r="L21" s="43"/>
      <c r="M21" s="46"/>
      <c r="O21" s="5">
        <f t="shared" si="3"/>
        <v>11.700000000000001</v>
      </c>
      <c r="P21" s="47" t="s">
        <v>50</v>
      </c>
      <c r="Q21" s="47" t="s">
        <v>45</v>
      </c>
      <c r="R21" s="48">
        <f t="shared" ref="R21:S21" si="16">TIME(0,0,(3600*($O21-$O20)/(INDEX($T$5:$AB$6,MATCH(R$15,$S$5:$S$6,0),MATCH((CONCATENATE($P21,$Q21)),$T$4:$AB$4,0)))))</f>
        <v>8.3333333333333339E-4</v>
      </c>
      <c r="S21" s="48">
        <f t="shared" si="16"/>
        <v>1.0416666666666667E-3</v>
      </c>
      <c r="T21" s="1"/>
    </row>
    <row r="22" spans="1:23" ht="13.5" customHeight="1" x14ac:dyDescent="0.3">
      <c r="A22" s="41">
        <f t="shared" ref="A22:B22" si="17">A21+TIME(0,0,(3600*($O22-$O21)/(INDEX($T$5:$AB$6,MATCH(A$15,$S$5:$S$6,0),MATCH(CONCATENATE($P22,$Q22),$T$4:$AB$4,0)))+$T$8))</f>
        <v>0.27333333333333337</v>
      </c>
      <c r="B22" s="42">
        <f t="shared" si="17"/>
        <v>0.60666666666666669</v>
      </c>
      <c r="C22" s="43"/>
      <c r="D22" s="43"/>
      <c r="E22" s="43"/>
      <c r="F22" s="44">
        <v>1</v>
      </c>
      <c r="G22" s="44">
        <v>6</v>
      </c>
      <c r="H22" s="45" t="s">
        <v>51</v>
      </c>
      <c r="I22" s="42">
        <f t="shared" ref="I22:J22" si="18">I23+TIME(0,0,(3600*($O23-$O22)/(INDEX($T$5:$AB$6,MATCH(I$15,$S$5:$S$6,0),MATCH(CONCATENATE($P23,$Q23),$T$4:$AB$4,0)))+$T$8))</f>
        <v>0.30331018518518527</v>
      </c>
      <c r="J22" s="42">
        <f t="shared" si="18"/>
        <v>0.63664351851851853</v>
      </c>
      <c r="K22" s="43"/>
      <c r="L22" s="43"/>
      <c r="M22" s="46"/>
      <c r="O22" s="5">
        <f t="shared" si="3"/>
        <v>12.700000000000001</v>
      </c>
      <c r="P22" s="47" t="s">
        <v>50</v>
      </c>
      <c r="Q22" s="47" t="s">
        <v>45</v>
      </c>
      <c r="R22" s="48">
        <f t="shared" ref="R22:S22" si="19">TIME(0,0,(3600*($O22-$O21)/(INDEX($T$5:$AB$6,MATCH(R$15,$S$5:$S$6,0),MATCH((CONCATENATE($P22,$Q22)),$T$4:$AB$4,0)))))</f>
        <v>8.3333333333333339E-4</v>
      </c>
      <c r="S22" s="48">
        <f t="shared" si="19"/>
        <v>1.0416666666666667E-3</v>
      </c>
      <c r="T22" s="1"/>
    </row>
    <row r="23" spans="1:23" ht="13.5" customHeight="1" x14ac:dyDescent="0.3">
      <c r="A23" s="41">
        <f t="shared" ref="A23:B23" si="20">A22+TIME(0,0,(3600*($O23-$O22)/(INDEX($T$5:$AB$6,MATCH(A$15,$S$5:$S$6,0),MATCH(CONCATENATE($P23,$Q23),$T$4:$AB$4,0)))+$T$8))</f>
        <v>0.27446759259259262</v>
      </c>
      <c r="B23" s="42">
        <f t="shared" si="20"/>
        <v>0.60780092592592594</v>
      </c>
      <c r="C23" s="43"/>
      <c r="D23" s="43"/>
      <c r="E23" s="43"/>
      <c r="F23" s="44">
        <v>0.9</v>
      </c>
      <c r="G23" s="44">
        <v>7</v>
      </c>
      <c r="H23" s="45" t="s">
        <v>52</v>
      </c>
      <c r="I23" s="42">
        <f t="shared" ref="I23:J23" si="21">I24+TIME(0,0,(3600*($O24-$O23)/(INDEX($T$5:$AB$6,MATCH(I$15,$S$5:$S$6,0),MATCH(CONCATENATE($P24,$Q24),$T$4:$AB$4,0)))+$T$8))</f>
        <v>0.30217592592592601</v>
      </c>
      <c r="J23" s="42">
        <f t="shared" si="21"/>
        <v>0.63550925925925927</v>
      </c>
      <c r="K23" s="43"/>
      <c r="L23" s="43"/>
      <c r="M23" s="46"/>
      <c r="O23" s="5">
        <f t="shared" si="3"/>
        <v>13.600000000000001</v>
      </c>
      <c r="P23" s="47" t="s">
        <v>50</v>
      </c>
      <c r="Q23" s="47" t="s">
        <v>45</v>
      </c>
      <c r="R23" s="48">
        <f t="shared" ref="R23:S23" si="22">TIME(0,0,(3600*($O23-$O22)/(INDEX($T$5:$AB$6,MATCH(R$15,$S$5:$S$6,0),MATCH((CONCATENATE($P23,$Q23)),$T$4:$AB$4,0)))))</f>
        <v>7.407407407407407E-4</v>
      </c>
      <c r="S23" s="48">
        <f t="shared" si="22"/>
        <v>9.3750000000000007E-4</v>
      </c>
      <c r="T23" s="1"/>
    </row>
    <row r="24" spans="1:23" ht="13.5" customHeight="1" x14ac:dyDescent="0.3">
      <c r="A24" s="41">
        <f t="shared" ref="A24:B24" si="23">A23+TIME(0,0,(3600*($O24-$O23)/(INDEX($T$5:$AB$6,MATCH(A$15,$S$5:$S$6,0),MATCH(CONCATENATE($P24,$Q24),$T$4:$AB$4,0)))+$T$8))</f>
        <v>0.27611111111111114</v>
      </c>
      <c r="B24" s="42">
        <f t="shared" si="23"/>
        <v>0.60944444444444446</v>
      </c>
      <c r="C24" s="43"/>
      <c r="D24" s="43"/>
      <c r="E24" s="43"/>
      <c r="F24" s="44">
        <v>1.5</v>
      </c>
      <c r="G24" s="44">
        <v>8</v>
      </c>
      <c r="H24" s="45" t="s">
        <v>53</v>
      </c>
      <c r="I24" s="42">
        <f t="shared" ref="I24:J24" si="24">I25+TIME(0,0,(3600*($O25-$O24)/(INDEX($T$5:$AB$6,MATCH(I$15,$S$5:$S$6,0),MATCH(CONCATENATE($P25,$Q25),$T$4:$AB$4,0)))+$T$8))</f>
        <v>0.3005324074074075</v>
      </c>
      <c r="J24" s="42">
        <f t="shared" si="24"/>
        <v>0.63386574074074076</v>
      </c>
      <c r="K24" s="43"/>
      <c r="L24" s="43"/>
      <c r="M24" s="46"/>
      <c r="O24" s="5">
        <f t="shared" si="3"/>
        <v>15.100000000000001</v>
      </c>
      <c r="P24" s="47" t="s">
        <v>50</v>
      </c>
      <c r="Q24" s="47" t="s">
        <v>45</v>
      </c>
      <c r="R24" s="48">
        <f t="shared" ref="R24:S24" si="25">TIME(0,0,(3600*($O24-$O23)/(INDEX($T$5:$AB$6,MATCH(R$15,$S$5:$S$6,0),MATCH((CONCATENATE($P24,$Q24)),$T$4:$AB$4,0)))))</f>
        <v>1.25E-3</v>
      </c>
      <c r="S24" s="48">
        <f t="shared" si="25"/>
        <v>1.5624999999999999E-3</v>
      </c>
      <c r="T24" s="1"/>
    </row>
    <row r="25" spans="1:23" ht="13.5" customHeight="1" x14ac:dyDescent="0.3">
      <c r="A25" s="41">
        <f t="shared" ref="A25:B25" si="26">A24+TIME(0,0,(3600*($O25-$O24)/(INDEX($T$5:$AB$6,MATCH(A$15,$S$5:$S$6,0),MATCH(CONCATENATE($P25,$Q25),$T$4:$AB$4,0)))+$T$8))</f>
        <v>0.27900462962962969</v>
      </c>
      <c r="B25" s="42">
        <f t="shared" si="26"/>
        <v>0.61233796296296295</v>
      </c>
      <c r="C25" s="43"/>
      <c r="D25" s="43"/>
      <c r="E25" s="43"/>
      <c r="F25" s="44">
        <v>3</v>
      </c>
      <c r="G25" s="44">
        <v>9</v>
      </c>
      <c r="H25" s="45" t="s">
        <v>54</v>
      </c>
      <c r="I25" s="42">
        <f t="shared" ref="I25:J25" si="27">I26+TIME(0,0,(3600*($O26-$O25)/(INDEX($T$5:$AB$6,MATCH(I$15,$S$5:$S$6,0),MATCH(CONCATENATE($P26,$Q26),$T$4:$AB$4,0)))+$T$8))</f>
        <v>0.29763888888888895</v>
      </c>
      <c r="J25" s="42">
        <f t="shared" si="27"/>
        <v>0.63097222222222227</v>
      </c>
      <c r="K25" s="43"/>
      <c r="L25" s="43"/>
      <c r="M25" s="46"/>
      <c r="O25" s="5">
        <f t="shared" si="3"/>
        <v>18.100000000000001</v>
      </c>
      <c r="P25" s="47" t="s">
        <v>50</v>
      </c>
      <c r="Q25" s="47" t="s">
        <v>45</v>
      </c>
      <c r="R25" s="48">
        <f t="shared" ref="R25:S25" si="28">TIME(0,0,(3600*($O25-$O24)/(INDEX($T$5:$AB$6,MATCH(R$15,$S$5:$S$6,0),MATCH((CONCATENATE($P25,$Q25)),$T$4:$AB$4,0)))))</f>
        <v>2.5000000000000001E-3</v>
      </c>
      <c r="S25" s="48">
        <f t="shared" si="28"/>
        <v>3.1249999999999997E-3</v>
      </c>
      <c r="T25" s="1"/>
    </row>
    <row r="26" spans="1:23" ht="13.5" customHeight="1" x14ac:dyDescent="0.3">
      <c r="A26" s="41">
        <f t="shared" ref="A26:B26" si="29">A25+TIME(0,0,(3600*($O26-$O25)/(INDEX($T$5:$AB$6,MATCH(A$15,$S$5:$S$6,0),MATCH(CONCATENATE($P26,$Q26),$T$4:$AB$4,0)))+$T$8))</f>
        <v>0.28148148148148155</v>
      </c>
      <c r="B26" s="42">
        <f t="shared" si="29"/>
        <v>0.61481481481481481</v>
      </c>
      <c r="C26" s="43"/>
      <c r="D26" s="43"/>
      <c r="E26" s="43"/>
      <c r="F26" s="44">
        <v>2.5</v>
      </c>
      <c r="G26" s="44">
        <v>10</v>
      </c>
      <c r="H26" s="45" t="s">
        <v>55</v>
      </c>
      <c r="I26" s="42">
        <f t="shared" ref="I26:J26" si="30">I27+TIME(0,0,(3600*($O27-$O26)/(INDEX($T$5:$AB$6,MATCH(I$15,$S$5:$S$6,0),MATCH(CONCATENATE($P27,$Q27),$T$4:$AB$4,0)))+$T$8))</f>
        <v>0.29516203703703708</v>
      </c>
      <c r="J26" s="42">
        <f t="shared" si="30"/>
        <v>0.6284953703703704</v>
      </c>
      <c r="K26" s="43"/>
      <c r="L26" s="43"/>
      <c r="M26" s="46"/>
      <c r="O26" s="5">
        <f t="shared" si="3"/>
        <v>20.6</v>
      </c>
      <c r="P26" s="47" t="s">
        <v>50</v>
      </c>
      <c r="Q26" s="47" t="s">
        <v>56</v>
      </c>
      <c r="R26" s="48">
        <f t="shared" ref="R26:S26" si="31">TIME(0,0,(3600*($O26-$O25)/(INDEX($T$5:$AB$6,MATCH(R$15,$S$5:$S$6,0),MATCH((CONCATENATE($P26,$Q26)),$T$4:$AB$4,0)))))</f>
        <v>2.0833333333333333E-3</v>
      </c>
      <c r="S26" s="48">
        <f t="shared" si="31"/>
        <v>2.6041666666666665E-3</v>
      </c>
      <c r="T26" s="1"/>
      <c r="U26" s="49"/>
      <c r="V26" s="1"/>
      <c r="W26" s="1"/>
    </row>
    <row r="27" spans="1:23" ht="13.5" customHeight="1" x14ac:dyDescent="0.3">
      <c r="A27" s="41">
        <f t="shared" ref="A27:B27" si="32">A26+TIME(0,0,(3600*($O27-$O26)/(INDEX($T$5:$AB$6,MATCH(A$15,$S$5:$S$6,0),MATCH(CONCATENATE($P27,$Q27),$T$4:$AB$4,0)))+$T$8))</f>
        <v>0.28253472222222231</v>
      </c>
      <c r="B27" s="42">
        <f t="shared" si="32"/>
        <v>0.61586805555555557</v>
      </c>
      <c r="C27" s="43"/>
      <c r="D27" s="43"/>
      <c r="E27" s="43"/>
      <c r="F27" s="44">
        <v>0.8</v>
      </c>
      <c r="G27" s="44">
        <v>11</v>
      </c>
      <c r="H27" s="45" t="s">
        <v>57</v>
      </c>
      <c r="I27" s="42">
        <f t="shared" ref="I27:J27" si="33">I28+TIME(0,0,(3600*($O28-$O27)/(INDEX($T$5:$AB$6,MATCH(I$15,$S$5:$S$6,0),MATCH(CONCATENATE($P28,$Q28),$T$4:$AB$4,0)))+$T$8))</f>
        <v>0.29410879629629633</v>
      </c>
      <c r="J27" s="42">
        <f t="shared" si="33"/>
        <v>0.62744212962962964</v>
      </c>
      <c r="K27" s="43"/>
      <c r="L27" s="43"/>
      <c r="M27" s="46"/>
      <c r="O27" s="5">
        <f t="shared" si="3"/>
        <v>21.400000000000002</v>
      </c>
      <c r="P27" s="47" t="s">
        <v>50</v>
      </c>
      <c r="Q27" s="47" t="s">
        <v>56</v>
      </c>
      <c r="R27" s="48">
        <f t="shared" ref="R27:S27" si="34">TIME(0,0,(3600*($O27-$O26)/(INDEX($T$5:$AB$6,MATCH(R$15,$S$5:$S$6,0),MATCH((CONCATENATE($P27,$Q27)),$T$4:$AB$4,0)))))</f>
        <v>6.5972222222222213E-4</v>
      </c>
      <c r="S27" s="48">
        <f t="shared" si="34"/>
        <v>8.3333333333333339E-4</v>
      </c>
      <c r="T27" s="1"/>
      <c r="U27" s="49"/>
      <c r="V27" s="1"/>
      <c r="W27" s="1"/>
    </row>
    <row r="28" spans="1:23" ht="13.5" customHeight="1" x14ac:dyDescent="0.3">
      <c r="A28" s="41">
        <f t="shared" ref="A28:B28" si="35">A27+TIME(0,0,(3600*($O28-$O27)/(INDEX($T$5:$AB$6,MATCH(A$15,$S$5:$S$6,0),MATCH(CONCATENATE($P28,$Q28),$T$4:$AB$4,0)))+$T$8))</f>
        <v>0.28400462962962975</v>
      </c>
      <c r="B28" s="42">
        <f t="shared" si="35"/>
        <v>0.61733796296296295</v>
      </c>
      <c r="C28" s="43"/>
      <c r="D28" s="43"/>
      <c r="E28" s="43"/>
      <c r="F28" s="44">
        <v>1.3</v>
      </c>
      <c r="G28" s="44">
        <v>12</v>
      </c>
      <c r="H28" s="45" t="s">
        <v>58</v>
      </c>
      <c r="I28" s="42">
        <f t="shared" ref="I28:J28" si="36">I29+TIME(0,0,(3600*($O29-$O28)/(INDEX($T$5:$AB$6,MATCH(I$15,$S$5:$S$6,0),MATCH(CONCATENATE($P29,$Q29),$T$4:$AB$4,0)))+$T$8))</f>
        <v>0.29263888888888889</v>
      </c>
      <c r="J28" s="42">
        <f t="shared" si="36"/>
        <v>0.62597222222222226</v>
      </c>
      <c r="K28" s="43"/>
      <c r="L28" s="43"/>
      <c r="M28" s="46"/>
      <c r="O28" s="5">
        <f t="shared" si="3"/>
        <v>22.700000000000003</v>
      </c>
      <c r="P28" s="47" t="s">
        <v>50</v>
      </c>
      <c r="Q28" s="47" t="s">
        <v>56</v>
      </c>
      <c r="R28" s="48">
        <f t="shared" ref="R28:S28" si="37">TIME(0,0,(3600*($O28-$O27)/(INDEX($T$5:$AB$6,MATCH(R$15,$S$5:$S$6,0),MATCH((CONCATENATE($P28,$Q28)),$T$4:$AB$4,0)))))</f>
        <v>1.0763888888888889E-3</v>
      </c>
      <c r="S28" s="48">
        <f t="shared" si="37"/>
        <v>1.3541666666666667E-3</v>
      </c>
      <c r="T28" s="1"/>
      <c r="U28" s="49"/>
      <c r="V28" s="1"/>
      <c r="W28" s="1"/>
    </row>
    <row r="29" spans="1:23" ht="13.5" customHeight="1" x14ac:dyDescent="0.3">
      <c r="A29" s="41">
        <f t="shared" ref="A29:B29" si="38">A28+TIME(0,0,(3600*($O29-$O28)/(INDEX($T$5:$AB$6,MATCH(A$15,$S$5:$S$6,0),MATCH(CONCATENATE($P29,$Q29),$T$4:$AB$4,0)))+$T$8))</f>
        <v>0.28497685185185195</v>
      </c>
      <c r="B29" s="42">
        <f t="shared" si="38"/>
        <v>0.61831018518518521</v>
      </c>
      <c r="C29" s="43"/>
      <c r="D29" s="43"/>
      <c r="E29" s="43"/>
      <c r="F29" s="44">
        <v>0.7</v>
      </c>
      <c r="G29" s="44">
        <v>13</v>
      </c>
      <c r="H29" s="45" t="s">
        <v>59</v>
      </c>
      <c r="I29" s="50">
        <v>0.29166666666666669</v>
      </c>
      <c r="J29" s="50">
        <v>0.625</v>
      </c>
      <c r="K29" s="43"/>
      <c r="L29" s="43"/>
      <c r="M29" s="46"/>
      <c r="O29" s="5">
        <f t="shared" si="3"/>
        <v>23.400000000000002</v>
      </c>
      <c r="P29" s="47" t="s">
        <v>50</v>
      </c>
      <c r="Q29" s="47" t="s">
        <v>56</v>
      </c>
      <c r="R29" s="48">
        <f t="shared" ref="R29:S29" si="39">TIME(0,0,(3600*($O29-$O28)/(INDEX($T$5:$AB$6,MATCH(R$15,$S$5:$S$6,0),MATCH((CONCATENATE($P29,$Q29)),$T$4:$AB$4,0)))))</f>
        <v>5.7870370370370378E-4</v>
      </c>
      <c r="S29" s="48">
        <f t="shared" si="39"/>
        <v>7.291666666666667E-4</v>
      </c>
      <c r="T29" s="1"/>
      <c r="U29" s="49"/>
      <c r="V29" s="1"/>
      <c r="W29" s="1"/>
    </row>
    <row r="30" spans="1:23" ht="13.5" customHeight="1" x14ac:dyDescent="0.3">
      <c r="A30" s="41"/>
      <c r="B30" s="42"/>
      <c r="C30" s="43"/>
      <c r="D30" s="43"/>
      <c r="E30" s="43"/>
      <c r="F30" s="45"/>
      <c r="G30" s="44"/>
      <c r="H30" s="45"/>
      <c r="I30" s="42"/>
      <c r="J30" s="42"/>
      <c r="K30" s="43"/>
      <c r="L30" s="43"/>
      <c r="M30" s="46"/>
      <c r="R30" s="48"/>
      <c r="S30" s="48"/>
      <c r="T30" s="1"/>
      <c r="U30" s="49"/>
      <c r="V30" s="1"/>
      <c r="W30" s="1"/>
    </row>
    <row r="31" spans="1:23" ht="13.5" customHeight="1" x14ac:dyDescent="0.25">
      <c r="A31" s="51" t="s">
        <v>60</v>
      </c>
      <c r="B31" s="52" t="s">
        <v>60</v>
      </c>
      <c r="C31" s="52"/>
      <c r="D31" s="52"/>
      <c r="E31" s="52"/>
      <c r="F31" s="53"/>
      <c r="G31" s="54"/>
      <c r="H31" s="53"/>
      <c r="I31" s="54" t="s">
        <v>60</v>
      </c>
      <c r="J31" s="52" t="s">
        <v>60</v>
      </c>
      <c r="K31" s="52"/>
      <c r="L31" s="52"/>
      <c r="M31" s="55"/>
    </row>
    <row r="32" spans="1:23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9:28" ht="13.5" customHeight="1" x14ac:dyDescent="0.3">
      <c r="I33" s="5" t="s">
        <v>61</v>
      </c>
    </row>
    <row r="34" spans="9:28" ht="13.5" customHeight="1" x14ac:dyDescent="0.25"/>
    <row r="35" spans="9:28" ht="13.5" customHeight="1" x14ac:dyDescent="0.25"/>
    <row r="36" spans="9:28" ht="13.5" customHeight="1" x14ac:dyDescent="0.25"/>
    <row r="37" spans="9:28" ht="13.5" customHeight="1" x14ac:dyDescent="0.25"/>
    <row r="38" spans="9:28" ht="13.5" customHeight="1" x14ac:dyDescent="0.25"/>
    <row r="39" spans="9:28" ht="13.5" customHeight="1" x14ac:dyDescent="0.25"/>
    <row r="40" spans="9:28" ht="13.5" customHeight="1" x14ac:dyDescent="0.25"/>
    <row r="41" spans="9:28" ht="13.5" customHeight="1" x14ac:dyDescent="0.25"/>
    <row r="42" spans="9:28" ht="13.5" customHeight="1" x14ac:dyDescent="0.25"/>
    <row r="43" spans="9:28" ht="13.5" customHeight="1" x14ac:dyDescent="0.25"/>
    <row r="44" spans="9:28" ht="13.5" customHeight="1" x14ac:dyDescent="0.25"/>
    <row r="45" spans="9:28" ht="13.5" customHeight="1" x14ac:dyDescent="0.25"/>
    <row r="46" spans="9:28" ht="13.5" customHeight="1" x14ac:dyDescent="0.25"/>
    <row r="47" spans="9:28" ht="13.5" customHeight="1" x14ac:dyDescent="0.25"/>
    <row r="48" spans="9:28" ht="13.5" customHeight="1" x14ac:dyDescent="0.25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5"/>
    <row r="50" spans="1:14" ht="13.5" customHeight="1" x14ac:dyDescent="0.25"/>
    <row r="51" spans="1:14" ht="13.5" customHeight="1" x14ac:dyDescent="0.25"/>
    <row r="52" spans="1:14" ht="13.5" customHeight="1" x14ac:dyDescent="0.25"/>
    <row r="53" spans="1:14" ht="13.5" customHeight="1" x14ac:dyDescent="0.25"/>
    <row r="54" spans="1:14" ht="19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 customHeight="1" x14ac:dyDescent="0.25"/>
    <row r="56" spans="1:14" ht="12.75" customHeight="1" x14ac:dyDescent="0.25"/>
    <row r="57" spans="1:14" ht="12.75" customHeight="1" x14ac:dyDescent="0.25"/>
    <row r="58" spans="1:14" ht="12.75" customHeight="1" x14ac:dyDescent="0.3">
      <c r="A58" s="56"/>
      <c r="B58" s="56"/>
      <c r="C58" s="56"/>
      <c r="D58" s="56"/>
      <c r="E58" s="56"/>
      <c r="F58" s="56"/>
      <c r="G58" s="56"/>
      <c r="H58" s="56"/>
    </row>
    <row r="59" spans="1:14" ht="12.75" customHeight="1" x14ac:dyDescent="0.25">
      <c r="B59" s="57"/>
      <c r="C59" s="57"/>
      <c r="D59" s="57"/>
      <c r="E59" s="57"/>
      <c r="F59" s="57"/>
      <c r="G59" s="57"/>
    </row>
    <row r="60" spans="1:14" ht="12.75" customHeight="1" x14ac:dyDescent="0.25">
      <c r="B60" s="57"/>
      <c r="C60" s="57"/>
      <c r="D60" s="57"/>
      <c r="E60" s="57"/>
      <c r="F60" s="57"/>
      <c r="G60" s="57"/>
    </row>
    <row r="61" spans="1:14" ht="12.75" customHeight="1" x14ac:dyDescent="0.25">
      <c r="B61" s="57"/>
      <c r="C61" s="57"/>
      <c r="D61" s="57"/>
      <c r="E61" s="57"/>
      <c r="F61" s="57"/>
    </row>
    <row r="62" spans="1:14" ht="12.75" customHeight="1" x14ac:dyDescent="0.25">
      <c r="B62" s="57"/>
    </row>
    <row r="63" spans="1:14" ht="12.75" customHeight="1" x14ac:dyDescent="0.25">
      <c r="B63" s="57"/>
    </row>
    <row r="64" spans="1:14" ht="12.75" customHeight="1" x14ac:dyDescent="0.25">
      <c r="B64" s="57"/>
    </row>
    <row r="65" spans="1:10" ht="12.75" customHeight="1" x14ac:dyDescent="0.25">
      <c r="B65" s="57"/>
    </row>
    <row r="66" spans="1:10" ht="12.75" customHeight="1" x14ac:dyDescent="0.3">
      <c r="A66" s="56"/>
      <c r="B66" s="56"/>
      <c r="C66" s="56"/>
      <c r="D66" s="56"/>
      <c r="E66" s="56"/>
      <c r="F66" s="56"/>
      <c r="G66" s="56"/>
      <c r="H66" s="56"/>
      <c r="I66" s="56"/>
      <c r="J66" s="56"/>
    </row>
    <row r="67" spans="1:10" ht="12.75" customHeight="1" x14ac:dyDescent="0.3">
      <c r="A67" s="56"/>
    </row>
    <row r="68" spans="1:10" ht="16.5" customHeight="1" x14ac:dyDescent="0.25"/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2022-10-21T16:40:57Z</dcterms:modified>
</cp:coreProperties>
</file>