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055C380D-7AE1-4386-BCA1-627FF15262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O17" i="1" l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R18" i="1" l="1"/>
  <c r="S18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R1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S17" i="1"/>
  <c r="R19" i="1" l="1"/>
  <c r="S19" i="1"/>
  <c r="S20" i="1" l="1"/>
  <c r="R20" i="1"/>
  <c r="S21" i="1" l="1"/>
  <c r="R21" i="1"/>
  <c r="S22" i="1" l="1"/>
  <c r="R22" i="1"/>
  <c r="R23" i="1" l="1"/>
  <c r="S23" i="1"/>
  <c r="S24" i="1" l="1"/>
  <c r="R24" i="1"/>
  <c r="S25" i="1" l="1"/>
  <c r="R25" i="1"/>
  <c r="S26" i="1" l="1"/>
  <c r="R26" i="1"/>
  <c r="R27" i="1" l="1"/>
  <c r="S27" i="1"/>
  <c r="S28" i="1" l="1"/>
  <c r="R28" i="1"/>
  <c r="S29" i="1" l="1"/>
  <c r="R29" i="1"/>
  <c r="R30" i="1" l="1"/>
  <c r="S30" i="1"/>
  <c r="R31" i="1" l="1"/>
  <c r="S31" i="1"/>
  <c r="S32" i="1" l="1"/>
  <c r="R32" i="1"/>
  <c r="S33" i="1" l="1"/>
  <c r="R33" i="1"/>
  <c r="S34" i="1" l="1"/>
  <c r="R34" i="1"/>
  <c r="R35" i="1" l="1"/>
  <c r="S35" i="1"/>
  <c r="S36" i="1" l="1"/>
  <c r="R36" i="1"/>
  <c r="J35" i="1" l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<sst xmlns="http://schemas.openxmlformats.org/spreadsheetml/2006/main" count="107" uniqueCount="68">
  <si>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</si>
  <si>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</si>
  <si>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</si>
  <si>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</si>
  <si>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</si>
  <si>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</si>
  <si>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</si>
  <si>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</si>
  <si>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</si>
  <si>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</si>
  <si>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</si>
  <si>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</si>
  <si>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</si>
  <si>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</si>
  <si>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</si>
  <si>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</si>
  <si>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</si>
  <si>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</si>
  <si>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</si>
  <si>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</si>
  <si>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</si>
  <si>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</si>
  <si>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</si>
  <si>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</si>
  <si>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</si>
  <si>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</si>
  <si>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</si>
  <si>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</si>
  <si>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</si>
  <si>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</si>
  <si>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</si>
  <si>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</si>
  <si>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</si>
  <si>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</si>
  <si>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</si>
  <si>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</si>
  <si>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</si>
  <si>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</si>
  <si>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</si>
  <si>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</si>
  <si>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</si>
  <si>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</si>
  <si>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</si>
  <si>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</si>
  <si>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</si>
  <si>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</si>
  <si>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</si>
  <si>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</si>
  <si>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</si>
  <si>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</si>
  <si>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Ramificatie</t>
  </si>
  <si>
    <t>Cateasca Parc Industrial</t>
  </si>
  <si>
    <t>Furduesti</t>
  </si>
  <si>
    <t>Teiu centru</t>
  </si>
  <si>
    <t>Zidurile</t>
  </si>
  <si>
    <t>Mozaceni Primarie</t>
  </si>
  <si>
    <t>Babaroaga</t>
  </si>
  <si>
    <t>Slobozia</t>
  </si>
  <si>
    <t>EMITENT,</t>
  </si>
  <si>
    <t>Buta</t>
  </si>
  <si>
    <t>Negrasi1</t>
  </si>
  <si>
    <t>Negrasi Primarie</t>
  </si>
  <si>
    <t>Negrasi2</t>
  </si>
  <si>
    <t>Mozaceni Deal</t>
  </si>
  <si>
    <t>Slobozia Centru</t>
  </si>
  <si>
    <t>1=5</t>
  </si>
  <si>
    <t xml:space="preserve"> A. Denumirea traseului: Pitesti - Teiu - Slobozia</t>
  </si>
  <si>
    <t>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</si>
</sst>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  <xf numFmtId="20" fontId="3" fillId="0" borderId="11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20" fontId="3" fillId="0" borderId="18" xfId="0" applyNumberFormat="1" applyFont="1" applyBorder="1" applyAlignment="1">
      <alignment horizontal="center"/>
    </xf>
    <xf numFmtId="0" fontId="2" fillId="0" borderId="18" xfId="0" applyFont="1" applyBorder="1"/>
    <xf numFmtId="20" fontId="2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1" xfId="0" applyFont="1" applyBorder="1"/>
    <xf numFmtId="20" fontId="2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8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8" xfId="0" applyFont="1" applyBorder="1" applyAlignment="1">
      <alignment horizontal="center"/>
    </xf>
    <xf numFmtId="0" fontId="1" fillId="0" borderId="0" xfId="0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1"/>
  <sheetViews>
    <sheetView tabSelected="1" topLeftCell="A4" workbookViewId="0">
      <selection activeCell="A6" sqref="A5:M6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66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27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28</v>
      </c>
      <c r="B12" s="67"/>
      <c r="C12" s="67"/>
      <c r="D12" s="67"/>
      <c r="E12" s="67"/>
      <c r="F12" s="15" t="s">
        <v>29</v>
      </c>
      <c r="G12" s="16" t="s">
        <v>30</v>
      </c>
      <c r="H12" s="16" t="s">
        <v>31</v>
      </c>
      <c r="I12" s="59" t="s">
        <v>32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33</v>
      </c>
      <c r="B13" s="60"/>
      <c r="C13" s="60"/>
      <c r="D13" s="60"/>
      <c r="E13" s="61"/>
      <c r="F13" s="18"/>
      <c r="G13" s="19" t="s">
        <v>34</v>
      </c>
      <c r="H13" s="20" t="s">
        <v>35</v>
      </c>
      <c r="I13" s="59" t="s">
        <v>33</v>
      </c>
      <c r="J13" s="60"/>
      <c r="K13" s="60"/>
      <c r="L13" s="60"/>
      <c r="M13" s="61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/>
      <c r="D14" s="22"/>
      <c r="E14" s="22"/>
      <c r="F14" s="23"/>
      <c r="G14" s="23"/>
      <c r="H14" s="22"/>
      <c r="I14" s="22" t="s">
        <v>37</v>
      </c>
      <c r="J14" s="22" t="s">
        <v>38</v>
      </c>
      <c r="K14" s="22"/>
      <c r="L14" s="22"/>
      <c r="M14" s="24"/>
      <c r="N14" s="17"/>
      <c r="O14" s="17" t="s">
        <v>39</v>
      </c>
      <c r="P14" s="17" t="s">
        <v>6</v>
      </c>
      <c r="Q14" s="17" t="s">
        <v>2</v>
      </c>
      <c r="R14" s="25" t="s">
        <v>40</v>
      </c>
      <c r="S14" s="25" t="s">
        <v>41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0.41666666666666669</v>
      </c>
      <c r="B16" s="32">
        <v>0.67361111111111116</v>
      </c>
      <c r="C16" s="32"/>
      <c r="D16" s="33"/>
      <c r="E16" s="33"/>
      <c r="F16" s="53">
        <v>0</v>
      </c>
      <c r="G16" s="53">
        <v>0</v>
      </c>
      <c r="H16" s="54" t="s">
        <v>42</v>
      </c>
      <c r="I16" s="33">
        <f t="shared" ref="I16:J16" si="0">I17+TIME(0,0,(3600*($O17-$O16)/(INDEX($T$5:$AB$6,MATCH(I$15,$S$5:$S$6,0),MATCH(CONCATENATE($P17,$Q17),$T$4:$AB$4,0)))+$T$8))</f>
        <v>0.30729166666666663</v>
      </c>
      <c r="J16" s="33">
        <f t="shared" si="0"/>
        <v>0.64062499999999989</v>
      </c>
      <c r="K16" s="33"/>
      <c r="L16" s="33"/>
      <c r="M16" s="34"/>
      <c r="O16" s="5">
        <v>0</v>
      </c>
      <c r="P16" s="35"/>
      <c r="Q16" s="35"/>
      <c r="R16" s="36"/>
    </row>
    <row r="17" spans="1:23" ht="13.5" customHeight="1" x14ac:dyDescent="0.25">
      <c r="A17" s="37">
        <f t="shared" ref="A17:B17" si="1">A16+TIME(0,0,(3600*($O17-$O16)/(INDEX($T$5:$AB$6,MATCH(A$15,$S$5:$S$6,0),MATCH(CONCATENATE($P17,$Q17),$T$4:$AB$4,0)))+$T$8))</f>
        <v>0.42581018518518521</v>
      </c>
      <c r="B17" s="38">
        <f t="shared" si="1"/>
        <v>0.68275462962962963</v>
      </c>
      <c r="C17" s="38"/>
      <c r="D17" s="38"/>
      <c r="E17" s="38"/>
      <c r="F17" s="55">
        <v>10.5</v>
      </c>
      <c r="G17" s="55">
        <v>1</v>
      </c>
      <c r="H17" s="52" t="s">
        <v>43</v>
      </c>
      <c r="I17" s="38">
        <f t="shared" ref="I17:J17" si="2">I18+TIME(0,0,(3600*($O18-$O17)/(INDEX($T$5:$AB$6,MATCH(I$15,$S$5:$S$6,0),MATCH(CONCATENATE($P18,$Q18),$T$4:$AB$4,0)))+$T$8))</f>
        <v>0.29814814814814811</v>
      </c>
      <c r="J17" s="38">
        <f t="shared" si="2"/>
        <v>0.63148148148148142</v>
      </c>
      <c r="K17" s="38"/>
      <c r="L17" s="38"/>
      <c r="M17" s="40"/>
      <c r="O17" s="5">
        <f t="shared" ref="O17:O36" si="3">O16+F17</f>
        <v>10.5</v>
      </c>
      <c r="P17" s="8">
        <v>1</v>
      </c>
      <c r="Q17" s="41" t="s">
        <v>44</v>
      </c>
      <c r="R17" s="42">
        <f t="shared" ref="R17:S17" si="4">TIME(0,0,(3600*($O17-$O16)/(INDEX($T$5:$AB$6,MATCH(R$15,$S$5:$S$6,0),MATCH((CONCATENATE($P17,$Q17)),$T$4:$AB$4,0)))))</f>
        <v>8.7499999999999991E-3</v>
      </c>
      <c r="S17" s="42">
        <f t="shared" si="4"/>
        <v>1.0937500000000001E-2</v>
      </c>
      <c r="T17" s="1"/>
      <c r="U17" s="43"/>
      <c r="V17" s="1"/>
      <c r="W17" s="1"/>
    </row>
    <row r="18" spans="1:23" ht="13.5" customHeight="1" x14ac:dyDescent="0.25">
      <c r="A18" s="37">
        <f t="shared" ref="A18:B18" si="5">A17+TIME(0,0,(3600*($O18-$O17)/(INDEX($T$5:$AB$6,MATCH(A$15,$S$5:$S$6,0),MATCH(CONCATENATE($P18,$Q18),$T$4:$AB$4,0)))+$T$8))</f>
        <v>0.42719907407407409</v>
      </c>
      <c r="B18" s="38">
        <f t="shared" si="5"/>
        <v>0.68414351851851851</v>
      </c>
      <c r="C18" s="38"/>
      <c r="D18" s="38"/>
      <c r="E18" s="38"/>
      <c r="F18" s="55">
        <v>1.2</v>
      </c>
      <c r="G18" s="55">
        <v>2</v>
      </c>
      <c r="H18" s="52" t="s">
        <v>45</v>
      </c>
      <c r="I18" s="38">
        <f t="shared" ref="I18:J18" si="6">I19+TIME(0,0,(3600*($O19-$O18)/(INDEX($T$5:$AB$6,MATCH(I$15,$S$5:$S$6,0),MATCH(CONCATENATE($P19,$Q19),$T$4:$AB$4,0)))+$T$8))</f>
        <v>0.29675925925925922</v>
      </c>
      <c r="J18" s="38">
        <f t="shared" si="6"/>
        <v>0.63009259259259254</v>
      </c>
      <c r="K18" s="38"/>
      <c r="L18" s="38"/>
      <c r="M18" s="40"/>
      <c r="O18" s="5">
        <f t="shared" si="3"/>
        <v>11.7</v>
      </c>
      <c r="P18" s="8">
        <v>1</v>
      </c>
      <c r="Q18" s="41" t="s">
        <v>44</v>
      </c>
      <c r="R18" s="42">
        <f t="shared" ref="R18:S18" si="7">TIME(0,0,(3600*($O18-$O17)/(INDEX($T$5:$AB$6,MATCH(R$15,$S$5:$S$6,0),MATCH((CONCATENATE($P18,$Q18)),$T$4:$AB$4,0)))))</f>
        <v>9.9537037037037042E-4</v>
      </c>
      <c r="S18" s="42">
        <f t="shared" si="7"/>
        <v>1.25E-3</v>
      </c>
      <c r="T18" s="1"/>
      <c r="U18" s="43"/>
      <c r="V18" s="1"/>
      <c r="W18" s="1"/>
    </row>
    <row r="19" spans="1:23" ht="13.5" customHeight="1" x14ac:dyDescent="0.25">
      <c r="A19" s="37">
        <f t="shared" ref="A19:B19" si="8">A18+TIME(0,0,(3600*($O19-$O18)/(INDEX($T$5:$AB$6,MATCH(A$15,$S$5:$S$6,0),MATCH(CONCATENATE($P19,$Q19),$T$4:$AB$4,0)))+$T$8))</f>
        <v>0.42850694444444448</v>
      </c>
      <c r="B19" s="38">
        <f t="shared" si="8"/>
        <v>0.6854513888888889</v>
      </c>
      <c r="C19" s="38"/>
      <c r="D19" s="38"/>
      <c r="E19" s="38"/>
      <c r="F19" s="55">
        <v>1.1000000000000001</v>
      </c>
      <c r="G19" s="55">
        <v>3</v>
      </c>
      <c r="H19" s="52" t="s">
        <v>46</v>
      </c>
      <c r="I19" s="38">
        <f t="shared" ref="I19:J19" si="9">I20+TIME(0,0,(3600*($O20-$O19)/(INDEX($T$5:$AB$6,MATCH(I$15,$S$5:$S$6,0),MATCH(CONCATENATE($P20,$Q20),$T$4:$AB$4,0)))+$T$8))</f>
        <v>0.29545138888888883</v>
      </c>
      <c r="J19" s="38">
        <f t="shared" si="9"/>
        <v>0.62878472222222215</v>
      </c>
      <c r="K19" s="38"/>
      <c r="L19" s="38"/>
      <c r="M19" s="40"/>
      <c r="O19" s="5">
        <f t="shared" si="3"/>
        <v>12.799999999999999</v>
      </c>
      <c r="P19" s="8">
        <v>1</v>
      </c>
      <c r="Q19" s="41" t="s">
        <v>44</v>
      </c>
      <c r="R19" s="42">
        <f t="shared" ref="R19:S19" si="10">TIME(0,0,(3600*($O19-$O18)/(INDEX($T$5:$AB$6,MATCH(R$15,$S$5:$S$6,0),MATCH((CONCATENATE($P19,$Q19)),$T$4:$AB$4,0)))))</f>
        <v>9.1435185185185185E-4</v>
      </c>
      <c r="S19" s="42">
        <f t="shared" si="10"/>
        <v>1.1458333333333333E-3</v>
      </c>
      <c r="T19" s="1"/>
      <c r="U19" s="43"/>
      <c r="V19" s="1"/>
      <c r="W19" s="1"/>
    </row>
    <row r="20" spans="1:23" ht="13.5" customHeight="1" x14ac:dyDescent="0.25">
      <c r="A20" s="37">
        <f t="shared" ref="A20:B20" si="11">A19+TIME(0,0,(3600*($O20-$O19)/(INDEX($T$5:$AB$6,MATCH(A$15,$S$5:$S$6,0),MATCH(CONCATENATE($P20,$Q20),$T$4:$AB$4,0)))+$T$8))</f>
        <v>0.43314814814814817</v>
      </c>
      <c r="B20" s="38">
        <f t="shared" si="11"/>
        <v>0.69009259259259259</v>
      </c>
      <c r="C20" s="38"/>
      <c r="D20" s="38"/>
      <c r="E20" s="38"/>
      <c r="F20" s="55">
        <v>5.0999999999999996</v>
      </c>
      <c r="G20" s="55">
        <v>4</v>
      </c>
      <c r="H20" s="52" t="s">
        <v>47</v>
      </c>
      <c r="I20" s="38">
        <f t="shared" ref="I20:J20" si="12">I21+TIME(0,0,(3600*($O21-$O20)/(INDEX($T$5:$AB$6,MATCH(I$15,$S$5:$S$6,0),MATCH(CONCATENATE($P21,$Q21),$T$4:$AB$4,0)))+$T$8))</f>
        <v>0.29081018518518514</v>
      </c>
      <c r="J20" s="38">
        <f t="shared" si="12"/>
        <v>0.62414351851851846</v>
      </c>
      <c r="K20" s="38"/>
      <c r="L20" s="38"/>
      <c r="M20" s="40"/>
      <c r="O20" s="5">
        <f t="shared" si="3"/>
        <v>17.899999999999999</v>
      </c>
      <c r="P20" s="8">
        <v>1</v>
      </c>
      <c r="Q20" s="41" t="s">
        <v>44</v>
      </c>
      <c r="R20" s="42">
        <f t="shared" ref="R20:S20" si="13">TIME(0,0,(3600*($O20-$O19)/(INDEX($T$5:$AB$6,MATCH(R$15,$S$5:$S$6,0),MATCH((CONCATENATE($P20,$Q20)),$T$4:$AB$4,0)))))</f>
        <v>4.2476851851851851E-3</v>
      </c>
      <c r="S20" s="42">
        <f t="shared" si="13"/>
        <v>5.3125000000000004E-3</v>
      </c>
      <c r="T20" s="1"/>
      <c r="U20" s="43"/>
      <c r="V20" s="1"/>
      <c r="W20" s="1"/>
    </row>
    <row r="21" spans="1:23" ht="13.5" customHeight="1" x14ac:dyDescent="0.25">
      <c r="A21" s="37">
        <f t="shared" ref="A21:B21" si="14">A20+TIME(0,0,(3600*($O21-$O20)/(INDEX($T$5:$AB$6,MATCH(A$15,$S$5:$S$6,0),MATCH(CONCATENATE($P21,$Q21),$T$4:$AB$4,0)))+$T$8))</f>
        <v>0.4346990740740741</v>
      </c>
      <c r="B21" s="38">
        <f t="shared" si="14"/>
        <v>0.69164351851851846</v>
      </c>
      <c r="C21" s="38"/>
      <c r="D21" s="38"/>
      <c r="E21" s="38"/>
      <c r="F21" s="55">
        <v>1.4</v>
      </c>
      <c r="G21" s="55">
        <v>5</v>
      </c>
      <c r="H21" s="52" t="s">
        <v>48</v>
      </c>
      <c r="I21" s="38">
        <f t="shared" ref="I21:J21" si="15">I22+TIME(0,0,(3600*($O22-$O21)/(INDEX($T$5:$AB$6,MATCH(I$15,$S$5:$S$6,0),MATCH(CONCATENATE($P22,$Q22),$T$4:$AB$4,0)))+$T$8))</f>
        <v>0.28925925925925922</v>
      </c>
      <c r="J21" s="38">
        <f t="shared" si="15"/>
        <v>0.62259259259259259</v>
      </c>
      <c r="K21" s="38"/>
      <c r="L21" s="38"/>
      <c r="M21" s="40"/>
      <c r="O21" s="5">
        <f t="shared" si="3"/>
        <v>19.299999999999997</v>
      </c>
      <c r="P21" s="8">
        <v>1</v>
      </c>
      <c r="Q21" s="41" t="s">
        <v>44</v>
      </c>
      <c r="R21" s="42">
        <f t="shared" ref="R21:S21" si="16">TIME(0,0,(3600*($O21-$O20)/(INDEX($T$5:$AB$6,MATCH(R$15,$S$5:$S$6,0),MATCH((CONCATENATE($P21,$Q21)),$T$4:$AB$4,0)))))</f>
        <v>1.1574074074074076E-3</v>
      </c>
      <c r="S21" s="42">
        <f t="shared" si="16"/>
        <v>1.4583333333333334E-3</v>
      </c>
      <c r="T21" s="1"/>
      <c r="U21" s="43"/>
      <c r="V21" s="1"/>
      <c r="W21" s="1"/>
    </row>
    <row r="22" spans="1:23" ht="13.5" customHeight="1" x14ac:dyDescent="0.25">
      <c r="A22" s="37">
        <f t="shared" ref="A22:B22" si="17">A21+TIME(0,0,(3600*($O22-$O21)/(INDEX($T$5:$AB$6,MATCH(A$15,$S$5:$S$6,0),MATCH(CONCATENATE($P22,$Q22),$T$4:$AB$4,0)))+$T$8))</f>
        <v>0.43592592592592594</v>
      </c>
      <c r="B22" s="38">
        <f t="shared" si="17"/>
        <v>0.69287037037037036</v>
      </c>
      <c r="C22" s="38"/>
      <c r="D22" s="38"/>
      <c r="E22" s="38"/>
      <c r="F22" s="55">
        <v>1</v>
      </c>
      <c r="G22" s="55">
        <v>6</v>
      </c>
      <c r="H22" s="52" t="s">
        <v>49</v>
      </c>
      <c r="I22" s="38">
        <f t="shared" ref="I22:J22" si="18">I23+TIME(0,0,(3600*($O23-$O22)/(INDEX($T$5:$AB$6,MATCH(I$15,$S$5:$S$6,0),MATCH(CONCATENATE($P23,$Q23),$T$4:$AB$4,0)))+$T$8))</f>
        <v>0.28803240740740738</v>
      </c>
      <c r="J22" s="38">
        <f t="shared" si="18"/>
        <v>0.62136574074074069</v>
      </c>
      <c r="K22" s="38"/>
      <c r="L22" s="38"/>
      <c r="M22" s="40"/>
      <c r="O22" s="5">
        <f t="shared" si="3"/>
        <v>20.299999999999997</v>
      </c>
      <c r="P22" s="8">
        <v>1</v>
      </c>
      <c r="Q22" s="41" t="s">
        <v>44</v>
      </c>
      <c r="R22" s="42">
        <f t="shared" ref="R22:S22" si="19">TIME(0,0,(3600*($O22-$O21)/(INDEX($T$5:$AB$6,MATCH(R$15,$S$5:$S$6,0),MATCH((CONCATENATE($P22,$Q22)),$T$4:$AB$4,0)))))</f>
        <v>8.3333333333333339E-4</v>
      </c>
      <c r="S22" s="42">
        <f t="shared" si="19"/>
        <v>1.0416666666666667E-3</v>
      </c>
      <c r="T22" s="1"/>
      <c r="U22" s="43"/>
      <c r="V22" s="1"/>
      <c r="W22" s="1"/>
    </row>
    <row r="23" spans="1:23" ht="13.5" customHeight="1" x14ac:dyDescent="0.25">
      <c r="A23" s="37">
        <f t="shared" ref="A23:B23" si="20">A22+TIME(0,0,(3600*($O23-$O22)/(INDEX($T$5:$AB$6,MATCH(A$15,$S$5:$S$6,0),MATCH(CONCATENATE($P23,$Q23),$T$4:$AB$4,0)))+$T$8))</f>
        <v>0.43706018518518519</v>
      </c>
      <c r="B23" s="38">
        <f t="shared" si="20"/>
        <v>0.69400462962962961</v>
      </c>
      <c r="C23" s="38"/>
      <c r="D23" s="38"/>
      <c r="E23" s="38"/>
      <c r="F23" s="55">
        <v>0.9</v>
      </c>
      <c r="G23" s="55">
        <v>7</v>
      </c>
      <c r="H23" s="52" t="s">
        <v>50</v>
      </c>
      <c r="I23" s="38">
        <f t="shared" ref="I23:J23" si="21">I24+TIME(0,0,(3600*($O24-$O23)/(INDEX($T$5:$AB$6,MATCH(I$15,$S$5:$S$6,0),MATCH(CONCATENATE($P24,$Q24),$T$4:$AB$4,0)))+$T$8))</f>
        <v>0.28689814814814812</v>
      </c>
      <c r="J23" s="38">
        <f t="shared" si="21"/>
        <v>0.62023148148148144</v>
      </c>
      <c r="K23" s="38"/>
      <c r="L23" s="38"/>
      <c r="M23" s="40"/>
      <c r="O23" s="5">
        <f t="shared" si="3"/>
        <v>21.199999999999996</v>
      </c>
      <c r="P23" s="8">
        <v>1</v>
      </c>
      <c r="Q23" s="41" t="s">
        <v>44</v>
      </c>
      <c r="R23" s="42">
        <f t="shared" ref="R23:S23" si="22">TIME(0,0,(3600*($O23-$O22)/(INDEX($T$5:$AB$6,MATCH(R$15,$S$5:$S$6,0),MATCH((CONCATENATE($P23,$Q23)),$T$4:$AB$4,0)))))</f>
        <v>7.407407407407407E-4</v>
      </c>
      <c r="S23" s="42">
        <f t="shared" si="22"/>
        <v>9.3750000000000007E-4</v>
      </c>
      <c r="T23" s="1"/>
      <c r="U23" s="43"/>
      <c r="V23" s="1"/>
      <c r="W23" s="1"/>
    </row>
    <row r="24" spans="1:23" ht="13.5" customHeight="1" x14ac:dyDescent="0.25">
      <c r="A24" s="37">
        <f t="shared" ref="A24:B24" si="23">A23+TIME(0,0,(3600*($O24-$O23)/(INDEX($T$5:$AB$6,MATCH(A$15,$S$5:$S$6,0),MATCH(CONCATENATE($P24,$Q24),$T$4:$AB$4,0)))+$T$8))</f>
        <v>0.43853009259259262</v>
      </c>
      <c r="B24" s="38">
        <f t="shared" si="23"/>
        <v>0.69547453703703699</v>
      </c>
      <c r="C24" s="38"/>
      <c r="D24" s="38"/>
      <c r="E24" s="38"/>
      <c r="F24" s="55">
        <v>1.3</v>
      </c>
      <c r="G24" s="55">
        <v>8</v>
      </c>
      <c r="H24" s="52" t="s">
        <v>51</v>
      </c>
      <c r="I24" s="38">
        <f t="shared" ref="I24:J24" si="24">I25+TIME(0,0,(3600*($O25-$O24)/(INDEX($T$5:$AB$6,MATCH(I$15,$S$5:$S$6,0),MATCH(CONCATENATE($P25,$Q25),$T$4:$AB$4,0)))+$T$8))</f>
        <v>0.28542824074074069</v>
      </c>
      <c r="J24" s="38">
        <f t="shared" si="24"/>
        <v>0.61876157407407406</v>
      </c>
      <c r="K24" s="38"/>
      <c r="L24" s="38"/>
      <c r="M24" s="40"/>
      <c r="O24" s="5">
        <f t="shared" si="3"/>
        <v>22.499999999999996</v>
      </c>
      <c r="P24" s="8">
        <v>1</v>
      </c>
      <c r="Q24" s="41" t="s">
        <v>44</v>
      </c>
      <c r="R24" s="42">
        <f t="shared" ref="R24:S24" si="25">TIME(0,0,(3600*($O24-$O23)/(INDEX($T$5:$AB$6,MATCH(R$15,$S$5:$S$6,0),MATCH((CONCATENATE($P24,$Q24)),$T$4:$AB$4,0)))))</f>
        <v>1.0763888888888889E-3</v>
      </c>
      <c r="S24" s="42">
        <f t="shared" si="25"/>
        <v>1.3541666666666667E-3</v>
      </c>
      <c r="T24" s="1"/>
      <c r="U24" s="43"/>
      <c r="V24" s="1"/>
      <c r="W24" s="1"/>
    </row>
    <row r="25" spans="1:23" ht="13.5" customHeight="1" x14ac:dyDescent="0.25">
      <c r="A25" s="37">
        <f t="shared" ref="A25:B25" si="26">A24+TIME(0,0,(3600*($O25-$O24)/(INDEX($T$5:$AB$6,MATCH(A$15,$S$5:$S$6,0),MATCH(CONCATENATE($P25,$Q25),$T$4:$AB$4,0)))+$T$8))</f>
        <v>0.44275462962962964</v>
      </c>
      <c r="B25" s="38">
        <f t="shared" si="26"/>
        <v>0.69969907407407406</v>
      </c>
      <c r="C25" s="38"/>
      <c r="D25" s="38"/>
      <c r="E25" s="38"/>
      <c r="F25" s="55">
        <v>4.5999999999999996</v>
      </c>
      <c r="G25" s="55">
        <v>9</v>
      </c>
      <c r="H25" s="52" t="s">
        <v>52</v>
      </c>
      <c r="I25" s="38">
        <f t="shared" ref="I25:J25" si="27">I26+TIME(0,0,(3600*($O26-$O25)/(INDEX($T$5:$AB$6,MATCH(I$15,$S$5:$S$6,0),MATCH(CONCATENATE($P26,$Q26),$T$4:$AB$4,0)))+$T$8))</f>
        <v>0.28120370370370368</v>
      </c>
      <c r="J25" s="38">
        <f t="shared" si="27"/>
        <v>0.61453703703703699</v>
      </c>
      <c r="K25" s="38"/>
      <c r="L25" s="38"/>
      <c r="M25" s="40"/>
      <c r="O25" s="5">
        <f t="shared" si="3"/>
        <v>27.099999999999994</v>
      </c>
      <c r="P25" s="8">
        <v>1</v>
      </c>
      <c r="Q25" s="41" t="s">
        <v>44</v>
      </c>
      <c r="R25" s="42">
        <f t="shared" ref="R25:S25" si="28">TIME(0,0,(3600*($O25-$O24)/(INDEX($T$5:$AB$6,MATCH(R$15,$S$5:$S$6,0),MATCH((CONCATENATE($P25,$Q25)),$T$4:$AB$4,0)))))</f>
        <v>3.8310185185185183E-3</v>
      </c>
      <c r="S25" s="42">
        <f t="shared" si="28"/>
        <v>4.7916666666666672E-3</v>
      </c>
      <c r="T25" s="1"/>
      <c r="U25" s="43"/>
      <c r="V25" s="1"/>
      <c r="W25" s="1"/>
    </row>
    <row r="26" spans="1:23" ht="13.5" customHeight="1" x14ac:dyDescent="0.25">
      <c r="A26" s="37">
        <f t="shared" ref="A26:B26" si="29">A25+TIME(0,0,(3600*($O26-$O25)/(INDEX($T$5:$AB$6,MATCH(A$15,$S$5:$S$6,0),MATCH(CONCATENATE($P26,$Q26),$T$4:$AB$4,0)))+$T$8))</f>
        <v>0.44914351851851853</v>
      </c>
      <c r="B26" s="38">
        <f t="shared" si="29"/>
        <v>0.70608796296296295</v>
      </c>
      <c r="C26" s="38"/>
      <c r="D26" s="38"/>
      <c r="E26" s="38"/>
      <c r="F26" s="55">
        <v>7.2</v>
      </c>
      <c r="G26" s="55">
        <v>10</v>
      </c>
      <c r="H26" s="52" t="s">
        <v>53</v>
      </c>
      <c r="I26" s="38">
        <f t="shared" ref="I26:J26" si="30">I27+TIME(0,0,(3600*($O27-$O26)/(INDEX($T$5:$AB$6,MATCH(I$15,$S$5:$S$6,0),MATCH(CONCATENATE($P27,$Q27),$T$4:$AB$4,0)))+$T$8))</f>
        <v>0.27481481481481479</v>
      </c>
      <c r="J26" s="38">
        <f t="shared" si="30"/>
        <v>0.6081481481481481</v>
      </c>
      <c r="K26" s="38"/>
      <c r="L26" s="38"/>
      <c r="M26" s="40"/>
      <c r="O26" s="5">
        <f t="shared" si="3"/>
        <v>34.299999999999997</v>
      </c>
      <c r="P26" s="8">
        <v>1</v>
      </c>
      <c r="Q26" s="41" t="s">
        <v>44</v>
      </c>
      <c r="R26" s="42">
        <f t="shared" ref="R26:S26" si="31">TIME(0,0,(3600*($O26-$O25)/(INDEX($T$5:$AB$6,MATCH(R$15,$S$5:$S$6,0),MATCH((CONCATENATE($P26,$Q26)),$T$4:$AB$4,0)))))</f>
        <v>5.9953703703703697E-3</v>
      </c>
      <c r="S26" s="42">
        <f t="shared" si="31"/>
        <v>7.5000000000000006E-3</v>
      </c>
      <c r="T26" s="1"/>
      <c r="U26" s="43"/>
      <c r="V26" s="1"/>
      <c r="W26" s="1"/>
    </row>
    <row r="27" spans="1:23" ht="13.5" customHeight="1" x14ac:dyDescent="0.25">
      <c r="A27" s="37">
        <f t="shared" ref="A27:B27" si="32">A26+TIME(0,0,(3600*($O27-$O26)/(INDEX($T$5:$AB$6,MATCH(A$15,$S$5:$S$6,0),MATCH(CONCATENATE($P27,$Q27),$T$4:$AB$4,0)))+$T$8))</f>
        <v>0.4523611111111111</v>
      </c>
      <c r="B27" s="38">
        <f t="shared" si="32"/>
        <v>0.70930555555555552</v>
      </c>
      <c r="C27" s="38"/>
      <c r="D27" s="38"/>
      <c r="E27" s="38"/>
      <c r="F27" s="55">
        <v>3.4</v>
      </c>
      <c r="G27" s="55">
        <v>11</v>
      </c>
      <c r="H27" s="52" t="s">
        <v>59</v>
      </c>
      <c r="I27" s="38">
        <f t="shared" ref="I27:J27" si="33">I28+TIME(0,0,(3600*($O28-$O27)/(INDEX($T$5:$AB$6,MATCH(I$15,$S$5:$S$6,0),MATCH(CONCATENATE($P28,$Q28),$T$4:$AB$4,0)))+$T$8))</f>
        <v>0.27159722222222221</v>
      </c>
      <c r="J27" s="38">
        <f t="shared" si="33"/>
        <v>0.60493055555555553</v>
      </c>
      <c r="K27" s="38"/>
      <c r="L27" s="38"/>
      <c r="M27" s="40"/>
      <c r="O27" s="5">
        <f t="shared" si="3"/>
        <v>37.699999999999996</v>
      </c>
      <c r="P27" s="8">
        <v>1</v>
      </c>
      <c r="Q27" s="41" t="s">
        <v>44</v>
      </c>
      <c r="R27" s="42">
        <f t="shared" ref="R27:S27" si="34">TIME(0,0,(3600*($O27-$O26)/(INDEX($T$5:$AB$6,MATCH(R$15,$S$5:$S$6,0),MATCH((CONCATENATE($P27,$Q27)),$T$4:$AB$4,0)))))</f>
        <v>2.8240740740740739E-3</v>
      </c>
      <c r="S27" s="42">
        <f t="shared" si="34"/>
        <v>3.5416666666666665E-3</v>
      </c>
      <c r="T27" s="1"/>
      <c r="U27" s="43"/>
      <c r="V27" s="1"/>
      <c r="W27" s="1"/>
    </row>
    <row r="28" spans="1:23" ht="13.5" customHeight="1" x14ac:dyDescent="0.25">
      <c r="A28" s="37">
        <f t="shared" ref="A28:B28" si="35">A27+TIME(0,0,(3600*($O28-$O27)/(INDEX($T$5:$AB$6,MATCH(A$15,$S$5:$S$6,0),MATCH(CONCATENATE($P28,$Q28),$T$4:$AB$4,0)))+$T$8))</f>
        <v>0.45567129629629627</v>
      </c>
      <c r="B28" s="38">
        <f t="shared" si="35"/>
        <v>0.71261574074074074</v>
      </c>
      <c r="C28" s="38"/>
      <c r="D28" s="38"/>
      <c r="E28" s="38"/>
      <c r="F28" s="55">
        <v>3.5</v>
      </c>
      <c r="G28" s="55">
        <v>12</v>
      </c>
      <c r="H28" s="52" t="s">
        <v>60</v>
      </c>
      <c r="I28" s="38">
        <f t="shared" ref="I28:J28" si="36">I29+TIME(0,0,(3600*($O29-$O28)/(INDEX($T$5:$AB$6,MATCH(I$15,$S$5:$S$6,0),MATCH(CONCATENATE($P29,$Q29),$T$4:$AB$4,0)))+$T$8))</f>
        <v>0.26828703703703705</v>
      </c>
      <c r="J28" s="38">
        <f t="shared" si="36"/>
        <v>0.60162037037037031</v>
      </c>
      <c r="K28" s="38"/>
      <c r="L28" s="38"/>
      <c r="M28" s="40"/>
      <c r="O28" s="5">
        <f t="shared" si="3"/>
        <v>41.199999999999996</v>
      </c>
      <c r="P28" s="8">
        <v>1</v>
      </c>
      <c r="Q28" s="41" t="s">
        <v>44</v>
      </c>
      <c r="R28" s="42">
        <f t="shared" ref="R28:S28" si="37">TIME(0,0,(3600*($O28-$O27)/(INDEX($T$5:$AB$6,MATCH(R$15,$S$5:$S$6,0),MATCH((CONCATENATE($P28,$Q28)),$T$4:$AB$4,0)))))</f>
        <v>2.9166666666666668E-3</v>
      </c>
      <c r="S28" s="42">
        <f t="shared" si="37"/>
        <v>3.645833333333333E-3</v>
      </c>
      <c r="T28" s="1"/>
      <c r="U28" s="43"/>
      <c r="V28" s="1"/>
      <c r="W28" s="1"/>
    </row>
    <row r="29" spans="1:23" ht="13.5" customHeight="1" x14ac:dyDescent="0.25">
      <c r="A29" s="37">
        <f t="shared" ref="A29:B29" si="38">A28+TIME(0,0,(3600*($O29-$O28)/(INDEX($T$5:$AB$6,MATCH(A$15,$S$5:$S$6,0),MATCH(CONCATENATE($P29,$Q29),$T$4:$AB$4,0)))+$T$8))</f>
        <v>0.45747685185185183</v>
      </c>
      <c r="B29" s="38">
        <f t="shared" si="38"/>
        <v>0.71442129629629625</v>
      </c>
      <c r="C29" s="38"/>
      <c r="D29" s="38"/>
      <c r="E29" s="38"/>
      <c r="F29" s="55">
        <v>1.7</v>
      </c>
      <c r="G29" s="55">
        <v>13</v>
      </c>
      <c r="H29" s="56" t="s">
        <v>61</v>
      </c>
      <c r="I29" s="38">
        <f t="shared" ref="I29:J29" si="39">I30+TIME(0,0,(3600*($O30-$O29)/(INDEX($T$5:$AB$6,MATCH(I$15,$S$5:$S$6,0),MATCH(CONCATENATE($P30,$Q30),$T$4:$AB$4,0)))+$T$8))</f>
        <v>0.26648148148148149</v>
      </c>
      <c r="J29" s="38">
        <f t="shared" si="39"/>
        <v>0.5998148148148148</v>
      </c>
      <c r="K29" s="38"/>
      <c r="L29" s="38"/>
      <c r="M29" s="40"/>
      <c r="O29" s="5">
        <f t="shared" si="3"/>
        <v>42.9</v>
      </c>
      <c r="P29" s="8">
        <v>1</v>
      </c>
      <c r="Q29" s="41" t="s">
        <v>44</v>
      </c>
      <c r="R29" s="42">
        <f t="shared" ref="R29:S29" si="40">TIME(0,0,(3600*($O29-$O28)/(INDEX($T$5:$AB$6,MATCH(R$15,$S$5:$S$6,0),MATCH((CONCATENATE($P29,$Q29)),$T$4:$AB$4,0)))))</f>
        <v>1.4120370370370369E-3</v>
      </c>
      <c r="S29" s="42">
        <f t="shared" si="40"/>
        <v>1.7708333333333332E-3</v>
      </c>
      <c r="T29" s="1"/>
      <c r="U29" s="43"/>
      <c r="V29" s="1"/>
      <c r="W29" s="1"/>
    </row>
    <row r="30" spans="1:23" ht="13.5" customHeight="1" x14ac:dyDescent="0.25">
      <c r="A30" s="37">
        <f t="shared" ref="A30:B30" si="41">A29+TIME(0,0,(3600*($O30-$O29)/(INDEX($T$5:$AB$6,MATCH(A$15,$S$5:$S$6,0),MATCH(CONCATENATE($P30,$Q30),$T$4:$AB$4,0)))+$T$8))</f>
        <v>0.45894675925925926</v>
      </c>
      <c r="B30" s="38">
        <f t="shared" si="41"/>
        <v>0.71589120370370363</v>
      </c>
      <c r="C30" s="38"/>
      <c r="D30" s="38"/>
      <c r="E30" s="38"/>
      <c r="F30" s="55">
        <v>1.3</v>
      </c>
      <c r="G30" s="55">
        <v>14</v>
      </c>
      <c r="H30" s="52" t="s">
        <v>62</v>
      </c>
      <c r="I30" s="38">
        <f t="shared" ref="I30:J30" si="42">I31+TIME(0,0,(3600*($O31-$O30)/(INDEX($T$5:$AB$6,MATCH(I$15,$S$5:$S$6,0),MATCH(CONCATENATE($P31,$Q31),$T$4:$AB$4,0)))+$T$8))</f>
        <v>0.26501157407407405</v>
      </c>
      <c r="J30" s="38">
        <f t="shared" si="42"/>
        <v>0.59834490740740742</v>
      </c>
      <c r="K30" s="38"/>
      <c r="L30" s="38"/>
      <c r="M30" s="40"/>
      <c r="O30" s="5">
        <f t="shared" si="3"/>
        <v>44.199999999999996</v>
      </c>
      <c r="P30" s="8">
        <v>1</v>
      </c>
      <c r="Q30" s="41" t="s">
        <v>44</v>
      </c>
      <c r="R30" s="42">
        <f t="shared" ref="R30:S30" si="43">TIME(0,0,(3600*($O30-$O29)/(INDEX($T$5:$AB$6,MATCH(R$15,$S$5:$S$6,0),MATCH((CONCATENATE($P30,$Q30)),$T$4:$AB$4,0)))))</f>
        <v>1.0763888888888889E-3</v>
      </c>
      <c r="S30" s="42">
        <f t="shared" si="43"/>
        <v>1.3541666666666667E-3</v>
      </c>
      <c r="T30" s="1"/>
      <c r="U30" s="43"/>
      <c r="V30" s="1"/>
      <c r="W30" s="1"/>
    </row>
    <row r="31" spans="1:23" ht="13.5" customHeight="1" x14ac:dyDescent="0.25">
      <c r="A31" s="37">
        <f t="shared" ref="A31:B31" si="44">A30+TIME(0,0,(3600*($O31-$O30)/(INDEX($T$5:$AB$6,MATCH(A$15,$S$5:$S$6,0),MATCH(CONCATENATE($P31,$Q31),$T$4:$AB$4,0)))+$T$8))</f>
        <v>0.46142361111111113</v>
      </c>
      <c r="B31" s="38">
        <f t="shared" si="44"/>
        <v>0.7183680555555555</v>
      </c>
      <c r="C31" s="38"/>
      <c r="D31" s="38"/>
      <c r="E31" s="38"/>
      <c r="F31" s="55">
        <v>2.5</v>
      </c>
      <c r="G31" s="55">
        <v>15</v>
      </c>
      <c r="H31" s="52" t="s">
        <v>63</v>
      </c>
      <c r="I31" s="38">
        <f t="shared" ref="I31:J31" si="45">I32+TIME(0,0,(3600*($O32-$O31)/(INDEX($T$5:$AB$6,MATCH(I$15,$S$5:$S$6,0),MATCH(CONCATENATE($P32,$Q32),$T$4:$AB$4,0)))+$T$8))</f>
        <v>0.26253472222222218</v>
      </c>
      <c r="J31" s="38">
        <f t="shared" si="45"/>
        <v>0.59586805555555555</v>
      </c>
      <c r="K31" s="38"/>
      <c r="L31" s="38"/>
      <c r="M31" s="40"/>
      <c r="O31" s="5">
        <f t="shared" si="3"/>
        <v>46.699999999999996</v>
      </c>
      <c r="P31" s="8">
        <v>1</v>
      </c>
      <c r="Q31" s="41" t="s">
        <v>44</v>
      </c>
      <c r="R31" s="42">
        <f t="shared" ref="R31:S31" si="46">TIME(0,0,(3600*($O31-$O30)/(INDEX($T$5:$AB$6,MATCH(R$15,$S$5:$S$6,0),MATCH((CONCATENATE($P31,$Q31)),$T$4:$AB$4,0)))))</f>
        <v>2.0833333333333333E-3</v>
      </c>
      <c r="S31" s="42">
        <f t="shared" si="46"/>
        <v>2.6041666666666665E-3</v>
      </c>
      <c r="T31" s="1"/>
      <c r="U31" s="43"/>
      <c r="V31" s="1"/>
      <c r="W31" s="1"/>
    </row>
    <row r="32" spans="1:23" ht="13.5" customHeight="1" x14ac:dyDescent="0.25">
      <c r="A32" s="37">
        <f t="shared" ref="A32:B32" si="47">A31+TIME(0,0,(3600*($O32-$O31)/(INDEX($T$5:$AB$6,MATCH(A$15,$S$5:$S$6,0),MATCH(CONCATENATE($P32,$Q32),$T$4:$AB$4,0)))+$T$8))</f>
        <v>0.46331018518518519</v>
      </c>
      <c r="B32" s="38">
        <f t="shared" si="47"/>
        <v>0.72025462962962961</v>
      </c>
      <c r="C32" s="38"/>
      <c r="D32" s="38"/>
      <c r="E32" s="38"/>
      <c r="F32" s="55">
        <v>1.8</v>
      </c>
      <c r="G32" s="55">
        <v>16</v>
      </c>
      <c r="H32" s="52" t="s">
        <v>54</v>
      </c>
      <c r="I32" s="38">
        <f t="shared" ref="I32:J32" si="48">I33+TIME(0,0,(3600*($O33-$O32)/(INDEX($T$5:$AB$6,MATCH(I$15,$S$5:$S$6,0),MATCH(CONCATENATE($P33,$Q33),$T$4:$AB$4,0)))+$T$8))</f>
        <v>0.26064814814814813</v>
      </c>
      <c r="J32" s="38">
        <f t="shared" si="48"/>
        <v>0.59398148148148144</v>
      </c>
      <c r="K32" s="38"/>
      <c r="L32" s="38"/>
      <c r="M32" s="40"/>
      <c r="O32" s="5">
        <f t="shared" si="3"/>
        <v>48.499999999999993</v>
      </c>
      <c r="P32" s="8">
        <v>1</v>
      </c>
      <c r="Q32" s="41" t="s">
        <v>44</v>
      </c>
      <c r="R32" s="42">
        <f t="shared" ref="R32:S32" si="49">TIME(0,0,(3600*($O32-$O31)/(INDEX($T$5:$AB$6,MATCH(R$15,$S$5:$S$6,0),MATCH((CONCATENATE($P32,$Q32)),$T$4:$AB$4,0)))))</f>
        <v>1.4930555555555556E-3</v>
      </c>
      <c r="S32" s="42">
        <f t="shared" si="49"/>
        <v>1.8750000000000001E-3</v>
      </c>
      <c r="T32" s="1"/>
      <c r="U32" s="43"/>
      <c r="V32" s="1"/>
      <c r="W32" s="1"/>
    </row>
    <row r="33" spans="1:23" ht="13.5" customHeight="1" x14ac:dyDescent="0.25">
      <c r="A33" s="37">
        <f t="shared" ref="A33:B33" si="50">A32+TIME(0,0,(3600*($O33-$O32)/(INDEX($T$5:$AB$6,MATCH(A$15,$S$5:$S$6,0),MATCH(CONCATENATE($P33,$Q33),$T$4:$AB$4,0)))+$T$8))</f>
        <v>0.46644675925925927</v>
      </c>
      <c r="B33" s="38">
        <f t="shared" si="50"/>
        <v>0.72339120370370369</v>
      </c>
      <c r="C33" s="38"/>
      <c r="D33" s="38"/>
      <c r="E33" s="38"/>
      <c r="F33" s="55">
        <v>3.3</v>
      </c>
      <c r="G33" s="55">
        <v>17</v>
      </c>
      <c r="H33" s="52" t="s">
        <v>55</v>
      </c>
      <c r="I33" s="38">
        <f t="shared" ref="I33:J33" si="51">I34+TIME(0,0,(3600*($O34-$O33)/(INDEX($T$5:$AB$6,MATCH(I$15,$S$5:$S$6,0),MATCH(CONCATENATE($P34,$Q34),$T$4:$AB$4,0)))+$T$8))</f>
        <v>0.25751157407407405</v>
      </c>
      <c r="J33" s="38">
        <f t="shared" si="51"/>
        <v>0.59084490740740736</v>
      </c>
      <c r="K33" s="38"/>
      <c r="L33" s="38"/>
      <c r="M33" s="40"/>
      <c r="O33" s="5">
        <f t="shared" si="3"/>
        <v>51.79999999999999</v>
      </c>
      <c r="P33" s="8">
        <v>1</v>
      </c>
      <c r="Q33" s="41" t="s">
        <v>44</v>
      </c>
      <c r="R33" s="42">
        <f t="shared" ref="R33:S33" si="52">TIME(0,0,(3600*($O33-$O32)/(INDEX($T$5:$AB$6,MATCH(R$15,$S$5:$S$6,0),MATCH((CONCATENATE($P33,$Q33)),$T$4:$AB$4,0)))))</f>
        <v>2.7430555555555559E-3</v>
      </c>
      <c r="S33" s="42">
        <f t="shared" si="52"/>
        <v>3.4375E-3</v>
      </c>
      <c r="T33" s="1"/>
      <c r="U33" s="43"/>
      <c r="V33" s="1"/>
      <c r="W33" s="1"/>
    </row>
    <row r="34" spans="1:23" ht="13.5" customHeight="1" x14ac:dyDescent="0.25">
      <c r="A34" s="37">
        <f t="shared" ref="A34:B34" si="53">A33+TIME(0,0,(3600*($O34-$O33)/(INDEX($T$5:$AB$6,MATCH(A$15,$S$5:$S$6,0),MATCH(CONCATENATE($P34,$Q34),$T$4:$AB$4,0)))+$T$8))</f>
        <v>0.46850694444444446</v>
      </c>
      <c r="B34" s="38">
        <f t="shared" si="53"/>
        <v>0.72545138888888883</v>
      </c>
      <c r="C34" s="38"/>
      <c r="D34" s="38"/>
      <c r="E34" s="38"/>
      <c r="F34" s="55">
        <v>2</v>
      </c>
      <c r="G34" s="55">
        <v>18</v>
      </c>
      <c r="H34" s="52" t="s">
        <v>56</v>
      </c>
      <c r="I34" s="38">
        <f t="shared" ref="I34:J34" si="54">I35+TIME(0,0,(3600*($O35-$O34)/(INDEX($T$5:$AB$6,MATCH(I$15,$S$5:$S$6,0),MATCH(CONCATENATE($P35,$Q35),$T$4:$AB$4,0)))+$T$8))</f>
        <v>0.25545138888888885</v>
      </c>
      <c r="J34" s="38">
        <f t="shared" si="54"/>
        <v>0.58878472222222222</v>
      </c>
      <c r="K34" s="38"/>
      <c r="L34" s="38"/>
      <c r="M34" s="40"/>
      <c r="O34" s="5">
        <f t="shared" si="3"/>
        <v>53.79999999999999</v>
      </c>
      <c r="P34" s="8">
        <v>1</v>
      </c>
      <c r="Q34" s="41" t="s">
        <v>44</v>
      </c>
      <c r="R34" s="42">
        <f t="shared" ref="R34:S34" si="55">TIME(0,0,(3600*($O34-$O33)/(INDEX($T$5:$AB$6,MATCH(R$15,$S$5:$S$6,0),MATCH((CONCATENATE($P34,$Q34)),$T$4:$AB$4,0)))))</f>
        <v>1.6666666666666668E-3</v>
      </c>
      <c r="S34" s="42">
        <f t="shared" si="55"/>
        <v>2.0833333333333333E-3</v>
      </c>
      <c r="T34" s="1"/>
      <c r="U34" s="43"/>
      <c r="V34" s="1"/>
      <c r="W34" s="1"/>
    </row>
    <row r="35" spans="1:23" ht="13.5" customHeight="1" x14ac:dyDescent="0.25">
      <c r="A35" s="37">
        <f t="shared" ref="A35:B35" si="56">A34+TIME(0,0,(3600*($O35-$O34)/(INDEX($T$5:$AB$6,MATCH(A$15,$S$5:$S$6,0),MATCH(CONCATENATE($P35,$Q35),$T$4:$AB$4,0)))+$T$8))</f>
        <v>0.4722337962962963</v>
      </c>
      <c r="B35" s="38">
        <f t="shared" si="56"/>
        <v>0.72917824074074067</v>
      </c>
      <c r="C35" s="38"/>
      <c r="D35" s="38"/>
      <c r="E35" s="38"/>
      <c r="F35" s="55">
        <v>4</v>
      </c>
      <c r="G35" s="55">
        <v>19</v>
      </c>
      <c r="H35" s="52" t="s">
        <v>57</v>
      </c>
      <c r="I35" s="38">
        <f t="shared" ref="I35:J35" si="57">I36+TIME(0,0,(3600*($O36-$O35)/(INDEX($T$5:$AB$6,MATCH(I$15,$S$5:$S$6,0),MATCH(CONCATENATE($P36,$Q36),$T$4:$AB$4,0)))+$T$8))</f>
        <v>0.25172453703703701</v>
      </c>
      <c r="J35" s="38">
        <f t="shared" si="57"/>
        <v>0.58505787037037038</v>
      </c>
      <c r="K35" s="38"/>
      <c r="L35" s="38"/>
      <c r="M35" s="40"/>
      <c r="O35" s="5">
        <f t="shared" si="3"/>
        <v>57.79999999999999</v>
      </c>
      <c r="P35" s="8">
        <v>1</v>
      </c>
      <c r="Q35" s="41" t="s">
        <v>44</v>
      </c>
      <c r="R35" s="42">
        <f t="shared" ref="R35:S35" si="58">TIME(0,0,(3600*($O35-$O34)/(INDEX($T$5:$AB$6,MATCH(R$15,$S$5:$S$6,0),MATCH((CONCATENATE($P35,$Q35)),$T$4:$AB$4,0)))))</f>
        <v>3.3333333333333335E-3</v>
      </c>
      <c r="S35" s="42">
        <f t="shared" si="58"/>
        <v>4.1666666666666666E-3</v>
      </c>
      <c r="T35" s="1"/>
      <c r="U35" s="43"/>
      <c r="V35" s="1"/>
      <c r="W35" s="1"/>
    </row>
    <row r="36" spans="1:23" ht="13.5" customHeight="1" x14ac:dyDescent="0.25">
      <c r="A36" s="37">
        <f t="shared" ref="A36:B36" si="59">A35+TIME(0,0,(3600*($O36-$O35)/(INDEX($T$5:$AB$6,MATCH(A$15,$S$5:$S$6,0),MATCH(CONCATENATE($P36,$Q36),$T$4:$AB$4,0)))+$T$8))</f>
        <v>0.47395833333333331</v>
      </c>
      <c r="B36" s="38">
        <f t="shared" si="59"/>
        <v>0.73090277777777768</v>
      </c>
      <c r="C36" s="38"/>
      <c r="D36" s="38"/>
      <c r="E36" s="38"/>
      <c r="F36" s="55">
        <v>1.6</v>
      </c>
      <c r="G36" s="55">
        <v>20</v>
      </c>
      <c r="H36" s="52" t="s">
        <v>64</v>
      </c>
      <c r="I36" s="44">
        <v>0.25</v>
      </c>
      <c r="J36" s="44">
        <v>0.58333333333333337</v>
      </c>
      <c r="K36" s="38"/>
      <c r="L36" s="38"/>
      <c r="M36" s="40"/>
      <c r="O36" s="5">
        <f t="shared" si="3"/>
        <v>59.399999999999991</v>
      </c>
      <c r="P36" s="8">
        <v>1</v>
      </c>
      <c r="Q36" s="41" t="s">
        <v>44</v>
      </c>
      <c r="R36" s="42">
        <f t="shared" ref="R36:S36" si="60">TIME(0,0,(3600*($O36-$O35)/(INDEX($T$5:$AB$6,MATCH(R$15,$S$5:$S$6,0),MATCH((CONCATENATE($P36,$Q36)),$T$4:$AB$4,0)))))</f>
        <v>1.3310185185185187E-3</v>
      </c>
      <c r="S36" s="42">
        <f t="shared" si="60"/>
        <v>1.6666666666666668E-3</v>
      </c>
      <c r="T36" s="1"/>
      <c r="U36" s="43"/>
      <c r="V36" s="1"/>
      <c r="W36" s="1"/>
    </row>
    <row r="37" spans="1:23" ht="13.5" customHeight="1" x14ac:dyDescent="0.25">
      <c r="A37" s="37"/>
      <c r="B37" s="38"/>
      <c r="C37" s="38"/>
      <c r="D37" s="38"/>
      <c r="E37" s="38"/>
      <c r="F37" s="39"/>
      <c r="G37" s="39"/>
      <c r="H37" s="45"/>
      <c r="I37" s="38"/>
      <c r="J37" s="38"/>
      <c r="K37" s="38"/>
      <c r="L37" s="38"/>
      <c r="M37" s="40"/>
      <c r="R37" s="42"/>
      <c r="S37" s="42"/>
      <c r="T37" s="1"/>
      <c r="U37" s="43"/>
      <c r="V37" s="1"/>
      <c r="W37" s="1"/>
    </row>
    <row r="38" spans="1:23" ht="13.5" customHeight="1" x14ac:dyDescent="0.2">
      <c r="A38" s="57" t="s">
        <v>65</v>
      </c>
      <c r="B38" s="58" t="s">
        <v>65</v>
      </c>
      <c r="C38" s="46"/>
      <c r="D38" s="46"/>
      <c r="E38" s="46"/>
      <c r="F38" s="47"/>
      <c r="G38" s="47"/>
      <c r="H38" s="48"/>
      <c r="I38" s="46" t="s">
        <v>65</v>
      </c>
      <c r="J38" s="46" t="s">
        <v>65</v>
      </c>
      <c r="K38" s="46"/>
      <c r="L38" s="46"/>
      <c r="M38" s="49"/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">
      <c r="I40" s="5" t="s">
        <v>58</v>
      </c>
    </row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3.5" customHeight="1" x14ac:dyDescent="0.2"/>
    <row r="61" spans="1:28" ht="19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 x14ac:dyDescent="0.2"/>
    <row r="63" spans="1:28" ht="12.75" customHeight="1" x14ac:dyDescent="0.2"/>
    <row r="64" spans="1:28" ht="12.75" customHeight="1" x14ac:dyDescent="0.2"/>
    <row r="65" spans="1:10" ht="12.75" customHeight="1" x14ac:dyDescent="0.25">
      <c r="A65" s="50"/>
      <c r="B65" s="50"/>
      <c r="C65" s="50"/>
      <c r="D65" s="50"/>
      <c r="E65" s="50"/>
      <c r="F65" s="50"/>
      <c r="G65" s="50"/>
      <c r="H65" s="50"/>
    </row>
    <row r="66" spans="1:10" ht="12.75" customHeight="1" x14ac:dyDescent="0.2">
      <c r="B66" s="51"/>
      <c r="C66" s="51"/>
      <c r="D66" s="51"/>
      <c r="E66" s="51"/>
      <c r="F66" s="51"/>
      <c r="G66" s="51"/>
    </row>
    <row r="67" spans="1:10" ht="12.75" customHeight="1" x14ac:dyDescent="0.2">
      <c r="B67" s="51"/>
      <c r="C67" s="51"/>
      <c r="D67" s="51"/>
      <c r="E67" s="51"/>
      <c r="F67" s="51"/>
      <c r="G67" s="51"/>
    </row>
    <row r="68" spans="1:10" ht="12.75" customHeight="1" x14ac:dyDescent="0.2">
      <c r="B68" s="51"/>
      <c r="C68" s="51"/>
      <c r="D68" s="51"/>
      <c r="E68" s="51"/>
      <c r="F68" s="51"/>
    </row>
    <row r="69" spans="1:10" ht="12.75" customHeight="1" x14ac:dyDescent="0.2">
      <c r="B69" s="51"/>
    </row>
    <row r="70" spans="1:10" ht="12.75" customHeight="1" x14ac:dyDescent="0.2">
      <c r="B70" s="51"/>
    </row>
    <row r="71" spans="1:10" ht="12.75" customHeight="1" x14ac:dyDescent="0.2">
      <c r="B71" s="51"/>
    </row>
    <row r="72" spans="1:10" ht="12.75" customHeight="1" x14ac:dyDescent="0.2">
      <c r="B72" s="51"/>
    </row>
    <row r="73" spans="1:10" ht="12.75" customHeight="1" x14ac:dyDescent="0.25">
      <c r="A73" s="50"/>
      <c r="B73" s="50"/>
      <c r="C73" s="50"/>
      <c r="D73" s="50"/>
      <c r="E73" s="50"/>
      <c r="F73" s="50"/>
      <c r="G73" s="50"/>
      <c r="H73" s="50"/>
      <c r="I73" s="50"/>
      <c r="J73" s="50"/>
    </row>
    <row r="74" spans="1:10" ht="12.75" customHeight="1" x14ac:dyDescent="0.25">
      <c r="A74" s="50"/>
    </row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6.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2023-05-03T09:32:16Z</dcterms:modified>
</cp:coreProperties>
</file>