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RAP 1 (2)" sheetId="2" r:id="rId1"/>
  </sheets>
  <definedNames>
    <definedName name="_xlnm.Print_Titles" localSheetId="0">'RAP 1 (2)'!$8:$10</definedName>
  </definedNames>
  <calcPr calcId="125725"/>
</workbook>
</file>

<file path=xl/calcChain.xml><?xml version="1.0" encoding="utf-8"?>
<calcChain xmlns="http://schemas.openxmlformats.org/spreadsheetml/2006/main">
  <c r="C45" i="2"/>
  <c r="C44" s="1"/>
  <c r="C40" s="1"/>
  <c r="C48"/>
  <c r="C49"/>
  <c r="C50"/>
  <c r="C42"/>
  <c r="C41" s="1"/>
  <c r="F16"/>
  <c r="G16"/>
  <c r="H16"/>
  <c r="F18"/>
  <c r="F17" s="1"/>
  <c r="G18"/>
  <c r="G17" s="1"/>
  <c r="H18"/>
  <c r="H17" s="1"/>
  <c r="E18"/>
  <c r="E17" s="1"/>
  <c r="E16" s="1"/>
  <c r="F25"/>
  <c r="G25"/>
  <c r="H25"/>
  <c r="E25"/>
  <c r="F34"/>
  <c r="D34" s="1"/>
  <c r="G34"/>
  <c r="G33" s="1"/>
  <c r="H34"/>
  <c r="H33" s="1"/>
  <c r="D35"/>
  <c r="E34"/>
  <c r="E33" s="1"/>
  <c r="E24"/>
  <c r="E23" s="1"/>
  <c r="F23"/>
  <c r="F22" s="1"/>
  <c r="F21" s="1"/>
  <c r="F20" s="1"/>
  <c r="F27"/>
  <c r="F26" s="1"/>
  <c r="F11"/>
  <c r="F14"/>
  <c r="F13" s="1"/>
  <c r="F12" s="1"/>
  <c r="G14"/>
  <c r="G13" s="1"/>
  <c r="G12" s="1"/>
  <c r="H14"/>
  <c r="H13" s="1"/>
  <c r="H12" s="1"/>
  <c r="E14"/>
  <c r="D15"/>
  <c r="D19"/>
  <c r="D28"/>
  <c r="D30"/>
  <c r="D31"/>
  <c r="D32"/>
  <c r="F30"/>
  <c r="F29" s="1"/>
  <c r="G30"/>
  <c r="H30"/>
  <c r="E30"/>
  <c r="E27" s="1"/>
  <c r="H23"/>
  <c r="H22" s="1"/>
  <c r="F33" l="1"/>
  <c r="D33" s="1"/>
  <c r="E26"/>
  <c r="E29"/>
  <c r="F36"/>
  <c r="D24"/>
  <c r="E22"/>
  <c r="D14"/>
  <c r="E13"/>
  <c r="E12" s="1"/>
  <c r="H21"/>
  <c r="G22"/>
  <c r="G23"/>
  <c r="D23" s="1"/>
  <c r="D22" l="1"/>
  <c r="D12"/>
  <c r="E11"/>
  <c r="E21"/>
  <c r="D21" s="1"/>
  <c r="D13"/>
  <c r="G21"/>
  <c r="G20" s="1"/>
  <c r="G29"/>
  <c r="E20" l="1"/>
  <c r="E36" s="1"/>
  <c r="G27"/>
  <c r="G26" l="1"/>
  <c r="G11"/>
  <c r="H27"/>
  <c r="H26" s="1"/>
  <c r="H29"/>
  <c r="D29" s="1"/>
  <c r="G36" l="1"/>
  <c r="D26"/>
  <c r="D27"/>
  <c r="D11"/>
  <c r="H11"/>
  <c r="D25" l="1"/>
  <c r="D18"/>
  <c r="H20" l="1"/>
  <c r="D16" l="1"/>
  <c r="D20"/>
  <c r="H36" l="1"/>
  <c r="D36" s="1"/>
  <c r="C39" l="1"/>
</calcChain>
</file>

<file path=xl/sharedStrings.xml><?xml version="1.0" encoding="utf-8"?>
<sst xmlns="http://schemas.openxmlformats.org/spreadsheetml/2006/main" count="68" uniqueCount="56">
  <si>
    <t>CONSILIUL JUDETEAN ARGES</t>
  </si>
  <si>
    <t>Nr. crt.</t>
  </si>
  <si>
    <t>DENUMIRE INDICATORI</t>
  </si>
  <si>
    <t>COD</t>
  </si>
  <si>
    <t xml:space="preserve">TOTAL </t>
  </si>
  <si>
    <t>SUBVENTII</t>
  </si>
  <si>
    <t>Subventii de la bugetul de stat</t>
  </si>
  <si>
    <t>SECTIUNEA DE FUNCTIONARE</t>
  </si>
  <si>
    <t>SECTIUNEA DE DEZVOLTARE</t>
  </si>
  <si>
    <t xml:space="preserve"> DEFICIT</t>
  </si>
  <si>
    <t>VENITURI - TOTAL</t>
  </si>
  <si>
    <t xml:space="preserve">TOTAL CHELTUIELI </t>
  </si>
  <si>
    <t xml:space="preserve">TRIM IV </t>
  </si>
  <si>
    <t>INFLUENTE</t>
  </si>
  <si>
    <t>50.02</t>
  </si>
  <si>
    <t xml:space="preserve">mii lei </t>
  </si>
  <si>
    <t xml:space="preserve">CHELTUIELI DE CAPITAL  </t>
  </si>
  <si>
    <t xml:space="preserve">ASIGURARI SI ASISTENTA SOCIALA </t>
  </si>
  <si>
    <t>VENITURILE SECTIUNII DE  FUNCTIONARE</t>
  </si>
  <si>
    <t>Subventii pentru finantarea drepturilor acordate persoanelor cu handicap</t>
  </si>
  <si>
    <t>.42.02.21</t>
  </si>
  <si>
    <t>.42.02</t>
  </si>
  <si>
    <t xml:space="preserve">SANATATE </t>
  </si>
  <si>
    <t xml:space="preserve"> DIRECTIA GENERALA DE ASISTENTA SOCIALA SI PROTECTIA COPILULUI ARGES</t>
  </si>
  <si>
    <t>68.02.06</t>
  </si>
  <si>
    <t>Drepturi persoane cu handicap</t>
  </si>
  <si>
    <t xml:space="preserve">        Cheltuieli materiale - drepturi pers handicap</t>
  </si>
  <si>
    <t xml:space="preserve">        Asist. Soc.- drepturi pers cu handicap</t>
  </si>
  <si>
    <t>Ajutoare sociale in numerar</t>
  </si>
  <si>
    <t>57.02.01</t>
  </si>
  <si>
    <t xml:space="preserve">Ajutoare sociale in natura </t>
  </si>
  <si>
    <t>ANEXA  nr.1 la HCJ nr        /</t>
  </si>
  <si>
    <t>ALTE INSTITUTII SI ACTIUNI SANITARE</t>
  </si>
  <si>
    <t>66.02.50.50</t>
  </si>
  <si>
    <t>Transferuri de capital - pt fin investitiilor la spitale</t>
  </si>
  <si>
    <t>51.02.12</t>
  </si>
  <si>
    <t>57.02</t>
  </si>
  <si>
    <t>68.02.04</t>
  </si>
  <si>
    <t xml:space="preserve">Finantare din Excedentul bugetului local </t>
  </si>
  <si>
    <t xml:space="preserve">pentru finantarea SECTIUNII DE DEZVOLTARE </t>
  </si>
  <si>
    <t>TRIM III</t>
  </si>
  <si>
    <t>68.02</t>
  </si>
  <si>
    <t>SPITALUL JUDETEAN DE URGENTA PITESTI</t>
  </si>
  <si>
    <t>TRIM I</t>
  </si>
  <si>
    <t>TRIM II</t>
  </si>
  <si>
    <t xml:space="preserve">  AN 2023</t>
  </si>
  <si>
    <t>LA BUGETUL LOCAL PE ANUL 2023</t>
  </si>
  <si>
    <t>AUTORITATI EXECUTIVE</t>
  </si>
  <si>
    <t>CENTRUL DE INGRIJIRE SI ASISTENTA PITESTI</t>
  </si>
  <si>
    <t>Transferuri de capital - pt fin investitiilor la spitale- Lucrare Relocare conducta exterioara de alimentare cu gaze naturale</t>
  </si>
  <si>
    <t xml:space="preserve"> Lucrare Alimentarea la sursa cu vacuum si aer comprimat a extinderii U.PU</t>
  </si>
  <si>
    <t xml:space="preserve">Lucrare relocare conducta de gaze naturale </t>
  </si>
  <si>
    <r>
      <rPr>
        <b/>
        <sz val="11"/>
        <color theme="0"/>
        <rFont val="Times New Roman"/>
        <family val="1"/>
        <charset val="238"/>
      </rPr>
      <t>.</t>
    </r>
    <r>
      <rPr>
        <b/>
        <sz val="11"/>
        <rFont val="Times New Roman"/>
        <family val="1"/>
        <charset val="238"/>
      </rPr>
      <t>42.02</t>
    </r>
  </si>
  <si>
    <t>57.02.02</t>
  </si>
  <si>
    <t>Licenta ArcGis</t>
  </si>
  <si>
    <t>51.02</t>
  </si>
</sst>
</file>

<file path=xl/styles.xml><?xml version="1.0" encoding="utf-8"?>
<styleSheet xmlns="http://schemas.openxmlformats.org/spreadsheetml/2006/main">
  <fonts count="19">
    <font>
      <sz val="10"/>
      <name val="Arial"/>
    </font>
    <font>
      <b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10"/>
      <name val="Arial"/>
      <family val="2"/>
      <charset val="238"/>
    </font>
    <font>
      <b/>
      <sz val="14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  <charset val="238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1"/>
      <color theme="0"/>
      <name val="Times New Roman"/>
      <family val="1"/>
      <charset val="238"/>
    </font>
    <font>
      <sz val="11"/>
      <name val="Times New Roman"/>
      <family val="1"/>
      <charset val="238"/>
    </font>
    <font>
      <b/>
      <u/>
      <sz val="11"/>
      <name val="Times New Roman"/>
      <family val="1"/>
      <charset val="238"/>
    </font>
    <font>
      <sz val="1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0" fontId="10" fillId="0" borderId="0"/>
  </cellStyleXfs>
  <cellXfs count="73">
    <xf numFmtId="0" fontId="0" fillId="0" borderId="0" xfId="0"/>
    <xf numFmtId="0" fontId="1" fillId="0" borderId="0" xfId="0" applyFont="1" applyFill="1"/>
    <xf numFmtId="0" fontId="3" fillId="0" borderId="0" xfId="0" applyFont="1" applyFill="1"/>
    <xf numFmtId="0" fontId="4" fillId="0" borderId="0" xfId="0" applyFont="1" applyFill="1" applyBorder="1" applyAlignment="1">
      <alignment horizontal="center"/>
    </xf>
    <xf numFmtId="0" fontId="5" fillId="0" borderId="0" xfId="0" applyFont="1" applyFill="1"/>
    <xf numFmtId="0" fontId="6" fillId="0" borderId="0" xfId="0" applyFont="1" applyFill="1"/>
    <xf numFmtId="0" fontId="2" fillId="0" borderId="0" xfId="0" applyFont="1" applyFill="1" applyAlignment="1">
      <alignment horizontal="right"/>
    </xf>
    <xf numFmtId="0" fontId="1" fillId="0" borderId="0" xfId="0" applyFont="1" applyFill="1" applyBorder="1"/>
    <xf numFmtId="0" fontId="5" fillId="0" borderId="0" xfId="0" applyFont="1" applyFill="1" applyBorder="1"/>
    <xf numFmtId="0" fontId="8" fillId="0" borderId="0" xfId="0" applyFont="1" applyFill="1" applyBorder="1" applyAlignment="1">
      <alignment horizontal="right"/>
    </xf>
    <xf numFmtId="0" fontId="6" fillId="2" borderId="0" xfId="0" applyFont="1" applyFill="1"/>
    <xf numFmtId="0" fontId="11" fillId="0" borderId="0" xfId="0" applyFont="1" applyFill="1"/>
    <xf numFmtId="0" fontId="1" fillId="0" borderId="0" xfId="0" applyFont="1" applyFill="1" applyAlignment="1">
      <alignment horizontal="right"/>
    </xf>
    <xf numFmtId="0" fontId="7" fillId="0" borderId="0" xfId="0" applyFont="1" applyFill="1" applyBorder="1" applyAlignment="1">
      <alignment horizontal="center"/>
    </xf>
    <xf numFmtId="0" fontId="13" fillId="6" borderId="5" xfId="0" applyFont="1" applyFill="1" applyBorder="1"/>
    <xf numFmtId="0" fontId="13" fillId="6" borderId="1" xfId="0" applyFont="1" applyFill="1" applyBorder="1" applyAlignment="1">
      <alignment horizontal="center"/>
    </xf>
    <xf numFmtId="0" fontId="13" fillId="6" borderId="4" xfId="0" applyFont="1" applyFill="1" applyBorder="1" applyAlignment="1">
      <alignment horizontal="center"/>
    </xf>
    <xf numFmtId="0" fontId="13" fillId="6" borderId="5" xfId="0" applyFont="1" applyFill="1" applyBorder="1" applyAlignment="1">
      <alignment horizontal="center"/>
    </xf>
    <xf numFmtId="0" fontId="13" fillId="5" borderId="5" xfId="0" applyFont="1" applyFill="1" applyBorder="1"/>
    <xf numFmtId="0" fontId="13" fillId="5" borderId="5" xfId="0" applyFont="1" applyFill="1" applyBorder="1" applyAlignment="1">
      <alignment horizontal="center"/>
    </xf>
    <xf numFmtId="4" fontId="13" fillId="5" borderId="5" xfId="0" applyNumberFormat="1" applyFont="1" applyFill="1" applyBorder="1"/>
    <xf numFmtId="0" fontId="13" fillId="2" borderId="5" xfId="0" applyFont="1" applyFill="1" applyBorder="1"/>
    <xf numFmtId="0" fontId="13" fillId="0" borderId="5" xfId="0" applyFont="1" applyFill="1" applyBorder="1" applyAlignment="1">
      <alignment wrapText="1"/>
    </xf>
    <xf numFmtId="0" fontId="13" fillId="2" borderId="5" xfId="0" applyFont="1" applyFill="1" applyBorder="1" applyAlignment="1">
      <alignment horizontal="center"/>
    </xf>
    <xf numFmtId="0" fontId="13" fillId="0" borderId="5" xfId="0" applyFont="1" applyFill="1" applyBorder="1"/>
    <xf numFmtId="0" fontId="16" fillId="0" borderId="5" xfId="0" applyFont="1" applyFill="1" applyBorder="1"/>
    <xf numFmtId="0" fontId="16" fillId="0" borderId="5" xfId="0" applyFont="1" applyFill="1" applyBorder="1" applyAlignment="1">
      <alignment wrapText="1"/>
    </xf>
    <xf numFmtId="0" fontId="16" fillId="0" borderId="5" xfId="0" applyFont="1" applyFill="1" applyBorder="1" applyAlignment="1">
      <alignment horizontal="center"/>
    </xf>
    <xf numFmtId="4" fontId="13" fillId="2" borderId="5" xfId="0" applyNumberFormat="1" applyFont="1" applyFill="1" applyBorder="1"/>
    <xf numFmtId="4" fontId="16" fillId="2" borderId="5" xfId="0" applyNumberFormat="1" applyFont="1" applyFill="1" applyBorder="1"/>
    <xf numFmtId="0" fontId="13" fillId="3" borderId="5" xfId="0" applyFont="1" applyFill="1" applyBorder="1"/>
    <xf numFmtId="0" fontId="13" fillId="3" borderId="5" xfId="0" applyFont="1" applyFill="1" applyBorder="1" applyAlignment="1">
      <alignment horizontal="center"/>
    </xf>
    <xf numFmtId="4" fontId="13" fillId="3" borderId="5" xfId="0" applyNumberFormat="1" applyFont="1" applyFill="1" applyBorder="1"/>
    <xf numFmtId="0" fontId="16" fillId="2" borderId="5" xfId="0" applyFont="1" applyFill="1" applyBorder="1" applyAlignment="1">
      <alignment horizontal="center"/>
    </xf>
    <xf numFmtId="0" fontId="16" fillId="2" borderId="5" xfId="0" applyFont="1" applyFill="1" applyBorder="1"/>
    <xf numFmtId="0" fontId="13" fillId="7" borderId="5" xfId="0" applyFont="1" applyFill="1" applyBorder="1" applyAlignment="1">
      <alignment wrapText="1"/>
    </xf>
    <xf numFmtId="0" fontId="16" fillId="7" borderId="5" xfId="0" applyFont="1" applyFill="1" applyBorder="1" applyAlignment="1">
      <alignment horizontal="center"/>
    </xf>
    <xf numFmtId="4" fontId="13" fillId="7" borderId="5" xfId="0" applyNumberFormat="1" applyFont="1" applyFill="1" applyBorder="1"/>
    <xf numFmtId="0" fontId="13" fillId="7" borderId="5" xfId="0" applyFont="1" applyFill="1" applyBorder="1" applyAlignment="1">
      <alignment horizontal="center"/>
    </xf>
    <xf numFmtId="0" fontId="13" fillId="7" borderId="5" xfId="0" applyFont="1" applyFill="1" applyBorder="1"/>
    <xf numFmtId="0" fontId="13" fillId="0" borderId="5" xfId="0" applyFont="1" applyFill="1" applyBorder="1" applyAlignment="1">
      <alignment horizontal="center"/>
    </xf>
    <xf numFmtId="0" fontId="13" fillId="4" borderId="5" xfId="0" applyFont="1" applyFill="1" applyBorder="1"/>
    <xf numFmtId="0" fontId="17" fillId="4" borderId="5" xfId="0" applyFont="1" applyFill="1" applyBorder="1"/>
    <xf numFmtId="0" fontId="17" fillId="4" borderId="5" xfId="0" applyFont="1" applyFill="1" applyBorder="1" applyAlignment="1">
      <alignment horizontal="center"/>
    </xf>
    <xf numFmtId="4" fontId="17" fillId="4" borderId="5" xfId="0" applyNumberFormat="1" applyFont="1" applyFill="1" applyBorder="1"/>
    <xf numFmtId="0" fontId="16" fillId="0" borderId="0" xfId="0" applyFont="1" applyFill="1" applyBorder="1"/>
    <xf numFmtId="0" fontId="17" fillId="0" borderId="0" xfId="0" applyFont="1" applyFill="1" applyBorder="1"/>
    <xf numFmtId="0" fontId="16" fillId="2" borderId="0" xfId="0" applyFont="1" applyFill="1" applyBorder="1"/>
    <xf numFmtId="4" fontId="16" fillId="2" borderId="0" xfId="0" applyNumberFormat="1" applyFont="1" applyFill="1" applyBorder="1"/>
    <xf numFmtId="0" fontId="17" fillId="4" borderId="5" xfId="0" applyFont="1" applyFill="1" applyBorder="1" applyAlignment="1">
      <alignment wrapText="1"/>
    </xf>
    <xf numFmtId="4" fontId="13" fillId="4" borderId="5" xfId="0" applyNumberFormat="1" applyFont="1" applyFill="1" applyBorder="1" applyAlignment="1">
      <alignment wrapText="1"/>
    </xf>
    <xf numFmtId="0" fontId="17" fillId="3" borderId="5" xfId="0" applyFont="1" applyFill="1" applyBorder="1" applyAlignment="1">
      <alignment wrapText="1"/>
    </xf>
    <xf numFmtId="4" fontId="13" fillId="3" borderId="5" xfId="0" applyNumberFormat="1" applyFont="1" applyFill="1" applyBorder="1" applyAlignment="1"/>
    <xf numFmtId="4" fontId="13" fillId="2" borderId="5" xfId="0" applyNumberFormat="1" applyFont="1" applyFill="1" applyBorder="1" applyAlignment="1"/>
    <xf numFmtId="0" fontId="16" fillId="2" borderId="5" xfId="0" applyFont="1" applyFill="1" applyBorder="1" applyAlignment="1"/>
    <xf numFmtId="4" fontId="16" fillId="3" borderId="5" xfId="0" applyNumberFormat="1" applyFont="1" applyFill="1" applyBorder="1"/>
    <xf numFmtId="4" fontId="16" fillId="0" borderId="5" xfId="0" applyNumberFormat="1" applyFont="1" applyFill="1" applyBorder="1"/>
    <xf numFmtId="0" fontId="14" fillId="0" borderId="5" xfId="0" applyFont="1" applyBorder="1" applyAlignment="1">
      <alignment wrapText="1"/>
    </xf>
    <xf numFmtId="0" fontId="16" fillId="0" borderId="0" xfId="0" applyFont="1" applyFill="1"/>
    <xf numFmtId="0" fontId="18" fillId="0" borderId="0" xfId="0" applyFont="1" applyFill="1"/>
    <xf numFmtId="0" fontId="13" fillId="6" borderId="1" xfId="0" applyFont="1" applyFill="1" applyBorder="1" applyAlignment="1">
      <alignment wrapText="1"/>
    </xf>
    <xf numFmtId="0" fontId="13" fillId="6" borderId="4" xfId="0" applyFont="1" applyFill="1" applyBorder="1" applyAlignment="1">
      <alignment wrapText="1"/>
    </xf>
    <xf numFmtId="0" fontId="13" fillId="6" borderId="2" xfId="0" applyFont="1" applyFill="1" applyBorder="1" applyAlignment="1">
      <alignment horizontal="center" wrapText="1"/>
    </xf>
    <xf numFmtId="0" fontId="13" fillId="6" borderId="6" xfId="0" applyFont="1" applyFill="1" applyBorder="1" applyAlignment="1">
      <alignment horizontal="center" wrapText="1"/>
    </xf>
    <xf numFmtId="0" fontId="13" fillId="6" borderId="3" xfId="0" applyFont="1" applyFill="1" applyBorder="1" applyAlignment="1">
      <alignment horizontal="center" wrapText="1"/>
    </xf>
    <xf numFmtId="0" fontId="1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12" fillId="0" borderId="0" xfId="0" applyFont="1" applyAlignment="1"/>
    <xf numFmtId="0" fontId="5" fillId="0" borderId="0" xfId="0" applyFont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5" fillId="0" borderId="0" xfId="0" applyFont="1" applyAlignment="1"/>
    <xf numFmtId="2" fontId="13" fillId="3" borderId="5" xfId="0" applyNumberFormat="1" applyFont="1" applyFill="1" applyBorder="1"/>
    <xf numFmtId="2" fontId="16" fillId="0" borderId="5" xfId="0" applyNumberFormat="1" applyFont="1" applyFill="1" applyBorder="1"/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2"/>
  <sheetViews>
    <sheetView tabSelected="1" zoomScale="118" zoomScaleNormal="118" workbookViewId="0">
      <pane xSplit="3" ySplit="11" topLeftCell="D12" activePane="bottomRight" state="frozen"/>
      <selection pane="topRight" activeCell="D1" sqref="D1"/>
      <selection pane="bottomLeft" activeCell="A12" sqref="A12"/>
      <selection pane="bottomRight" activeCell="D1" sqref="C1:D1048576"/>
    </sheetView>
  </sheetViews>
  <sheetFormatPr defaultRowHeight="12.75"/>
  <cols>
    <col min="1" max="1" width="3" style="5" customWidth="1"/>
    <col min="2" max="2" width="44.140625" style="5" customWidth="1"/>
    <col min="3" max="3" width="10.42578125" style="11" customWidth="1"/>
    <col min="4" max="4" width="10.42578125" style="5" customWidth="1"/>
    <col min="5" max="5" width="7.7109375" style="5" customWidth="1"/>
    <col min="6" max="6" width="8.42578125" style="5" customWidth="1"/>
    <col min="7" max="7" width="7.5703125" style="5" customWidth="1"/>
    <col min="8" max="8" width="7.7109375" style="5" customWidth="1"/>
    <col min="9" max="9" width="10.28515625" style="5" bestFit="1" customWidth="1"/>
    <col min="10" max="10" width="10.140625" style="5" bestFit="1" customWidth="1"/>
    <col min="11" max="11" width="9.5703125" style="5" bestFit="1" customWidth="1"/>
    <col min="12" max="16384" width="9.140625" style="5"/>
  </cols>
  <sheetData>
    <row r="1" spans="1:9" s="2" customFormat="1">
      <c r="A1" s="1"/>
      <c r="B1" s="1" t="s">
        <v>0</v>
      </c>
      <c r="C1" s="1" t="s">
        <v>31</v>
      </c>
      <c r="D1" s="1"/>
      <c r="E1" s="1"/>
      <c r="F1" s="1"/>
      <c r="G1" s="1"/>
    </row>
    <row r="2" spans="1:9" ht="18.75">
      <c r="A2" s="3"/>
      <c r="B2" s="65"/>
      <c r="C2" s="65"/>
      <c r="D2" s="4"/>
      <c r="E2" s="4"/>
      <c r="F2" s="4"/>
      <c r="G2" s="4"/>
    </row>
    <row r="3" spans="1:9" ht="18.75">
      <c r="A3" s="3"/>
      <c r="B3" s="12"/>
      <c r="C3" s="6"/>
      <c r="D3" s="4"/>
      <c r="E3" s="4"/>
      <c r="F3" s="4"/>
      <c r="G3" s="4"/>
      <c r="H3" s="4"/>
    </row>
    <row r="4" spans="1:9" ht="15.75">
      <c r="A4" s="13"/>
      <c r="B4" s="66" t="s">
        <v>13</v>
      </c>
      <c r="C4" s="66"/>
      <c r="D4" s="66"/>
      <c r="E4" s="66"/>
      <c r="F4" s="66"/>
      <c r="G4" s="66"/>
      <c r="H4" s="66"/>
    </row>
    <row r="5" spans="1:9" ht="15.75">
      <c r="A5" s="66" t="s">
        <v>46</v>
      </c>
      <c r="B5" s="67"/>
      <c r="C5" s="67"/>
      <c r="D5" s="67"/>
      <c r="E5" s="67"/>
      <c r="F5" s="67"/>
      <c r="G5" s="67"/>
      <c r="H5" s="67"/>
    </row>
    <row r="6" spans="1:9" ht="15.75">
      <c r="A6" s="66"/>
      <c r="B6" s="68"/>
      <c r="C6" s="68"/>
      <c r="D6" s="68"/>
      <c r="E6" s="68"/>
      <c r="F6" s="68"/>
      <c r="G6" s="68"/>
      <c r="H6" s="68"/>
    </row>
    <row r="7" spans="1:9" ht="15.75">
      <c r="A7" s="7"/>
      <c r="B7" s="69"/>
      <c r="C7" s="70"/>
      <c r="D7" s="70"/>
      <c r="E7" s="70"/>
      <c r="F7" s="70"/>
      <c r="G7" s="70"/>
      <c r="H7" s="70"/>
    </row>
    <row r="8" spans="1:9">
      <c r="A8" s="7"/>
      <c r="B8" s="8"/>
      <c r="C8" s="9"/>
      <c r="D8" s="4"/>
      <c r="E8" s="4"/>
      <c r="F8" s="4"/>
      <c r="G8" s="4"/>
      <c r="H8" s="4" t="s">
        <v>15</v>
      </c>
    </row>
    <row r="9" spans="1:9" ht="28.5" customHeight="1">
      <c r="A9" s="60" t="s">
        <v>1</v>
      </c>
      <c r="B9" s="15" t="s">
        <v>2</v>
      </c>
      <c r="C9" s="15" t="s">
        <v>3</v>
      </c>
      <c r="D9" s="62" t="s">
        <v>45</v>
      </c>
      <c r="E9" s="63"/>
      <c r="F9" s="63"/>
      <c r="G9" s="63"/>
      <c r="H9" s="64"/>
    </row>
    <row r="10" spans="1:9" ht="24.75" customHeight="1">
      <c r="A10" s="61"/>
      <c r="B10" s="16"/>
      <c r="C10" s="16"/>
      <c r="D10" s="17" t="s">
        <v>4</v>
      </c>
      <c r="E10" s="14" t="s">
        <v>43</v>
      </c>
      <c r="F10" s="14" t="s">
        <v>44</v>
      </c>
      <c r="G10" s="14" t="s">
        <v>40</v>
      </c>
      <c r="H10" s="14" t="s">
        <v>12</v>
      </c>
      <c r="I10" s="10"/>
    </row>
    <row r="11" spans="1:9" ht="20.25" customHeight="1">
      <c r="A11" s="18"/>
      <c r="B11" s="18" t="s">
        <v>10</v>
      </c>
      <c r="C11" s="19"/>
      <c r="D11" s="20">
        <f>E11+F11+G11+H11</f>
        <v>320</v>
      </c>
      <c r="E11" s="20">
        <f>E12</f>
        <v>-215</v>
      </c>
      <c r="F11" s="20">
        <f>F12</f>
        <v>-115</v>
      </c>
      <c r="G11" s="20">
        <f t="shared" ref="G11:H14" si="0">G12</f>
        <v>390</v>
      </c>
      <c r="H11" s="20">
        <f t="shared" si="0"/>
        <v>260</v>
      </c>
      <c r="I11" s="10"/>
    </row>
    <row r="12" spans="1:9" ht="22.5" customHeight="1">
      <c r="A12" s="21"/>
      <c r="B12" s="22" t="s">
        <v>18</v>
      </c>
      <c r="C12" s="23"/>
      <c r="D12" s="20">
        <f t="shared" ref="D12:D36" si="1">E12+F12+G12+H12</f>
        <v>320</v>
      </c>
      <c r="E12" s="20">
        <f>E13</f>
        <v>-215</v>
      </c>
      <c r="F12" s="20">
        <f t="shared" ref="F12:F14" si="2">F13</f>
        <v>-115</v>
      </c>
      <c r="G12" s="20">
        <f t="shared" si="0"/>
        <v>390</v>
      </c>
      <c r="H12" s="20">
        <f t="shared" si="0"/>
        <v>260</v>
      </c>
      <c r="I12" s="10"/>
    </row>
    <row r="13" spans="1:9" ht="20.25" customHeight="1">
      <c r="A13" s="21"/>
      <c r="B13" s="24" t="s">
        <v>5</v>
      </c>
      <c r="C13" s="23" t="s">
        <v>52</v>
      </c>
      <c r="D13" s="20">
        <f t="shared" si="1"/>
        <v>320</v>
      </c>
      <c r="E13" s="28">
        <f>E14</f>
        <v>-215</v>
      </c>
      <c r="F13" s="28">
        <f t="shared" si="2"/>
        <v>-115</v>
      </c>
      <c r="G13" s="28">
        <f t="shared" si="0"/>
        <v>390</v>
      </c>
      <c r="H13" s="28">
        <f t="shared" si="0"/>
        <v>260</v>
      </c>
      <c r="I13" s="10"/>
    </row>
    <row r="14" spans="1:9" ht="19.5" customHeight="1">
      <c r="A14" s="21"/>
      <c r="B14" s="25" t="s">
        <v>6</v>
      </c>
      <c r="C14" s="23" t="s">
        <v>21</v>
      </c>
      <c r="D14" s="20">
        <f t="shared" si="1"/>
        <v>320</v>
      </c>
      <c r="E14" s="28">
        <f>E15</f>
        <v>-215</v>
      </c>
      <c r="F14" s="28">
        <f t="shared" si="2"/>
        <v>-115</v>
      </c>
      <c r="G14" s="28">
        <f t="shared" si="0"/>
        <v>390</v>
      </c>
      <c r="H14" s="28">
        <f t="shared" si="0"/>
        <v>260</v>
      </c>
      <c r="I14" s="10"/>
    </row>
    <row r="15" spans="1:9" ht="27.75" customHeight="1">
      <c r="A15" s="21"/>
      <c r="B15" s="26" t="s">
        <v>19</v>
      </c>
      <c r="C15" s="27" t="s">
        <v>20</v>
      </c>
      <c r="D15" s="20">
        <f t="shared" si="1"/>
        <v>320</v>
      </c>
      <c r="E15" s="28">
        <v>-215</v>
      </c>
      <c r="F15" s="28">
        <v>-115</v>
      </c>
      <c r="G15" s="29">
        <v>390</v>
      </c>
      <c r="H15" s="29">
        <v>260</v>
      </c>
      <c r="I15" s="10"/>
    </row>
    <row r="16" spans="1:9" ht="17.25" customHeight="1">
      <c r="A16" s="21"/>
      <c r="B16" s="18" t="s">
        <v>11</v>
      </c>
      <c r="C16" s="19" t="s">
        <v>14</v>
      </c>
      <c r="D16" s="20">
        <f t="shared" si="1"/>
        <v>481</v>
      </c>
      <c r="E16" s="20">
        <f>E20+E25+E17</f>
        <v>-54</v>
      </c>
      <c r="F16" s="20">
        <f t="shared" ref="F16:H16" si="3">F20+F25+F17</f>
        <v>-115</v>
      </c>
      <c r="G16" s="20">
        <f t="shared" si="3"/>
        <v>390</v>
      </c>
      <c r="H16" s="20">
        <f t="shared" si="3"/>
        <v>260</v>
      </c>
      <c r="I16" s="10"/>
    </row>
    <row r="17" spans="1:9" ht="17.25" customHeight="1">
      <c r="A17" s="21"/>
      <c r="B17" s="30" t="s">
        <v>47</v>
      </c>
      <c r="C17" s="31" t="s">
        <v>55</v>
      </c>
      <c r="D17" s="32"/>
      <c r="E17" s="32">
        <f>E18</f>
        <v>73</v>
      </c>
      <c r="F17" s="32">
        <f t="shared" ref="F17:H18" si="4">F18</f>
        <v>0</v>
      </c>
      <c r="G17" s="32">
        <f t="shared" si="4"/>
        <v>0</v>
      </c>
      <c r="H17" s="32">
        <f t="shared" si="4"/>
        <v>0</v>
      </c>
      <c r="I17" s="10"/>
    </row>
    <row r="18" spans="1:9" ht="17.25" customHeight="1">
      <c r="A18" s="21"/>
      <c r="B18" s="21" t="s">
        <v>8</v>
      </c>
      <c r="C18" s="33"/>
      <c r="D18" s="20">
        <f t="shared" si="1"/>
        <v>73</v>
      </c>
      <c r="E18" s="29">
        <f>E19</f>
        <v>73</v>
      </c>
      <c r="F18" s="29">
        <f t="shared" si="4"/>
        <v>0</v>
      </c>
      <c r="G18" s="29">
        <f t="shared" si="4"/>
        <v>0</v>
      </c>
      <c r="H18" s="29">
        <f t="shared" si="4"/>
        <v>0</v>
      </c>
      <c r="I18" s="10"/>
    </row>
    <row r="19" spans="1:9" ht="17.25" customHeight="1">
      <c r="A19" s="21"/>
      <c r="B19" s="34" t="s">
        <v>16</v>
      </c>
      <c r="C19" s="33">
        <v>70</v>
      </c>
      <c r="D19" s="20">
        <f t="shared" si="1"/>
        <v>73</v>
      </c>
      <c r="E19" s="29">
        <v>73</v>
      </c>
      <c r="F19" s="29">
        <v>0</v>
      </c>
      <c r="G19" s="29">
        <v>0</v>
      </c>
      <c r="H19" s="29">
        <v>0</v>
      </c>
      <c r="I19" s="10"/>
    </row>
    <row r="20" spans="1:9" ht="17.25" customHeight="1">
      <c r="A20" s="21"/>
      <c r="B20" s="30" t="s">
        <v>22</v>
      </c>
      <c r="C20" s="31">
        <v>66.02</v>
      </c>
      <c r="D20" s="20">
        <f t="shared" si="1"/>
        <v>58</v>
      </c>
      <c r="E20" s="32">
        <f t="shared" ref="E20:F23" si="5">E21</f>
        <v>58</v>
      </c>
      <c r="F20" s="32">
        <f t="shared" si="5"/>
        <v>0</v>
      </c>
      <c r="G20" s="32">
        <f>G21</f>
        <v>0</v>
      </c>
      <c r="H20" s="32">
        <f t="shared" ref="H20" si="6">H21</f>
        <v>0</v>
      </c>
      <c r="I20" s="10"/>
    </row>
    <row r="21" spans="1:9" ht="17.25" customHeight="1">
      <c r="A21" s="24"/>
      <c r="B21" s="24" t="s">
        <v>32</v>
      </c>
      <c r="C21" s="27" t="s">
        <v>33</v>
      </c>
      <c r="D21" s="20">
        <f t="shared" si="1"/>
        <v>58</v>
      </c>
      <c r="E21" s="28">
        <f t="shared" si="5"/>
        <v>58</v>
      </c>
      <c r="F21" s="28">
        <f t="shared" si="5"/>
        <v>0</v>
      </c>
      <c r="G21" s="28">
        <f>G22</f>
        <v>0</v>
      </c>
      <c r="H21" s="28">
        <f>H22</f>
        <v>0</v>
      </c>
      <c r="I21" s="10"/>
    </row>
    <row r="22" spans="1:9" ht="15.75" customHeight="1">
      <c r="A22" s="21"/>
      <c r="B22" s="35" t="s">
        <v>42</v>
      </c>
      <c r="C22" s="36" t="s">
        <v>33</v>
      </c>
      <c r="D22" s="20">
        <f t="shared" si="1"/>
        <v>58</v>
      </c>
      <c r="E22" s="37">
        <f t="shared" si="5"/>
        <v>58</v>
      </c>
      <c r="F22" s="37">
        <f t="shared" si="5"/>
        <v>0</v>
      </c>
      <c r="G22" s="37">
        <f>G23</f>
        <v>0</v>
      </c>
      <c r="H22" s="37">
        <f>H23</f>
        <v>0</v>
      </c>
      <c r="I22" s="10"/>
    </row>
    <row r="23" spans="1:9" ht="17.25" customHeight="1">
      <c r="A23" s="21"/>
      <c r="B23" s="24" t="s">
        <v>8</v>
      </c>
      <c r="C23" s="27"/>
      <c r="D23" s="20">
        <f t="shared" si="1"/>
        <v>58</v>
      </c>
      <c r="E23" s="29">
        <f t="shared" si="5"/>
        <v>58</v>
      </c>
      <c r="F23" s="29">
        <f t="shared" si="5"/>
        <v>0</v>
      </c>
      <c r="G23" s="29">
        <f>G24</f>
        <v>0</v>
      </c>
      <c r="H23" s="29">
        <f>H24</f>
        <v>0</v>
      </c>
      <c r="I23" s="10"/>
    </row>
    <row r="24" spans="1:9" ht="17.25" customHeight="1">
      <c r="A24" s="21"/>
      <c r="B24" s="25" t="s">
        <v>34</v>
      </c>
      <c r="C24" s="27" t="s">
        <v>35</v>
      </c>
      <c r="D24" s="20">
        <f t="shared" si="1"/>
        <v>58</v>
      </c>
      <c r="E24" s="29">
        <f>46+12</f>
        <v>58</v>
      </c>
      <c r="F24" s="29">
        <v>0</v>
      </c>
      <c r="G24" s="29">
        <v>0</v>
      </c>
      <c r="H24" s="29">
        <v>0</v>
      </c>
      <c r="I24" s="10"/>
    </row>
    <row r="25" spans="1:9" ht="17.25" customHeight="1">
      <c r="A25" s="21"/>
      <c r="B25" s="30" t="s">
        <v>17</v>
      </c>
      <c r="C25" s="31" t="s">
        <v>41</v>
      </c>
      <c r="D25" s="20">
        <f t="shared" si="1"/>
        <v>350</v>
      </c>
      <c r="E25" s="32">
        <f>E26+E33</f>
        <v>-185</v>
      </c>
      <c r="F25" s="32">
        <f t="shared" ref="F25:H25" si="7">F26+F33</f>
        <v>-115</v>
      </c>
      <c r="G25" s="32">
        <f t="shared" si="7"/>
        <v>390</v>
      </c>
      <c r="H25" s="32">
        <f t="shared" si="7"/>
        <v>260</v>
      </c>
      <c r="I25" s="10"/>
    </row>
    <row r="26" spans="1:9" ht="30" customHeight="1">
      <c r="A26" s="21"/>
      <c r="B26" s="35" t="s">
        <v>23</v>
      </c>
      <c r="C26" s="38" t="s">
        <v>24</v>
      </c>
      <c r="D26" s="20">
        <f t="shared" si="1"/>
        <v>320</v>
      </c>
      <c r="E26" s="37">
        <f>E27</f>
        <v>-215</v>
      </c>
      <c r="F26" s="37">
        <f t="shared" ref="F26:H26" si="8">F27</f>
        <v>-115</v>
      </c>
      <c r="G26" s="37">
        <f t="shared" si="8"/>
        <v>390</v>
      </c>
      <c r="H26" s="37">
        <f t="shared" si="8"/>
        <v>260</v>
      </c>
      <c r="I26" s="10"/>
    </row>
    <row r="27" spans="1:9" ht="17.25" customHeight="1">
      <c r="A27" s="21"/>
      <c r="B27" s="39" t="s">
        <v>25</v>
      </c>
      <c r="C27" s="38" t="s">
        <v>24</v>
      </c>
      <c r="D27" s="20">
        <f t="shared" si="1"/>
        <v>320</v>
      </c>
      <c r="E27" s="37">
        <f t="shared" ref="E27:F27" si="9">E30</f>
        <v>-215</v>
      </c>
      <c r="F27" s="37">
        <f t="shared" si="9"/>
        <v>-115</v>
      </c>
      <c r="G27" s="37">
        <f>G30</f>
        <v>390</v>
      </c>
      <c r="H27" s="37">
        <f>H30</f>
        <v>260</v>
      </c>
      <c r="I27" s="10"/>
    </row>
    <row r="28" spans="1:9" ht="17.25" hidden="1" customHeight="1">
      <c r="A28" s="21"/>
      <c r="B28" s="25" t="s">
        <v>26</v>
      </c>
      <c r="C28" s="27">
        <v>20</v>
      </c>
      <c r="D28" s="20">
        <f t="shared" si="1"/>
        <v>0</v>
      </c>
      <c r="E28" s="20"/>
      <c r="F28" s="20"/>
      <c r="G28" s="28"/>
      <c r="H28" s="28"/>
      <c r="I28" s="10"/>
    </row>
    <row r="29" spans="1:9" ht="17.25" customHeight="1">
      <c r="A29" s="21"/>
      <c r="B29" s="24" t="s">
        <v>7</v>
      </c>
      <c r="C29" s="27"/>
      <c r="D29" s="20">
        <f t="shared" si="1"/>
        <v>320</v>
      </c>
      <c r="E29" s="29">
        <f t="shared" ref="E29:F29" si="10">E30</f>
        <v>-215</v>
      </c>
      <c r="F29" s="29">
        <f t="shared" si="10"/>
        <v>-115</v>
      </c>
      <c r="G29" s="29">
        <f>G30</f>
        <v>390</v>
      </c>
      <c r="H29" s="29">
        <f>H30</f>
        <v>260</v>
      </c>
      <c r="I29" s="10"/>
    </row>
    <row r="30" spans="1:9" ht="17.25" customHeight="1">
      <c r="A30" s="21"/>
      <c r="B30" s="25" t="s">
        <v>27</v>
      </c>
      <c r="C30" s="40" t="s">
        <v>36</v>
      </c>
      <c r="D30" s="20">
        <f t="shared" si="1"/>
        <v>320</v>
      </c>
      <c r="E30" s="28">
        <f>E31+E32</f>
        <v>-215</v>
      </c>
      <c r="F30" s="28">
        <f t="shared" ref="F30:H30" si="11">F31+F32</f>
        <v>-115</v>
      </c>
      <c r="G30" s="28">
        <f t="shared" si="11"/>
        <v>390</v>
      </c>
      <c r="H30" s="28">
        <f t="shared" si="11"/>
        <v>260</v>
      </c>
      <c r="I30" s="10"/>
    </row>
    <row r="31" spans="1:9" ht="18.75" customHeight="1">
      <c r="A31" s="21"/>
      <c r="B31" s="25" t="s">
        <v>28</v>
      </c>
      <c r="C31" s="27" t="s">
        <v>29</v>
      </c>
      <c r="D31" s="20">
        <f t="shared" si="1"/>
        <v>-20</v>
      </c>
      <c r="E31" s="28">
        <v>-15</v>
      </c>
      <c r="F31" s="28">
        <v>-15</v>
      </c>
      <c r="G31" s="29">
        <v>-10</v>
      </c>
      <c r="H31" s="29">
        <v>20</v>
      </c>
      <c r="I31" s="10"/>
    </row>
    <row r="32" spans="1:9" ht="18" customHeight="1">
      <c r="A32" s="21"/>
      <c r="B32" s="25" t="s">
        <v>30</v>
      </c>
      <c r="C32" s="27" t="s">
        <v>53</v>
      </c>
      <c r="D32" s="20">
        <f t="shared" si="1"/>
        <v>340</v>
      </c>
      <c r="E32" s="28">
        <v>-200</v>
      </c>
      <c r="F32" s="28">
        <v>-100</v>
      </c>
      <c r="G32" s="29">
        <v>400</v>
      </c>
      <c r="H32" s="28">
        <v>240</v>
      </c>
      <c r="I32" s="10"/>
    </row>
    <row r="33" spans="1:9" ht="30" customHeight="1">
      <c r="A33" s="21"/>
      <c r="B33" s="35" t="s">
        <v>48</v>
      </c>
      <c r="C33" s="36" t="s">
        <v>37</v>
      </c>
      <c r="D33" s="37">
        <f t="shared" si="1"/>
        <v>30</v>
      </c>
      <c r="E33" s="37">
        <f>E34</f>
        <v>30</v>
      </c>
      <c r="F33" s="37">
        <f t="shared" ref="F33:H34" si="12">F34</f>
        <v>0</v>
      </c>
      <c r="G33" s="37">
        <f t="shared" si="12"/>
        <v>0</v>
      </c>
      <c r="H33" s="37">
        <f t="shared" si="12"/>
        <v>0</v>
      </c>
      <c r="I33" s="10"/>
    </row>
    <row r="34" spans="1:9" ht="18" customHeight="1">
      <c r="A34" s="21"/>
      <c r="B34" s="34" t="s">
        <v>8</v>
      </c>
      <c r="C34" s="33"/>
      <c r="D34" s="20">
        <f t="shared" si="1"/>
        <v>30</v>
      </c>
      <c r="E34" s="29">
        <f>E35</f>
        <v>30</v>
      </c>
      <c r="F34" s="29">
        <f t="shared" si="12"/>
        <v>0</v>
      </c>
      <c r="G34" s="29">
        <f t="shared" si="12"/>
        <v>0</v>
      </c>
      <c r="H34" s="29">
        <f t="shared" si="12"/>
        <v>0</v>
      </c>
      <c r="I34" s="10"/>
    </row>
    <row r="35" spans="1:9" ht="18" customHeight="1">
      <c r="A35" s="21"/>
      <c r="B35" s="34" t="s">
        <v>16</v>
      </c>
      <c r="C35" s="33">
        <v>70</v>
      </c>
      <c r="D35" s="20">
        <f t="shared" si="1"/>
        <v>30</v>
      </c>
      <c r="E35" s="28">
        <v>30</v>
      </c>
      <c r="F35" s="28"/>
      <c r="G35" s="29"/>
      <c r="H35" s="28"/>
      <c r="I35" s="10"/>
    </row>
    <row r="36" spans="1:9" ht="18.75" customHeight="1">
      <c r="A36" s="41"/>
      <c r="B36" s="42" t="s">
        <v>9</v>
      </c>
      <c r="C36" s="43"/>
      <c r="D36" s="20">
        <f t="shared" si="1"/>
        <v>-161</v>
      </c>
      <c r="E36" s="44">
        <f t="shared" ref="E36:F36" si="13">E11-E16</f>
        <v>-161</v>
      </c>
      <c r="F36" s="44">
        <f t="shared" si="13"/>
        <v>0</v>
      </c>
      <c r="G36" s="44">
        <f>G11-G16</f>
        <v>0</v>
      </c>
      <c r="H36" s="44">
        <f>H11-H16</f>
        <v>0</v>
      </c>
    </row>
    <row r="37" spans="1:9" ht="17.25" customHeight="1">
      <c r="A37" s="45"/>
      <c r="B37" s="46"/>
      <c r="C37" s="46"/>
      <c r="D37" s="47"/>
      <c r="E37" s="47"/>
      <c r="F37" s="47"/>
      <c r="G37" s="47"/>
      <c r="H37" s="48"/>
    </row>
    <row r="38" spans="1:9" ht="4.5" customHeight="1">
      <c r="A38" s="45"/>
      <c r="B38" s="45"/>
      <c r="C38" s="45"/>
      <c r="D38" s="45"/>
      <c r="E38" s="45"/>
      <c r="F38" s="45"/>
      <c r="G38" s="45"/>
      <c r="H38" s="45"/>
    </row>
    <row r="39" spans="1:9" ht="15">
      <c r="A39" s="45"/>
      <c r="B39" s="49" t="s">
        <v>38</v>
      </c>
      <c r="C39" s="50">
        <f>-D36</f>
        <v>161</v>
      </c>
      <c r="D39" s="45"/>
      <c r="E39" s="45"/>
      <c r="F39" s="45"/>
      <c r="G39" s="45"/>
      <c r="H39" s="45"/>
    </row>
    <row r="40" spans="1:9" ht="13.5" customHeight="1">
      <c r="A40" s="45"/>
      <c r="B40" s="51" t="s">
        <v>39</v>
      </c>
      <c r="C40" s="52">
        <f>C41+C44+C48</f>
        <v>161</v>
      </c>
      <c r="D40" s="45"/>
      <c r="E40" s="45"/>
      <c r="F40" s="45"/>
      <c r="G40" s="45"/>
      <c r="H40" s="45"/>
    </row>
    <row r="41" spans="1:9" ht="15">
      <c r="A41" s="45"/>
      <c r="B41" s="30" t="s">
        <v>47</v>
      </c>
      <c r="C41" s="53">
        <f>C42</f>
        <v>73</v>
      </c>
      <c r="D41" s="45"/>
      <c r="E41" s="45"/>
      <c r="F41" s="45"/>
      <c r="G41" s="45"/>
      <c r="H41" s="45"/>
    </row>
    <row r="42" spans="1:9" ht="15">
      <c r="A42" s="45"/>
      <c r="B42" s="34" t="s">
        <v>16</v>
      </c>
      <c r="C42" s="53">
        <f>C43</f>
        <v>73</v>
      </c>
      <c r="D42" s="45"/>
      <c r="E42" s="45"/>
      <c r="F42" s="45"/>
      <c r="G42" s="45"/>
      <c r="H42" s="45"/>
    </row>
    <row r="43" spans="1:9" ht="15">
      <c r="A43" s="45"/>
      <c r="B43" s="54" t="s">
        <v>54</v>
      </c>
      <c r="C43" s="53">
        <v>73</v>
      </c>
      <c r="D43" s="45"/>
      <c r="E43" s="45"/>
      <c r="F43" s="45"/>
      <c r="G43" s="45"/>
      <c r="H43" s="45"/>
    </row>
    <row r="44" spans="1:9" ht="15">
      <c r="A44" s="45"/>
      <c r="B44" s="30" t="s">
        <v>22</v>
      </c>
      <c r="C44" s="55">
        <f>C45</f>
        <v>58</v>
      </c>
      <c r="D44" s="45"/>
      <c r="E44" s="45"/>
      <c r="F44" s="45"/>
      <c r="G44" s="45"/>
      <c r="H44" s="45"/>
    </row>
    <row r="45" spans="1:9" ht="29.25">
      <c r="A45" s="45"/>
      <c r="B45" s="35" t="s">
        <v>42</v>
      </c>
      <c r="C45" s="56">
        <f>C46+C47</f>
        <v>58</v>
      </c>
      <c r="D45" s="45"/>
      <c r="E45" s="45"/>
      <c r="F45" s="45"/>
      <c r="G45" s="45"/>
      <c r="H45" s="45"/>
    </row>
    <row r="46" spans="1:9" ht="33" customHeight="1">
      <c r="A46" s="45"/>
      <c r="B46" s="26" t="s">
        <v>49</v>
      </c>
      <c r="C46" s="56">
        <v>46</v>
      </c>
      <c r="D46" s="45"/>
      <c r="E46" s="45"/>
      <c r="F46" s="45"/>
      <c r="G46" s="45"/>
      <c r="H46" s="45"/>
    </row>
    <row r="47" spans="1:9" ht="33" customHeight="1">
      <c r="A47" s="45"/>
      <c r="B47" s="57" t="s">
        <v>50</v>
      </c>
      <c r="C47" s="56">
        <v>12</v>
      </c>
      <c r="D47" s="45"/>
      <c r="E47" s="45"/>
      <c r="F47" s="45"/>
      <c r="G47" s="45"/>
      <c r="H47" s="45"/>
    </row>
    <row r="48" spans="1:9" ht="15">
      <c r="A48" s="58"/>
      <c r="B48" s="30" t="s">
        <v>17</v>
      </c>
      <c r="C48" s="71">
        <f>C49</f>
        <v>30</v>
      </c>
      <c r="D48" s="58"/>
      <c r="E48" s="58"/>
      <c r="F48" s="58"/>
      <c r="G48" s="58"/>
      <c r="H48" s="58"/>
    </row>
    <row r="49" spans="1:8" ht="29.25">
      <c r="A49" s="58"/>
      <c r="B49" s="22" t="s">
        <v>48</v>
      </c>
      <c r="C49" s="72">
        <f>C50</f>
        <v>30</v>
      </c>
      <c r="D49" s="58"/>
      <c r="E49" s="58"/>
      <c r="F49" s="58"/>
      <c r="G49" s="58"/>
      <c r="H49" s="58"/>
    </row>
    <row r="50" spans="1:8" ht="15">
      <c r="A50" s="59"/>
      <c r="B50" s="34" t="s">
        <v>16</v>
      </c>
      <c r="C50" s="72">
        <f>C51</f>
        <v>30</v>
      </c>
      <c r="D50" s="59"/>
      <c r="E50" s="59"/>
      <c r="F50" s="59"/>
      <c r="G50" s="59"/>
      <c r="H50" s="59"/>
    </row>
    <row r="51" spans="1:8" ht="15">
      <c r="A51" s="59"/>
      <c r="B51" s="25" t="s">
        <v>51</v>
      </c>
      <c r="C51" s="72">
        <v>30</v>
      </c>
      <c r="D51" s="59"/>
      <c r="E51" s="59"/>
      <c r="F51" s="59"/>
      <c r="G51" s="59"/>
      <c r="H51" s="59"/>
    </row>
    <row r="52" spans="1:8" ht="14.25">
      <c r="A52" s="59"/>
      <c r="B52" s="59"/>
      <c r="C52" s="59"/>
      <c r="D52" s="59"/>
      <c r="E52" s="59"/>
      <c r="F52" s="59"/>
      <c r="G52" s="59"/>
      <c r="H52" s="59"/>
    </row>
  </sheetData>
  <mergeCells count="7">
    <mergeCell ref="A9:A10"/>
    <mergeCell ref="D9:H9"/>
    <mergeCell ref="B2:C2"/>
    <mergeCell ref="B4:H4"/>
    <mergeCell ref="A5:H5"/>
    <mergeCell ref="A6:H6"/>
    <mergeCell ref="B7:H7"/>
  </mergeCells>
  <pageMargins left="0.39" right="0.16" top="0.27" bottom="0.24" header="0.17" footer="0.2"/>
  <pageSetup paperSize="9" orientation="portrait" r:id="rId1"/>
  <headerFooter alignWithMargins="0"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RAP 1 (2)</vt:lpstr>
      <vt:lpstr>'RAP 1 (2)'!Print_Titles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larisa</cp:lastModifiedBy>
  <cp:lastPrinted>2023-02-15T11:00:56Z</cp:lastPrinted>
  <dcterms:created xsi:type="dcterms:W3CDTF">2019-08-13T05:33:03Z</dcterms:created>
  <dcterms:modified xsi:type="dcterms:W3CDTF">2023-02-15T11:01:07Z</dcterms:modified>
</cp:coreProperties>
</file>