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4240" windowHeight="12315"/>
  </bookViews>
  <sheets>
    <sheet name="28 octombrie 2021" sheetId="1" r:id="rId1"/>
  </sheets>
  <definedNames>
    <definedName name="_xlnm.Database" localSheetId="0">#REF!</definedName>
    <definedName name="_xlnm.Database">#REF!</definedName>
    <definedName name="_xlnm.Print_Titles" localSheetId="0">'28 octombrie 2021'!$9:$12</definedName>
  </definedNames>
  <calcPr calcId="125725"/>
</workbook>
</file>

<file path=xl/calcChain.xml><?xml version="1.0" encoding="utf-8"?>
<calcChain xmlns="http://schemas.openxmlformats.org/spreadsheetml/2006/main">
  <c r="C58" i="1"/>
  <c r="C56" s="1"/>
  <c r="C54" s="1"/>
  <c r="C52" s="1"/>
  <c r="C60"/>
  <c r="C49" s="1"/>
  <c r="C62"/>
  <c r="C63"/>
  <c r="C61" s="1"/>
  <c r="C87"/>
  <c r="C76" s="1"/>
  <c r="C88"/>
  <c r="C77" s="1"/>
  <c r="C75" s="1"/>
  <c r="C89"/>
  <c r="C90"/>
  <c r="C111"/>
  <c r="C27" s="1"/>
  <c r="C138"/>
  <c r="C139"/>
  <c r="D152"/>
  <c r="C159"/>
  <c r="C157" s="1"/>
  <c r="C155" s="1"/>
  <c r="C153" s="1"/>
  <c r="C151" s="1"/>
  <c r="C160"/>
  <c r="C158" s="1"/>
  <c r="C156" s="1"/>
  <c r="C154" s="1"/>
  <c r="C152" s="1"/>
  <c r="C177"/>
  <c r="C134" s="1"/>
  <c r="C106" s="1"/>
  <c r="C23" s="1"/>
  <c r="C178"/>
  <c r="C135" s="1"/>
  <c r="C107" s="1"/>
  <c r="C24" s="1"/>
  <c r="C196"/>
  <c r="C194" s="1"/>
  <c r="C197"/>
  <c r="C195" s="1"/>
  <c r="C202"/>
  <c r="C203"/>
  <c r="C206"/>
  <c r="C207"/>
  <c r="C212"/>
  <c r="C213"/>
  <c r="C216"/>
  <c r="C217"/>
  <c r="C222"/>
  <c r="C220" s="1"/>
  <c r="C148" s="1"/>
  <c r="C223"/>
  <c r="C221" s="1"/>
  <c r="C149" s="1"/>
  <c r="C228"/>
  <c r="C229"/>
  <c r="C245"/>
  <c r="C239" s="1"/>
  <c r="C246"/>
  <c r="C240" s="1"/>
  <c r="C251"/>
  <c r="C252"/>
  <c r="C286"/>
  <c r="C147" s="1"/>
  <c r="C119" s="1"/>
  <c r="C37" s="1"/>
  <c r="C287"/>
  <c r="C285" s="1"/>
  <c r="C146" s="1"/>
  <c r="C118" s="1"/>
  <c r="C36" s="1"/>
  <c r="C288"/>
  <c r="C293"/>
  <c r="C291" s="1"/>
  <c r="C294"/>
  <c r="C297"/>
  <c r="C298"/>
  <c r="C292" s="1"/>
  <c r="C314"/>
  <c r="C312" s="1"/>
  <c r="C310" s="1"/>
  <c r="C308" s="1"/>
  <c r="C306" s="1"/>
  <c r="C315"/>
  <c r="C313" s="1"/>
  <c r="C345"/>
  <c r="C334" s="1"/>
  <c r="C332" s="1"/>
  <c r="C330" s="1"/>
  <c r="C328" s="1"/>
  <c r="C347"/>
  <c r="C349"/>
  <c r="C350"/>
  <c r="C348" s="1"/>
  <c r="C346" s="1"/>
  <c r="C351"/>
  <c r="C352"/>
  <c r="C360"/>
  <c r="C358" s="1"/>
  <c r="C356" s="1"/>
  <c r="C362"/>
  <c r="C368"/>
  <c r="C369"/>
  <c r="C363" s="1"/>
  <c r="C361" s="1"/>
  <c r="C359" s="1"/>
  <c r="C357" s="1"/>
  <c r="C379"/>
  <c r="C326" s="1"/>
  <c r="C324" s="1"/>
  <c r="C322" s="1"/>
  <c r="C320" s="1"/>
  <c r="C380"/>
  <c r="C327" s="1"/>
  <c r="C325" s="1"/>
  <c r="C323" s="1"/>
  <c r="C381"/>
  <c r="C382"/>
  <c r="C405"/>
  <c r="C403" s="1"/>
  <c r="C406"/>
  <c r="C404" s="1"/>
  <c r="C409"/>
  <c r="C410"/>
  <c r="C192" l="1"/>
  <c r="C190" s="1"/>
  <c r="C188" s="1"/>
  <c r="C186" s="1"/>
  <c r="C144"/>
  <c r="C120"/>
  <c r="C38" s="1"/>
  <c r="C47"/>
  <c r="C45" s="1"/>
  <c r="C43" s="1"/>
  <c r="C41" s="1"/>
  <c r="C32"/>
  <c r="C59"/>
  <c r="C57" s="1"/>
  <c r="C55" s="1"/>
  <c r="C53" s="1"/>
  <c r="C50"/>
  <c r="C193"/>
  <c r="C191" s="1"/>
  <c r="C189" s="1"/>
  <c r="C187" s="1"/>
  <c r="C145"/>
  <c r="C74"/>
  <c r="C73"/>
  <c r="C133"/>
  <c r="C311"/>
  <c r="C309" s="1"/>
  <c r="C307" s="1"/>
  <c r="C237"/>
  <c r="C235" s="1"/>
  <c r="C233" s="1"/>
  <c r="C238"/>
  <c r="C236" s="1"/>
  <c r="C234" s="1"/>
  <c r="C401"/>
  <c r="C399" s="1"/>
  <c r="C397" s="1"/>
  <c r="C395" s="1"/>
  <c r="C392"/>
  <c r="C390" s="1"/>
  <c r="C402"/>
  <c r="C400" s="1"/>
  <c r="C398" s="1"/>
  <c r="C396" s="1"/>
  <c r="C393"/>
  <c r="C391" s="1"/>
  <c r="C389" s="1"/>
  <c r="C335"/>
  <c r="C333" s="1"/>
  <c r="C331" s="1"/>
  <c r="C329" s="1"/>
  <c r="C321" s="1"/>
  <c r="C344"/>
  <c r="C342" s="1"/>
  <c r="C340" s="1"/>
  <c r="C338" s="1"/>
  <c r="C377"/>
  <c r="C375" s="1"/>
  <c r="C373" s="1"/>
  <c r="C343"/>
  <c r="C341" s="1"/>
  <c r="C339" s="1"/>
  <c r="C337" s="1"/>
  <c r="C378"/>
  <c r="C376" s="1"/>
  <c r="C374" s="1"/>
  <c r="C110"/>
  <c r="C85"/>
  <c r="C83" s="1"/>
  <c r="C81" s="1"/>
  <c r="C79" s="1"/>
  <c r="C86"/>
  <c r="C84" s="1"/>
  <c r="C82" s="1"/>
  <c r="C80" s="1"/>
  <c r="C132"/>
  <c r="C143" l="1"/>
  <c r="C141" s="1"/>
  <c r="C137" s="1"/>
  <c r="C117"/>
  <c r="C121"/>
  <c r="C39" s="1"/>
  <c r="C72"/>
  <c r="C71"/>
  <c r="C104"/>
  <c r="C130"/>
  <c r="C128" s="1"/>
  <c r="C126" s="1"/>
  <c r="C131"/>
  <c r="C129" s="1"/>
  <c r="C127" s="1"/>
  <c r="C105"/>
  <c r="C116"/>
  <c r="C142"/>
  <c r="C140" s="1"/>
  <c r="C136" s="1"/>
  <c r="C48"/>
  <c r="C46" s="1"/>
  <c r="C44" s="1"/>
  <c r="C42" s="1"/>
  <c r="C33"/>
  <c r="C388"/>
  <c r="C386" s="1"/>
  <c r="C387"/>
  <c r="C22" l="1"/>
  <c r="C20" s="1"/>
  <c r="C18" s="1"/>
  <c r="C16" s="1"/>
  <c r="C103"/>
  <c r="C101" s="1"/>
  <c r="C99" s="1"/>
  <c r="C97" s="1"/>
  <c r="C96" s="1"/>
  <c r="C34"/>
  <c r="C30" s="1"/>
  <c r="C28" s="1"/>
  <c r="C25" s="1"/>
  <c r="C114"/>
  <c r="C112" s="1"/>
  <c r="C108" s="1"/>
  <c r="C35"/>
  <c r="C115"/>
  <c r="C113" s="1"/>
  <c r="C109" s="1"/>
  <c r="C70"/>
  <c r="C68" s="1"/>
  <c r="C69"/>
  <c r="C31"/>
  <c r="C29" s="1"/>
  <c r="C26" s="1"/>
  <c r="C124"/>
  <c r="C21"/>
  <c r="C19" s="1"/>
  <c r="C17" s="1"/>
  <c r="C15" s="1"/>
  <c r="C13" s="1"/>
  <c r="C102"/>
  <c r="C100" s="1"/>
  <c r="C98" s="1"/>
  <c r="C125"/>
  <c r="C14" l="1"/>
</calcChain>
</file>

<file path=xl/sharedStrings.xml><?xml version="1.0" encoding="utf-8"?>
<sst xmlns="http://schemas.openxmlformats.org/spreadsheetml/2006/main" count="621" uniqueCount="119">
  <si>
    <t>II</t>
  </si>
  <si>
    <t>I</t>
  </si>
  <si>
    <t>Lucrari de construire in vederea conformarii imobilului la cerinta esentiala de calitate "Securitate la incendiu"</t>
  </si>
  <si>
    <t>2. Spitalul de Recuperare Bradet</t>
  </si>
  <si>
    <t>Servicii proiectare si executie lucrari instalatii fluide medicale, instalatii electrice, instalatii detectie,  hidranti sectia ATI si CHIRURGIE</t>
  </si>
  <si>
    <t>1.Spitalul de Pediatrie Pitesti</t>
  </si>
  <si>
    <t>71.01.30.Alte active fixe</t>
  </si>
  <si>
    <t>71.01 Active fixe</t>
  </si>
  <si>
    <t>71 Active nefinanciare</t>
  </si>
  <si>
    <t xml:space="preserve">     din care</t>
  </si>
  <si>
    <t>10 Venituri proprii</t>
  </si>
  <si>
    <t>din care</t>
  </si>
  <si>
    <t>TOTAL GENERAL</t>
  </si>
  <si>
    <t>CAPITOLUL 66.10 SANATATE</t>
  </si>
  <si>
    <t xml:space="preserve"> 1. Total surse de finanţare</t>
  </si>
  <si>
    <t>e. alte cheltuieli asimilate investitiilor</t>
  </si>
  <si>
    <t>Documentatie pentru emitere aviz ISU</t>
  </si>
  <si>
    <t>Complex de Tip Familial "Sfantul Andrei" Valea Mare</t>
  </si>
  <si>
    <t xml:space="preserve">02 Buget local </t>
  </si>
  <si>
    <t>CAPITOLUL 68 ASISTENTA SOCIALA</t>
  </si>
  <si>
    <t>Documentatie in vederea obtinerii autorizatiei la incendiu</t>
  </si>
  <si>
    <t>Muzeul Judetean Arges</t>
  </si>
  <si>
    <t>CAPITOLUL 67.10 CULTURA,RECREERE SI RELIGIE</t>
  </si>
  <si>
    <t>Proiect, avize, autorizatii si asistenta tehnica constructie sala vestiare personal si circuit separare transport lenjerie</t>
  </si>
  <si>
    <t>Proiect tehnic instalatie electrica spital</t>
  </si>
  <si>
    <t>1. Spitalul de Pneumoftiziologie "Sf. Andrei" Valea Iasului</t>
  </si>
  <si>
    <t xml:space="preserve">     din care:</t>
  </si>
  <si>
    <t xml:space="preserve"> 10 Venituri proprii</t>
  </si>
  <si>
    <t>c. cheltuieli aferente studiilor de fezabilitate si alte studii</t>
  </si>
  <si>
    <t>Achizitie si montaj aparat magnetodiaflux</t>
  </si>
  <si>
    <t>Centrul de Servicii de Recuperare Neuromotorie de tip Ambulatoriu Mioveni</t>
  </si>
  <si>
    <t>71.01.02.Masini, echipamente si mijloace de transport</t>
  </si>
  <si>
    <t>Licenta software Resolume Arena 7</t>
  </si>
  <si>
    <t>Licenta software aARF Remote Control</t>
  </si>
  <si>
    <t>Licenta software Windows 10PRO + Office 2019 Pro</t>
  </si>
  <si>
    <t>2. Teatrul "Al. Davila" Pitesti</t>
  </si>
  <si>
    <t>Film planetariu cu licenta</t>
  </si>
  <si>
    <t>1. Muzeul Judetean Arges</t>
  </si>
  <si>
    <t>Sistem alarmare antiefractie si camere supraveghere</t>
  </si>
  <si>
    <t xml:space="preserve"> Teatrul "Al. Davila" Pitesti</t>
  </si>
  <si>
    <t>71.01.03.Mobilier, aparatura birotica si alte active corporale</t>
  </si>
  <si>
    <t>Chiller</t>
  </si>
  <si>
    <t>Microfon wireless</t>
  </si>
  <si>
    <t>Clarinet</t>
  </si>
  <si>
    <t>Trompeta-Si bemol</t>
  </si>
  <si>
    <t>Trombon cu clape</t>
  </si>
  <si>
    <t>Saxofon sopranino</t>
  </si>
  <si>
    <t>Saxofon sopran</t>
  </si>
  <si>
    <t>Saxofon Alto</t>
  </si>
  <si>
    <t>Saxofon Tenor</t>
  </si>
  <si>
    <t>Pian digital</t>
  </si>
  <si>
    <t>Paratrasnet</t>
  </si>
  <si>
    <t>Trapa/Lift decoruri (900x900x2200)</t>
  </si>
  <si>
    <t>Lift acces sala pentru persoane cu dizabilitati</t>
  </si>
  <si>
    <t>Consola digitala de mixaj audio PRO1</t>
  </si>
  <si>
    <t xml:space="preserve">Proiector de urmarire </t>
  </si>
  <si>
    <t xml:space="preserve">Mixer Audio M32 </t>
  </si>
  <si>
    <t>Achizitie si montaj boiler</t>
  </si>
  <si>
    <t>Sistem turnichet bridge semiautomat cititor card</t>
  </si>
  <si>
    <t>Sistem functional de monitorizare automata a concentratiei de O2</t>
  </si>
  <si>
    <t>2. Spitalul Orasenesc "Regele Carol I" Costesti</t>
  </si>
  <si>
    <t>Licenta Windows server 2019</t>
  </si>
  <si>
    <t>Licenta SQL Server 2019</t>
  </si>
  <si>
    <t>1. Spitalul de Pediatrie Pitesti</t>
  </si>
  <si>
    <t>Consola gaze medicinale ATI</t>
  </si>
  <si>
    <t>5. Spitalul Orasenesc "Regele Carol I" Costesti</t>
  </si>
  <si>
    <t>Concentrator oxigen</t>
  </si>
  <si>
    <t>4. Spitalul de Pneumoftiziologie Leordeni</t>
  </si>
  <si>
    <t>Hota centrala bucatarie</t>
  </si>
  <si>
    <t xml:space="preserve">Statie de tratare clorinare apa potabila </t>
  </si>
  <si>
    <t>3. Spitalul de Pneumoftiziologie "Sf. Andrei" Valea Iasului</t>
  </si>
  <si>
    <t>Server</t>
  </si>
  <si>
    <t>2. Spitalul de Pediatrie Pitesti</t>
  </si>
  <si>
    <t>Incubator deschis tip masa de reanimare</t>
  </si>
  <si>
    <t>Incubator hibrid inchis-deschis si pentru transport intraspitalicesc</t>
  </si>
  <si>
    <t>1. Spitalul Judetean de Urgenta Pitesti</t>
  </si>
  <si>
    <t>CAPITOLUL 66.02 SANATATE</t>
  </si>
  <si>
    <t>Cabina de paza</t>
  </si>
  <si>
    <t>Sistem PC</t>
  </si>
  <si>
    <t>HDD pt NAS</t>
  </si>
  <si>
    <t>NAS ASUSTOR</t>
  </si>
  <si>
    <t>UPS 5000VA 230 V Rackmount/Tower</t>
  </si>
  <si>
    <t>Server 4 -Lapte-corn</t>
  </si>
  <si>
    <t>Server 3-Firewall</t>
  </si>
  <si>
    <t>Server 2-Virtualizare</t>
  </si>
  <si>
    <t>Server 1-SQL Server</t>
  </si>
  <si>
    <t xml:space="preserve">    din care:</t>
  </si>
  <si>
    <t xml:space="preserve">      din care</t>
  </si>
  <si>
    <t>CAPITOLUL 51.02 AUTORITATI EXECUTIVE SI LEGISLATIVE</t>
  </si>
  <si>
    <t>56 Proiecte cu finantare din fonduri externe nerambursabile postaderare</t>
  </si>
  <si>
    <t xml:space="preserve"> 02 Buget local</t>
  </si>
  <si>
    <t>b. dotari independente</t>
  </si>
  <si>
    <t>71.01.Active fixe</t>
  </si>
  <si>
    <t>02 Buget local</t>
  </si>
  <si>
    <t xml:space="preserve"> Total surse de finanţare</t>
  </si>
  <si>
    <t xml:space="preserve">C. Alte cheltuieli de investiţii </t>
  </si>
  <si>
    <t>Constructie sala vestiare personal si circuit separare transport lenjerie</t>
  </si>
  <si>
    <t>Constructie sala de vestiare si circuit separare transport lenjerie</t>
  </si>
  <si>
    <t xml:space="preserve"> Spitalul de Recuperare Bradet</t>
  </si>
  <si>
    <t>71.01.01.Constructii</t>
  </si>
  <si>
    <t>71.01. Active fixe</t>
  </si>
  <si>
    <t xml:space="preserve">10 Venituri proprii </t>
  </si>
  <si>
    <t>71.01.01. Constructii</t>
  </si>
  <si>
    <t xml:space="preserve">B. Obiective (proiecte) de investiţii noi </t>
  </si>
  <si>
    <t xml:space="preserve">Construire corp de cladire nou la Spitalul Judetean de Urgenta Pitesti </t>
  </si>
  <si>
    <t xml:space="preserve"> Spitalul Judetean de Urgenta Pitesti</t>
  </si>
  <si>
    <t>Total surse de finanţare</t>
  </si>
  <si>
    <t>A. Obiective (proiecte) de investiţii în continuare</t>
  </si>
  <si>
    <t>SURSA</t>
  </si>
  <si>
    <t>GRUPA/</t>
  </si>
  <si>
    <t>ANUL 2021</t>
  </si>
  <si>
    <t>I/II</t>
  </si>
  <si>
    <t>CAPITOL/</t>
  </si>
  <si>
    <t>- mii lei -</t>
  </si>
  <si>
    <t xml:space="preserve">INFLUENTE LA PROGRAMUL DE INVESTIŢII PUBLICE 
PE GRUPE DE INVESTITII SI SURSE DE FINANTARE
</t>
  </si>
  <si>
    <t xml:space="preserve">    II - Credite bugetare</t>
  </si>
  <si>
    <t xml:space="preserve">     I - Credite de angajament</t>
  </si>
  <si>
    <t xml:space="preserve">CONSILIUL JUDETEAN ARGES                                                                </t>
  </si>
  <si>
    <t xml:space="preserve">                                                              ANEXA nr. 3 la H.C.J Arges nr. _______/_______________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</si>
</sst>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sz val="11"/>
      <name val="Times New Roman"/>
      <family val="1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</font>
    <font>
      <sz val="10"/>
      <color rgb="FFFF0000"/>
      <name val="Arial"/>
      <family val="2"/>
    </font>
    <font>
      <sz val="11"/>
      <color rgb="FFFF0000"/>
      <name val="Times New Roman"/>
      <family val="1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2" fillId="0" borderId="0" xfId="1"/>
    <xf numFmtId="0" fontId="2" fillId="0" borderId="0" xfId="1" applyFill="1"/>
    <xf numFmtId="0" fontId="2" fillId="0" borderId="0" xfId="1" applyAlignment="1">
      <alignment horizontal="center"/>
    </xf>
    <xf numFmtId="0" fontId="3" fillId="0" borderId="0" xfId="1" applyFont="1"/>
    <xf numFmtId="0" fontId="3" fillId="0" borderId="0" xfId="1" applyFont="1" applyFill="1"/>
    <xf numFmtId="0" fontId="3" fillId="0" borderId="0" xfId="1" applyFont="1" applyAlignment="1">
      <alignment horizontal="center"/>
    </xf>
    <xf numFmtId="0" fontId="4" fillId="2" borderId="0" xfId="0" applyFont="1" applyFill="1"/>
    <xf numFmtId="4" fontId="4" fillId="0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wrapText="1"/>
    </xf>
    <xf numFmtId="0" fontId="5" fillId="2" borderId="0" xfId="0" applyFont="1" applyFill="1"/>
    <xf numFmtId="4" fontId="5" fillId="0" borderId="1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/>
    <xf numFmtId="0" fontId="5" fillId="2" borderId="3" xfId="0" applyFont="1" applyFill="1" applyBorder="1" applyAlignment="1">
      <alignment horizontal="center"/>
    </xf>
    <xf numFmtId="0" fontId="5" fillId="2" borderId="3" xfId="0" applyFont="1" applyFill="1" applyBorder="1"/>
    <xf numFmtId="0" fontId="6" fillId="2" borderId="3" xfId="2" applyFont="1" applyFill="1" applyBorder="1" applyAlignment="1">
      <alignment vertical="top" wrapText="1"/>
    </xf>
    <xf numFmtId="0" fontId="5" fillId="2" borderId="2" xfId="0" applyFont="1" applyFill="1" applyBorder="1" applyAlignment="1"/>
    <xf numFmtId="0" fontId="5" fillId="2" borderId="4" xfId="0" applyFont="1" applyFill="1" applyBorder="1"/>
    <xf numFmtId="0" fontId="2" fillId="2" borderId="0" xfId="1" applyFont="1" applyFill="1"/>
    <xf numFmtId="0" fontId="2" fillId="2" borderId="0" xfId="1" applyFont="1" applyFill="1" applyAlignment="1"/>
    <xf numFmtId="4" fontId="2" fillId="2" borderId="0" xfId="1" applyNumberFormat="1" applyFont="1" applyFill="1" applyAlignment="1">
      <alignment horizontal="right"/>
    </xf>
    <xf numFmtId="4" fontId="2" fillId="0" borderId="1" xfId="1" applyNumberFormat="1" applyFont="1" applyFill="1" applyBorder="1" applyAlignment="1">
      <alignment horizontal="right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/>
    <xf numFmtId="0" fontId="2" fillId="0" borderId="4" xfId="1" applyFont="1" applyFill="1" applyBorder="1" applyAlignment="1">
      <alignment horizontal="center"/>
    </xf>
    <xf numFmtId="0" fontId="7" fillId="0" borderId="4" xfId="1" applyFont="1" applyFill="1" applyBorder="1" applyAlignment="1"/>
    <xf numFmtId="0" fontId="2" fillId="0" borderId="0" xfId="1" applyFont="1"/>
    <xf numFmtId="0" fontId="2" fillId="0" borderId="0" xfId="1" applyFont="1" applyFill="1"/>
    <xf numFmtId="4" fontId="2" fillId="2" borderId="1" xfId="1" applyNumberFormat="1" applyFont="1" applyFill="1" applyBorder="1" applyAlignment="1">
      <alignment horizontal="right"/>
    </xf>
    <xf numFmtId="0" fontId="8" fillId="0" borderId="2" xfId="1" applyFont="1" applyFill="1" applyBorder="1"/>
    <xf numFmtId="0" fontId="8" fillId="0" borderId="3" xfId="1" applyFont="1" applyFill="1" applyBorder="1"/>
    <xf numFmtId="0" fontId="2" fillId="0" borderId="2" xfId="1" applyFont="1" applyFill="1" applyBorder="1" applyAlignment="1"/>
    <xf numFmtId="0" fontId="2" fillId="0" borderId="3" xfId="1" applyFont="1" applyFill="1" applyBorder="1" applyAlignment="1">
      <alignment horizontal="center"/>
    </xf>
    <xf numFmtId="0" fontId="7" fillId="0" borderId="3" xfId="1" applyFont="1" applyFill="1" applyBorder="1" applyAlignment="1"/>
    <xf numFmtId="4" fontId="5" fillId="2" borderId="1" xfId="1" applyNumberFormat="1" applyFont="1" applyFill="1" applyBorder="1" applyAlignment="1">
      <alignment horizontal="right"/>
    </xf>
    <xf numFmtId="0" fontId="2" fillId="0" borderId="3" xfId="1" applyFont="1" applyFill="1" applyBorder="1"/>
    <xf numFmtId="0" fontId="2" fillId="0" borderId="4" xfId="1" applyFont="1" applyFill="1" applyBorder="1" applyAlignment="1"/>
    <xf numFmtId="0" fontId="5" fillId="0" borderId="3" xfId="1" applyFont="1" applyFill="1" applyBorder="1" applyAlignment="1"/>
    <xf numFmtId="0" fontId="5" fillId="5" borderId="8" xfId="1" applyFont="1" applyFill="1" applyBorder="1" applyAlignment="1"/>
    <xf numFmtId="0" fontId="5" fillId="5" borderId="1" xfId="1" applyFont="1" applyFill="1" applyBorder="1" applyAlignment="1"/>
    <xf numFmtId="0" fontId="5" fillId="5" borderId="9" xfId="1" applyFont="1" applyFill="1" applyBorder="1" applyAlignment="1"/>
    <xf numFmtId="0" fontId="2" fillId="0" borderId="0" xfId="0" applyFont="1"/>
    <xf numFmtId="0" fontId="2" fillId="2" borderId="0" xfId="0" applyFont="1" applyFill="1"/>
    <xf numFmtId="0" fontId="2" fillId="0" borderId="0" xfId="0" applyFont="1" applyFill="1"/>
    <xf numFmtId="4" fontId="2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4" fontId="2" fillId="2" borderId="1" xfId="0" applyNumberFormat="1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wrapText="1"/>
    </xf>
    <xf numFmtId="0" fontId="5" fillId="0" borderId="4" xfId="0" applyFont="1" applyFill="1" applyBorder="1" applyAlignment="1">
      <alignment horizontal="center"/>
    </xf>
    <xf numFmtId="0" fontId="5" fillId="0" borderId="4" xfId="0" applyFont="1" applyFill="1" applyBorder="1"/>
    <xf numFmtId="0" fontId="9" fillId="0" borderId="0" xfId="0" applyFont="1"/>
    <xf numFmtId="4" fontId="9" fillId="0" borderId="1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9" fillId="0" borderId="2" xfId="0" applyFont="1" applyFill="1" applyBorder="1"/>
    <xf numFmtId="0" fontId="9" fillId="0" borderId="3" xfId="0" applyFont="1" applyFill="1" applyBorder="1" applyAlignment="1">
      <alignment horizontal="center"/>
    </xf>
    <xf numFmtId="0" fontId="5" fillId="2" borderId="4" xfId="0" applyFont="1" applyFill="1" applyBorder="1" applyAlignment="1"/>
    <xf numFmtId="0" fontId="2" fillId="0" borderId="3" xfId="0" applyFont="1" applyFill="1" applyBorder="1" applyAlignment="1">
      <alignment horizontal="center"/>
    </xf>
    <xf numFmtId="0" fontId="8" fillId="0" borderId="4" xfId="0" applyFont="1" applyFill="1" applyBorder="1"/>
    <xf numFmtId="0" fontId="10" fillId="0" borderId="0" xfId="0" applyFont="1" applyFill="1"/>
    <xf numFmtId="4" fontId="0" fillId="0" borderId="1" xfId="0" applyNumberFormat="1" applyFill="1" applyBorder="1" applyAlignment="1">
      <alignment horizontal="right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left" wrapText="1"/>
    </xf>
    <xf numFmtId="0" fontId="0" fillId="6" borderId="0" xfId="0" applyFill="1"/>
    <xf numFmtId="0" fontId="0" fillId="0" borderId="0" xfId="0" applyFill="1"/>
    <xf numFmtId="0" fontId="2" fillId="0" borderId="4" xfId="0" applyFont="1" applyFill="1" applyBorder="1"/>
    <xf numFmtId="0" fontId="10" fillId="0" borderId="0" xfId="0" applyFont="1"/>
    <xf numFmtId="4" fontId="10" fillId="0" borderId="1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/>
    </xf>
    <xf numFmtId="0" fontId="10" fillId="0" borderId="2" xfId="0" applyFont="1" applyFill="1" applyBorder="1"/>
    <xf numFmtId="0" fontId="10" fillId="0" borderId="4" xfId="0" applyFont="1" applyFill="1" applyBorder="1" applyAlignment="1">
      <alignment horizontal="center"/>
    </xf>
    <xf numFmtId="0" fontId="11" fillId="0" borderId="3" xfId="0" applyFont="1" applyFill="1" applyBorder="1" applyAlignment="1">
      <alignment wrapText="1"/>
    </xf>
    <xf numFmtId="0" fontId="9" fillId="0" borderId="4" xfId="0" applyFont="1" applyFill="1" applyBorder="1"/>
    <xf numFmtId="0" fontId="0" fillId="0" borderId="2" xfId="0" applyFill="1" applyBorder="1" applyAlignment="1">
      <alignment horizontal="center"/>
    </xf>
    <xf numFmtId="0" fontId="8" fillId="0" borderId="2" xfId="0" applyFont="1" applyFill="1" applyBorder="1"/>
    <xf numFmtId="0" fontId="0" fillId="0" borderId="4" xfId="0" applyFill="1" applyBorder="1" applyAlignment="1">
      <alignment horizontal="center"/>
    </xf>
    <xf numFmtId="0" fontId="8" fillId="0" borderId="3" xfId="0" applyFont="1" applyFill="1" applyBorder="1"/>
    <xf numFmtId="0" fontId="2" fillId="0" borderId="2" xfId="0" applyFont="1" applyFill="1" applyBorder="1" applyAlignment="1"/>
    <xf numFmtId="0" fontId="0" fillId="2" borderId="0" xfId="0" applyFill="1"/>
    <xf numFmtId="0" fontId="0" fillId="0" borderId="3" xfId="0" applyFill="1" applyBorder="1" applyAlignment="1">
      <alignment horizontal="center"/>
    </xf>
    <xf numFmtId="0" fontId="7" fillId="0" borderId="4" xfId="0" applyFont="1" applyFill="1" applyBorder="1" applyAlignment="1"/>
    <xf numFmtId="0" fontId="4" fillId="0" borderId="2" xfId="0" applyFont="1" applyFill="1" applyBorder="1"/>
    <xf numFmtId="0" fontId="4" fillId="0" borderId="3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2" fillId="2" borderId="3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right"/>
    </xf>
    <xf numFmtId="4" fontId="0" fillId="2" borderId="1" xfId="0" applyNumberFormat="1" applyFill="1" applyBorder="1" applyAlignment="1">
      <alignment horizontal="right"/>
    </xf>
    <xf numFmtId="0" fontId="8" fillId="0" borderId="4" xfId="0" applyFont="1" applyFill="1" applyBorder="1" applyAlignment="1">
      <alignment horizontal="left"/>
    </xf>
    <xf numFmtId="0" fontId="0" fillId="0" borderId="2" xfId="0" applyFill="1" applyBorder="1"/>
    <xf numFmtId="0" fontId="7" fillId="0" borderId="4" xfId="0" applyFont="1" applyFill="1" applyBorder="1"/>
    <xf numFmtId="0" fontId="4" fillId="0" borderId="4" xfId="0" applyFont="1" applyFill="1" applyBorder="1"/>
    <xf numFmtId="0" fontId="8" fillId="0" borderId="4" xfId="1" applyFont="1" applyFill="1" applyBorder="1" applyAlignment="1">
      <alignment horizontal="left"/>
    </xf>
    <xf numFmtId="4" fontId="5" fillId="0" borderId="1" xfId="1" applyNumberFormat="1" applyFont="1" applyFill="1" applyBorder="1" applyAlignment="1">
      <alignment horizontal="right"/>
    </xf>
    <xf numFmtId="0" fontId="2" fillId="2" borderId="4" xfId="0" applyFont="1" applyFill="1" applyBorder="1" applyAlignment="1"/>
    <xf numFmtId="0" fontId="2" fillId="2" borderId="2" xfId="0" applyFont="1" applyFill="1" applyBorder="1"/>
    <xf numFmtId="0" fontId="2" fillId="2" borderId="4" xfId="0" applyFont="1" applyFill="1" applyBorder="1"/>
    <xf numFmtId="0" fontId="5" fillId="0" borderId="4" xfId="0" applyFont="1" applyFill="1" applyBorder="1" applyAlignment="1">
      <alignment wrapText="1"/>
    </xf>
    <xf numFmtId="0" fontId="9" fillId="0" borderId="4" xfId="0" applyFont="1" applyFill="1" applyBorder="1" applyAlignment="1">
      <alignment wrapText="1"/>
    </xf>
    <xf numFmtId="4" fontId="0" fillId="0" borderId="3" xfId="0" applyNumberFormat="1" applyFill="1" applyBorder="1" applyAlignment="1">
      <alignment horizontal="right"/>
    </xf>
    <xf numFmtId="0" fontId="2" fillId="0" borderId="3" xfId="0" applyFont="1" applyFill="1" applyBorder="1" applyAlignment="1"/>
    <xf numFmtId="0" fontId="2" fillId="2" borderId="4" xfId="0" applyFont="1" applyFill="1" applyBorder="1" applyAlignment="1">
      <alignment vertical="top" wrapText="1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5" fillId="2" borderId="0" xfId="1" applyFont="1" applyFill="1"/>
    <xf numFmtId="0" fontId="5" fillId="2" borderId="2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0" fontId="13" fillId="2" borderId="0" xfId="0" applyFont="1" applyFill="1"/>
    <xf numFmtId="4" fontId="13" fillId="0" borderId="1" xfId="0" applyNumberFormat="1" applyFont="1" applyFill="1" applyBorder="1" applyAlignment="1">
      <alignment horizontal="right"/>
    </xf>
    <xf numFmtId="0" fontId="13" fillId="2" borderId="2" xfId="0" applyFont="1" applyFill="1" applyBorder="1" applyAlignment="1">
      <alignment horizontal="center"/>
    </xf>
    <xf numFmtId="0" fontId="13" fillId="2" borderId="2" xfId="0" applyFont="1" applyFill="1" applyBorder="1" applyAlignment="1"/>
    <xf numFmtId="0" fontId="13" fillId="2" borderId="3" xfId="0" applyFont="1" applyFill="1" applyBorder="1" applyAlignment="1">
      <alignment horizontal="center"/>
    </xf>
    <xf numFmtId="0" fontId="13" fillId="2" borderId="3" xfId="0" applyFont="1" applyFill="1" applyBorder="1" applyAlignment="1">
      <alignment wrapText="1"/>
    </xf>
    <xf numFmtId="0" fontId="5" fillId="2" borderId="2" xfId="1" applyFont="1" applyFill="1" applyBorder="1"/>
    <xf numFmtId="0" fontId="5" fillId="2" borderId="3" xfId="1" applyFont="1" applyFill="1" applyBorder="1"/>
    <xf numFmtId="0" fontId="2" fillId="0" borderId="4" xfId="1" applyFont="1" applyFill="1" applyBorder="1" applyAlignment="1">
      <alignment wrapText="1"/>
    </xf>
    <xf numFmtId="0" fontId="8" fillId="0" borderId="3" xfId="1" applyFont="1" applyFill="1" applyBorder="1" applyAlignment="1">
      <alignment horizontal="left"/>
    </xf>
    <xf numFmtId="0" fontId="2" fillId="0" borderId="0" xfId="1" applyFont="1" applyBorder="1"/>
    <xf numFmtId="4" fontId="2" fillId="0" borderId="0" xfId="1" applyNumberFormat="1" applyFont="1" applyFill="1" applyBorder="1" applyAlignment="1">
      <alignment horizontal="right"/>
    </xf>
    <xf numFmtId="0" fontId="8" fillId="0" borderId="4" xfId="1" applyFont="1" applyFill="1" applyBorder="1"/>
    <xf numFmtId="0" fontId="5" fillId="0" borderId="0" xfId="1" applyFont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/>
    <xf numFmtId="0" fontId="5" fillId="0" borderId="3" xfId="1" applyFont="1" applyFill="1" applyBorder="1" applyAlignment="1">
      <alignment horizontal="center"/>
    </xf>
    <xf numFmtId="0" fontId="5" fillId="0" borderId="4" xfId="1" applyFont="1" applyFill="1" applyBorder="1"/>
    <xf numFmtId="0" fontId="5" fillId="2" borderId="5" xfId="1" applyFont="1" applyFill="1" applyBorder="1" applyAlignment="1"/>
    <xf numFmtId="0" fontId="5" fillId="7" borderId="8" xfId="1" applyFont="1" applyFill="1" applyBorder="1" applyAlignment="1"/>
    <xf numFmtId="0" fontId="5" fillId="7" borderId="5" xfId="1" applyFont="1" applyFill="1" applyBorder="1" applyAlignment="1"/>
    <xf numFmtId="0" fontId="5" fillId="7" borderId="10" xfId="1" applyFont="1" applyFill="1" applyBorder="1" applyAlignment="1"/>
    <xf numFmtId="0" fontId="2" fillId="2" borderId="2" xfId="1" applyFont="1" applyFill="1" applyBorder="1"/>
    <xf numFmtId="0" fontId="2" fillId="2" borderId="4" xfId="1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4" fontId="2" fillId="0" borderId="0" xfId="1" applyNumberFormat="1" applyFont="1" applyBorder="1" applyAlignment="1">
      <alignment horizontal="right"/>
    </xf>
    <xf numFmtId="0" fontId="0" fillId="0" borderId="0" xfId="0" applyFill="1" applyBorder="1"/>
    <xf numFmtId="0" fontId="9" fillId="0" borderId="3" xfId="0" applyFont="1" applyFill="1" applyBorder="1"/>
    <xf numFmtId="0" fontId="9" fillId="0" borderId="0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9" fillId="8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horizontal="left" wrapText="1"/>
    </xf>
    <xf numFmtId="0" fontId="9" fillId="8" borderId="1" xfId="0" applyFont="1" applyFill="1" applyBorder="1" applyAlignment="1">
      <alignment horizontal="left" wrapText="1"/>
    </xf>
    <xf numFmtId="0" fontId="9" fillId="8" borderId="2" xfId="0" applyFont="1" applyFill="1" applyBorder="1" applyAlignment="1">
      <alignment horizontal="left" wrapText="1"/>
    </xf>
    <xf numFmtId="0" fontId="8" fillId="0" borderId="4" xfId="1" applyFont="1" applyFill="1" applyBorder="1" applyAlignment="1"/>
    <xf numFmtId="0" fontId="2" fillId="0" borderId="2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7" fillId="0" borderId="4" xfId="1" applyFont="1" applyFill="1" applyBorder="1"/>
    <xf numFmtId="0" fontId="5" fillId="0" borderId="11" xfId="1" applyFont="1" applyFill="1" applyBorder="1" applyAlignment="1"/>
    <xf numFmtId="0" fontId="5" fillId="0" borderId="0" xfId="1" applyFont="1" applyFill="1" applyBorder="1" applyAlignment="1"/>
    <xf numFmtId="0" fontId="2" fillId="0" borderId="1" xfId="1" applyFont="1" applyFill="1" applyBorder="1" applyAlignment="1">
      <alignment horizontal="center"/>
    </xf>
    <xf numFmtId="0" fontId="5" fillId="5" borderId="10" xfId="1" applyFont="1" applyFill="1" applyBorder="1" applyAlignment="1"/>
    <xf numFmtId="0" fontId="14" fillId="0" borderId="0" xfId="1" applyFont="1"/>
    <xf numFmtId="0" fontId="14" fillId="0" borderId="0" xfId="1" applyFont="1" applyFill="1"/>
    <xf numFmtId="4" fontId="15" fillId="2" borderId="1" xfId="1" applyNumberFormat="1" applyFont="1" applyFill="1" applyBorder="1" applyAlignment="1">
      <alignment horizontal="right"/>
    </xf>
    <xf numFmtId="0" fontId="15" fillId="2" borderId="2" xfId="1" applyFont="1" applyFill="1" applyBorder="1" applyAlignment="1">
      <alignment horizontal="center"/>
    </xf>
    <xf numFmtId="0" fontId="15" fillId="2" borderId="2" xfId="1" applyFont="1" applyFill="1" applyBorder="1"/>
    <xf numFmtId="0" fontId="15" fillId="2" borderId="3" xfId="1" applyFont="1" applyFill="1" applyBorder="1" applyAlignment="1">
      <alignment horizontal="center"/>
    </xf>
    <xf numFmtId="0" fontId="16" fillId="2" borderId="3" xfId="1" applyFont="1" applyFill="1" applyBorder="1" applyAlignment="1">
      <alignment horizontal="left"/>
    </xf>
    <xf numFmtId="0" fontId="2" fillId="2" borderId="3" xfId="0" applyFont="1" applyFill="1" applyBorder="1"/>
    <xf numFmtId="4" fontId="4" fillId="2" borderId="1" xfId="0" applyNumberFormat="1" applyFont="1" applyFill="1" applyBorder="1" applyAlignment="1">
      <alignment horizontal="right"/>
    </xf>
    <xf numFmtId="0" fontId="0" fillId="0" borderId="0" xfId="0" applyBorder="1"/>
    <xf numFmtId="0" fontId="7" fillId="0" borderId="3" xfId="0" applyFont="1" applyFill="1" applyBorder="1" applyAlignment="1"/>
    <xf numFmtId="2" fontId="0" fillId="0" borderId="0" xfId="0" applyNumberFormat="1" applyBorder="1"/>
    <xf numFmtId="0" fontId="5" fillId="0" borderId="3" xfId="0" applyFont="1" applyFill="1" applyBorder="1"/>
    <xf numFmtId="4" fontId="4" fillId="0" borderId="0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wrapText="1"/>
    </xf>
    <xf numFmtId="4" fontId="4" fillId="2" borderId="0" xfId="0" applyNumberFormat="1" applyFont="1" applyFill="1" applyBorder="1" applyAlignment="1">
      <alignment horizontal="right"/>
    </xf>
    <xf numFmtId="0" fontId="0" fillId="2" borderId="4" xfId="0" applyFill="1" applyBorder="1" applyAlignment="1">
      <alignment horizontal="center"/>
    </xf>
    <xf numFmtId="0" fontId="0" fillId="2" borderId="4" xfId="0" applyFill="1" applyBorder="1"/>
    <xf numFmtId="0" fontId="9" fillId="2" borderId="11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9" fillId="2" borderId="8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9" fillId="2" borderId="10" xfId="0" applyFont="1" applyFill="1" applyBorder="1" applyAlignment="1">
      <alignment horizontal="left"/>
    </xf>
    <xf numFmtId="0" fontId="9" fillId="0" borderId="0" xfId="0" applyFont="1" applyFill="1" applyBorder="1" applyAlignment="1"/>
    <xf numFmtId="0" fontId="9" fillId="7" borderId="8" xfId="0" applyFont="1" applyFill="1" applyBorder="1" applyAlignment="1"/>
    <xf numFmtId="0" fontId="9" fillId="7" borderId="5" xfId="0" applyFont="1" applyFill="1" applyBorder="1" applyAlignment="1"/>
    <xf numFmtId="0" fontId="9" fillId="7" borderId="10" xfId="0" applyFont="1" applyFill="1" applyBorder="1" applyAlignment="1"/>
    <xf numFmtId="0" fontId="17" fillId="2" borderId="4" xfId="3" applyFont="1" applyFill="1" applyBorder="1" applyAlignment="1">
      <alignment wrapText="1"/>
    </xf>
    <xf numFmtId="0" fontId="2" fillId="0" borderId="4" xfId="1" applyFont="1" applyFill="1" applyBorder="1"/>
    <xf numFmtId="0" fontId="2" fillId="0" borderId="2" xfId="1" applyFill="1" applyBorder="1" applyAlignment="1">
      <alignment horizontal="center"/>
    </xf>
    <xf numFmtId="0" fontId="2" fillId="0" borderId="4" xfId="1" applyFill="1" applyBorder="1" applyAlignment="1">
      <alignment horizontal="center"/>
    </xf>
    <xf numFmtId="0" fontId="2" fillId="0" borderId="3" xfId="1" applyFill="1" applyBorder="1" applyAlignment="1">
      <alignment horizontal="center"/>
    </xf>
    <xf numFmtId="0" fontId="5" fillId="0" borderId="3" xfId="1" applyFont="1" applyFill="1" applyBorder="1"/>
    <xf numFmtId="0" fontId="18" fillId="0" borderId="3" xfId="0" applyFont="1" applyFill="1" applyBorder="1" applyAlignment="1"/>
    <xf numFmtId="0" fontId="9" fillId="7" borderId="1" xfId="0" applyFont="1" applyFill="1" applyBorder="1" applyAlignment="1"/>
    <xf numFmtId="0" fontId="2" fillId="0" borderId="2" xfId="1" applyFont="1" applyFill="1" applyBorder="1" applyAlignment="1">
      <alignment horizontal="left"/>
    </xf>
    <xf numFmtId="0" fontId="7" fillId="0" borderId="4" xfId="1" applyFont="1" applyFill="1" applyBorder="1" applyAlignment="1">
      <alignment horizontal="left"/>
    </xf>
    <xf numFmtId="0" fontId="3" fillId="2" borderId="0" xfId="1" applyFont="1" applyFill="1"/>
    <xf numFmtId="0" fontId="2" fillId="0" borderId="3" xfId="1" applyFont="1" applyFill="1" applyBorder="1" applyAlignment="1"/>
    <xf numFmtId="4" fontId="3" fillId="0" borderId="0" xfId="1" applyNumberFormat="1" applyFont="1"/>
    <xf numFmtId="4" fontId="5" fillId="7" borderId="1" xfId="1" applyNumberFormat="1" applyFont="1" applyFill="1" applyBorder="1" applyAlignment="1">
      <alignment horizontal="right"/>
    </xf>
    <xf numFmtId="0" fontId="5" fillId="7" borderId="2" xfId="1" applyFont="1" applyFill="1" applyBorder="1" applyAlignment="1">
      <alignment horizontal="center"/>
    </xf>
    <xf numFmtId="0" fontId="5" fillId="7" borderId="2" xfId="1" applyFont="1" applyFill="1" applyBorder="1"/>
    <xf numFmtId="4" fontId="2" fillId="0" borderId="0" xfId="1" applyNumberFormat="1"/>
    <xf numFmtId="0" fontId="5" fillId="7" borderId="3" xfId="1" applyFont="1" applyFill="1" applyBorder="1" applyAlignment="1">
      <alignment horizontal="center"/>
    </xf>
    <xf numFmtId="0" fontId="19" fillId="7" borderId="3" xfId="1" applyFont="1" applyFill="1" applyBorder="1" applyAlignment="1"/>
    <xf numFmtId="0" fontId="2" fillId="0" borderId="2" xfId="1" applyBorder="1" applyAlignment="1">
      <alignment horizontal="center"/>
    </xf>
    <xf numFmtId="0" fontId="2" fillId="0" borderId="1" xfId="1" applyBorder="1" applyAlignment="1">
      <alignment horizontal="center"/>
    </xf>
    <xf numFmtId="0" fontId="2" fillId="0" borderId="4" xfId="1" applyBorder="1" applyAlignment="1">
      <alignment horizontal="center"/>
    </xf>
    <xf numFmtId="0" fontId="2" fillId="0" borderId="4" xfId="1" applyBorder="1"/>
    <xf numFmtId="0" fontId="2" fillId="0" borderId="3" xfId="1" applyBorder="1" applyAlignment="1">
      <alignment horizontal="center"/>
    </xf>
    <xf numFmtId="0" fontId="2" fillId="0" borderId="3" xfId="1" applyBorder="1" applyAlignment="1">
      <alignment horizontal="left"/>
    </xf>
    <xf numFmtId="0" fontId="2" fillId="0" borderId="0" xfId="1" quotePrefix="1" applyNumberFormat="1" applyFont="1" applyBorder="1" applyAlignment="1">
      <alignment horizontal="center" vertical="center"/>
    </xf>
    <xf numFmtId="0" fontId="2" fillId="0" borderId="6" xfId="1" applyBorder="1" applyAlignment="1">
      <alignment horizontal="center"/>
    </xf>
    <xf numFmtId="0" fontId="2" fillId="0" borderId="0" xfId="1" applyAlignment="1">
      <alignment horizontal="left"/>
    </xf>
    <xf numFmtId="0" fontId="9" fillId="7" borderId="1" xfId="0" applyFont="1" applyFill="1" applyBorder="1" applyAlignment="1">
      <alignment horizontal="left" wrapText="1"/>
    </xf>
    <xf numFmtId="0" fontId="9" fillId="4" borderId="10" xfId="0" applyFont="1" applyFill="1" applyBorder="1" applyAlignment="1">
      <alignment horizontal="left" wrapText="1"/>
    </xf>
    <xf numFmtId="0" fontId="9" fillId="4" borderId="5" xfId="0" applyFont="1" applyFill="1" applyBorder="1" applyAlignment="1">
      <alignment horizontal="left" wrapText="1"/>
    </xf>
    <xf numFmtId="0" fontId="5" fillId="0" borderId="1" xfId="1" applyFont="1" applyFill="1" applyBorder="1" applyAlignment="1">
      <alignment horizontal="left"/>
    </xf>
    <xf numFmtId="0" fontId="9" fillId="4" borderId="10" xfId="0" applyFont="1" applyFill="1" applyBorder="1" applyAlignment="1">
      <alignment horizontal="left"/>
    </xf>
    <xf numFmtId="0" fontId="9" fillId="4" borderId="5" xfId="0" applyFont="1" applyFill="1" applyBorder="1" applyAlignment="1">
      <alignment horizontal="left"/>
    </xf>
    <xf numFmtId="0" fontId="15" fillId="5" borderId="10" xfId="1" applyFont="1" applyFill="1" applyBorder="1" applyAlignment="1">
      <alignment horizontal="left"/>
    </xf>
    <xf numFmtId="0" fontId="15" fillId="5" borderId="5" xfId="1" applyFont="1" applyFill="1" applyBorder="1" applyAlignment="1">
      <alignment horizontal="left"/>
    </xf>
    <xf numFmtId="0" fontId="15" fillId="5" borderId="8" xfId="1" applyFont="1" applyFill="1" applyBorder="1" applyAlignment="1">
      <alignment horizontal="left"/>
    </xf>
    <xf numFmtId="0" fontId="12" fillId="2" borderId="3" xfId="1" applyFont="1" applyFill="1" applyBorder="1" applyAlignment="1">
      <alignment vertical="top"/>
    </xf>
    <xf numFmtId="0" fontId="2" fillId="2" borderId="2" xfId="1" applyFont="1" applyFill="1" applyBorder="1" applyAlignment="1">
      <alignment vertical="top"/>
    </xf>
    <xf numFmtId="0" fontId="13" fillId="2" borderId="3" xfId="3" applyFont="1" applyFill="1" applyBorder="1" applyAlignment="1">
      <alignment vertical="top" wrapText="1"/>
    </xf>
    <xf numFmtId="0" fontId="2" fillId="0" borderId="2" xfId="1" applyFont="1" applyBorder="1" applyAlignment="1">
      <alignment vertical="top"/>
    </xf>
    <xf numFmtId="0" fontId="5" fillId="5" borderId="1" xfId="1" applyFont="1" applyFill="1" applyBorder="1" applyAlignment="1">
      <alignment horizontal="left"/>
    </xf>
    <xf numFmtId="0" fontId="2" fillId="0" borderId="0" xfId="1" applyFont="1" applyAlignment="1">
      <alignment horizontal="center"/>
    </xf>
    <xf numFmtId="0" fontId="2" fillId="0" borderId="0" xfId="1" applyAlignment="1"/>
    <xf numFmtId="0" fontId="2" fillId="0" borderId="0" xfId="1" applyFont="1" applyAlignment="1"/>
    <xf numFmtId="0" fontId="5" fillId="0" borderId="0" xfId="1" applyFont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Border="1" applyAlignment="1">
      <alignment horizontal="center" wrapText="1"/>
    </xf>
    <xf numFmtId="0" fontId="2" fillId="0" borderId="2" xfId="1" applyBorder="1" applyAlignment="1">
      <alignment horizontal="center" wrapText="1"/>
    </xf>
    <xf numFmtId="0" fontId="5" fillId="4" borderId="10" xfId="1" applyFont="1" applyFill="1" applyBorder="1" applyAlignment="1">
      <alignment horizontal="left" wrapText="1"/>
    </xf>
    <xf numFmtId="0" fontId="5" fillId="4" borderId="5" xfId="1" applyFont="1" applyFill="1" applyBorder="1" applyAlignment="1">
      <alignment horizontal="left" wrapText="1"/>
    </xf>
    <xf numFmtId="0" fontId="5" fillId="4" borderId="7" xfId="1" applyFont="1" applyFill="1" applyBorder="1" applyAlignment="1">
      <alignment horizontal="left"/>
    </xf>
    <xf numFmtId="0" fontId="5" fillId="4" borderId="6" xfId="1" applyFont="1" applyFill="1" applyBorder="1" applyAlignment="1">
      <alignment horizontal="left"/>
    </xf>
    <xf numFmtId="0" fontId="5" fillId="4" borderId="5" xfId="1" applyFont="1" applyFill="1" applyBorder="1" applyAlignment="1">
      <alignment horizontal="left"/>
    </xf>
    <xf numFmtId="0" fontId="12" fillId="2" borderId="4" xfId="1" applyFont="1" applyFill="1" applyBorder="1" applyAlignment="1">
      <alignment vertical="top"/>
    </xf>
  </cellXfs>
  <cellStyles count="8">
    <cellStyle name="Normal" xfId="0" builtinId="0"/>
    <cellStyle name="Normal 2" xfId="1"/>
    <cellStyle name="Normal 3" xfId="2"/>
    <cellStyle name="Normal 3 2" xfId="3"/>
    <cellStyle name="Normal 4" xfId="4"/>
    <cellStyle name="Normal 5" xfId="5"/>
    <cellStyle name="Normal 5 2" xfId="6"/>
    <cellStyle name="Normal 5 4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413"/>
  <sheetViews>
    <sheetView tabSelected="1" workbookViewId="0">
      <selection activeCell="J5" sqref="J5"/>
    </sheetView>
  </sheetViews>
  <sheetFormatPr defaultColWidth="9" defaultRowHeight="12.75"/>
  <cols>
    <col min="1" max="1" width="60" style="1" customWidth="1"/>
    <col min="2" max="2" width="6.85546875" style="3" customWidth="1"/>
    <col min="3" max="3" width="17" style="1" customWidth="1"/>
    <col min="4" max="4" width="9" style="2" hidden="1" customWidth="1"/>
    <col min="5" max="5" width="9" style="1"/>
    <col min="6" max="9" width="9" style="1" hidden="1" customWidth="1"/>
    <col min="10" max="16384" width="9" style="1"/>
  </cols>
  <sheetData>
    <row r="1" spans="1:16">
      <c r="A1" s="227" t="s">
        <v>118</v>
      </c>
      <c r="B1" s="228"/>
      <c r="C1" s="228"/>
    </row>
    <row r="2" spans="1:16">
      <c r="A2" s="229" t="s">
        <v>117</v>
      </c>
      <c r="B2" s="228"/>
      <c r="C2" s="228"/>
    </row>
    <row r="3" spans="1:16">
      <c r="A3" s="212" t="s">
        <v>116</v>
      </c>
    </row>
    <row r="4" spans="1:16">
      <c r="A4" s="1" t="s">
        <v>115</v>
      </c>
    </row>
    <row r="5" spans="1:16">
      <c r="P5" s="201"/>
    </row>
    <row r="7" spans="1:16" ht="31.5" customHeight="1">
      <c r="A7" s="230" t="s">
        <v>114</v>
      </c>
      <c r="B7" s="230"/>
      <c r="C7" s="230"/>
    </row>
    <row r="8" spans="1:16" ht="18.75" customHeight="1">
      <c r="B8" s="211"/>
      <c r="C8" s="210" t="s">
        <v>113</v>
      </c>
    </row>
    <row r="9" spans="1:16">
      <c r="A9" s="209" t="s">
        <v>112</v>
      </c>
      <c r="B9" s="208" t="s">
        <v>111</v>
      </c>
      <c r="C9" s="231" t="s">
        <v>110</v>
      </c>
    </row>
    <row r="10" spans="1:16">
      <c r="A10" s="207" t="s">
        <v>109</v>
      </c>
      <c r="B10" s="206"/>
      <c r="C10" s="232"/>
    </row>
    <row r="11" spans="1:16">
      <c r="A11" s="207" t="s">
        <v>108</v>
      </c>
      <c r="B11" s="206"/>
      <c r="C11" s="233"/>
    </row>
    <row r="12" spans="1:16">
      <c r="A12" s="205">
        <v>0</v>
      </c>
      <c r="B12" s="205">
        <v>1</v>
      </c>
      <c r="C12" s="204">
        <v>2</v>
      </c>
    </row>
    <row r="13" spans="1:16" ht="15.75">
      <c r="A13" s="203" t="s">
        <v>94</v>
      </c>
      <c r="B13" s="202" t="s">
        <v>1</v>
      </c>
      <c r="C13" s="198">
        <f>C15+C25</f>
        <v>1260.58</v>
      </c>
      <c r="L13" s="201"/>
      <c r="M13" s="201"/>
      <c r="N13" s="201"/>
    </row>
    <row r="14" spans="1:16">
      <c r="A14" s="200"/>
      <c r="B14" s="199" t="s">
        <v>0</v>
      </c>
      <c r="C14" s="198">
        <f>C16+C26</f>
        <v>1260.58</v>
      </c>
    </row>
    <row r="15" spans="1:16" s="4" customFormat="1">
      <c r="A15" s="29" t="s">
        <v>93</v>
      </c>
      <c r="B15" s="36" t="s">
        <v>1</v>
      </c>
      <c r="C15" s="25">
        <f>C17</f>
        <v>256.5</v>
      </c>
      <c r="D15" s="5"/>
      <c r="O15" s="197"/>
    </row>
    <row r="16" spans="1:16" s="4" customFormat="1">
      <c r="A16" s="35" t="s">
        <v>9</v>
      </c>
      <c r="B16" s="26" t="s">
        <v>0</v>
      </c>
      <c r="C16" s="25">
        <f>C18</f>
        <v>256.5</v>
      </c>
      <c r="D16" s="5"/>
    </row>
    <row r="17" spans="1:15" s="4" customFormat="1">
      <c r="A17" s="34" t="s">
        <v>8</v>
      </c>
      <c r="B17" s="36" t="s">
        <v>1</v>
      </c>
      <c r="C17" s="25">
        <f>C19</f>
        <v>256.5</v>
      </c>
      <c r="D17" s="5"/>
    </row>
    <row r="18" spans="1:15" s="4" customFormat="1">
      <c r="A18" s="33"/>
      <c r="B18" s="26" t="s">
        <v>0</v>
      </c>
      <c r="C18" s="25">
        <f>C20</f>
        <v>256.5</v>
      </c>
      <c r="D18" s="5"/>
      <c r="M18" s="195"/>
      <c r="N18" s="195"/>
      <c r="O18" s="195"/>
    </row>
    <row r="19" spans="1:15" s="4" customFormat="1">
      <c r="A19" s="196" t="s">
        <v>92</v>
      </c>
      <c r="B19" s="36" t="s">
        <v>1</v>
      </c>
      <c r="C19" s="25">
        <f>C21+C23</f>
        <v>256.5</v>
      </c>
      <c r="D19" s="5"/>
      <c r="M19" s="195"/>
      <c r="N19" s="195"/>
      <c r="O19" s="195"/>
    </row>
    <row r="20" spans="1:15" s="4" customFormat="1" ht="13.5" customHeight="1">
      <c r="A20" s="35"/>
      <c r="B20" s="26" t="s">
        <v>0</v>
      </c>
      <c r="C20" s="25">
        <f>C22+C24</f>
        <v>256.5</v>
      </c>
      <c r="D20" s="5"/>
      <c r="M20" s="195"/>
      <c r="N20" s="195"/>
      <c r="O20" s="195"/>
    </row>
    <row r="21" spans="1:15" s="4" customFormat="1" ht="13.5" customHeight="1">
      <c r="A21" s="124" t="s">
        <v>31</v>
      </c>
      <c r="B21" s="36" t="s">
        <v>1</v>
      </c>
      <c r="C21" s="32">
        <f>C104</f>
        <v>188</v>
      </c>
      <c r="D21" s="5"/>
      <c r="M21" s="195"/>
      <c r="N21" s="195"/>
      <c r="O21" s="195"/>
    </row>
    <row r="22" spans="1:15" s="4" customFormat="1" ht="13.5" customHeight="1">
      <c r="A22" s="27"/>
      <c r="B22" s="26" t="s">
        <v>0</v>
      </c>
      <c r="C22" s="32">
        <f>C105</f>
        <v>188</v>
      </c>
      <c r="D22" s="5"/>
      <c r="M22" s="195"/>
      <c r="N22" s="195"/>
      <c r="O22" s="195"/>
    </row>
    <row r="23" spans="1:15" s="31" customFormat="1">
      <c r="A23" s="40" t="s">
        <v>6</v>
      </c>
      <c r="B23" s="28" t="s">
        <v>1</v>
      </c>
      <c r="C23" s="25">
        <f>C106</f>
        <v>68.5</v>
      </c>
    </row>
    <row r="24" spans="1:15" s="31" customFormat="1">
      <c r="A24" s="27"/>
      <c r="B24" s="26" t="s">
        <v>0</v>
      </c>
      <c r="C24" s="25">
        <f>C107</f>
        <v>68.5</v>
      </c>
    </row>
    <row r="25" spans="1:15" s="4" customFormat="1">
      <c r="A25" s="194" t="s">
        <v>10</v>
      </c>
      <c r="B25" s="36" t="s">
        <v>1</v>
      </c>
      <c r="C25" s="32">
        <f>C28</f>
        <v>1004.08</v>
      </c>
      <c r="D25" s="5"/>
    </row>
    <row r="26" spans="1:15" s="4" customFormat="1">
      <c r="A26" s="193" t="s">
        <v>9</v>
      </c>
      <c r="B26" s="26" t="s">
        <v>0</v>
      </c>
      <c r="C26" s="32">
        <f>C29</f>
        <v>1004.08</v>
      </c>
      <c r="D26" s="5"/>
    </row>
    <row r="27" spans="1:15" s="4" customFormat="1" hidden="1">
      <c r="A27" s="27"/>
      <c r="B27" s="26" t="s">
        <v>0</v>
      </c>
      <c r="C27" s="32" t="e">
        <f>C111</f>
        <v>#REF!</v>
      </c>
    </row>
    <row r="28" spans="1:15" s="4" customFormat="1">
      <c r="A28" s="34" t="s">
        <v>8</v>
      </c>
      <c r="B28" s="28" t="s">
        <v>1</v>
      </c>
      <c r="C28" s="32">
        <f>C30</f>
        <v>1004.08</v>
      </c>
      <c r="D28" s="5"/>
    </row>
    <row r="29" spans="1:15" s="4" customFormat="1">
      <c r="A29" s="33"/>
      <c r="B29" s="26" t="s">
        <v>0</v>
      </c>
      <c r="C29" s="32">
        <f>C31</f>
        <v>1004.08</v>
      </c>
      <c r="D29" s="5"/>
    </row>
    <row r="30" spans="1:15" s="4" customFormat="1">
      <c r="A30" s="34" t="s">
        <v>92</v>
      </c>
      <c r="B30" s="36" t="s">
        <v>1</v>
      </c>
      <c r="C30" s="32">
        <f>C32+C34+C36+C38</f>
        <v>1004.08</v>
      </c>
      <c r="D30" s="5"/>
    </row>
    <row r="31" spans="1:15" s="4" customFormat="1">
      <c r="A31" s="27"/>
      <c r="B31" s="26" t="s">
        <v>0</v>
      </c>
      <c r="C31" s="32">
        <f>C33+C35+C37+C39</f>
        <v>1004.08</v>
      </c>
      <c r="D31" s="5"/>
    </row>
    <row r="32" spans="1:15" s="4" customFormat="1">
      <c r="A32" s="39" t="s">
        <v>99</v>
      </c>
      <c r="B32" s="36" t="s">
        <v>1</v>
      </c>
      <c r="C32" s="32">
        <f>C49+C76</f>
        <v>28</v>
      </c>
      <c r="D32" s="5"/>
    </row>
    <row r="33" spans="1:53" s="4" customFormat="1">
      <c r="A33" s="27"/>
      <c r="B33" s="28" t="s">
        <v>0</v>
      </c>
      <c r="C33" s="32">
        <f>C50+C77</f>
        <v>28</v>
      </c>
      <c r="D33" s="5"/>
    </row>
    <row r="34" spans="1:53" s="4" customFormat="1">
      <c r="A34" s="124" t="s">
        <v>31</v>
      </c>
      <c r="B34" s="36" t="s">
        <v>1</v>
      </c>
      <c r="C34" s="32">
        <f t="shared" ref="C34:C39" si="0">C116</f>
        <v>632.6</v>
      </c>
      <c r="D34" s="5"/>
    </row>
    <row r="35" spans="1:53" s="4" customFormat="1">
      <c r="A35" s="27"/>
      <c r="B35" s="26" t="s">
        <v>0</v>
      </c>
      <c r="C35" s="32">
        <f t="shared" si="0"/>
        <v>632.6</v>
      </c>
      <c r="D35" s="5"/>
    </row>
    <row r="36" spans="1:53" customFormat="1">
      <c r="A36" s="109" t="s">
        <v>40</v>
      </c>
      <c r="B36" s="88" t="s">
        <v>1</v>
      </c>
      <c r="C36" s="108">
        <f t="shared" si="0"/>
        <v>133</v>
      </c>
      <c r="D36" s="73"/>
    </row>
    <row r="37" spans="1:53" customFormat="1">
      <c r="A37" s="86"/>
      <c r="B37" s="82" t="s">
        <v>0</v>
      </c>
      <c r="C37" s="108">
        <f t="shared" si="0"/>
        <v>133</v>
      </c>
      <c r="D37" s="73"/>
    </row>
    <row r="38" spans="1:53" s="31" customFormat="1">
      <c r="A38" s="40" t="s">
        <v>6</v>
      </c>
      <c r="B38" s="28" t="s">
        <v>1</v>
      </c>
      <c r="C38" s="25">
        <f t="shared" si="0"/>
        <v>210.48000000000002</v>
      </c>
    </row>
    <row r="39" spans="1:53" s="31" customFormat="1">
      <c r="A39" s="27"/>
      <c r="B39" s="26" t="s">
        <v>0</v>
      </c>
      <c r="C39" s="25">
        <f t="shared" si="0"/>
        <v>210.48000000000002</v>
      </c>
    </row>
    <row r="40" spans="1:53" s="72" customFormat="1">
      <c r="A40" s="192" t="s">
        <v>107</v>
      </c>
      <c r="B40" s="192"/>
      <c r="C40" s="19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</row>
    <row r="41" spans="1:53" s="73" customFormat="1" ht="15">
      <c r="A41" s="191" t="s">
        <v>106</v>
      </c>
      <c r="B41" s="62" t="s">
        <v>1</v>
      </c>
      <c r="C41" s="65">
        <f t="shared" ref="C41:C48" si="1">C43</f>
        <v>-2</v>
      </c>
    </row>
    <row r="42" spans="1:53" s="73" customFormat="1">
      <c r="A42" s="59"/>
      <c r="B42" s="49" t="s">
        <v>0</v>
      </c>
      <c r="C42" s="65">
        <f t="shared" si="1"/>
        <v>-2</v>
      </c>
    </row>
    <row r="43" spans="1:53">
      <c r="A43" s="37" t="s">
        <v>101</v>
      </c>
      <c r="B43" s="189" t="s">
        <v>1</v>
      </c>
      <c r="C43" s="32">
        <f t="shared" si="1"/>
        <v>-2</v>
      </c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</row>
    <row r="44" spans="1:53">
      <c r="A44" s="35" t="s">
        <v>9</v>
      </c>
      <c r="B44" s="187" t="s">
        <v>0</v>
      </c>
      <c r="C44" s="32">
        <f t="shared" si="1"/>
        <v>-2</v>
      </c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</row>
    <row r="45" spans="1:53">
      <c r="A45" s="34" t="s">
        <v>8</v>
      </c>
      <c r="B45" s="188" t="s">
        <v>1</v>
      </c>
      <c r="C45" s="32">
        <f t="shared" si="1"/>
        <v>-2</v>
      </c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</row>
    <row r="46" spans="1:53">
      <c r="A46" s="33"/>
      <c r="B46" s="187" t="s">
        <v>0</v>
      </c>
      <c r="C46" s="32">
        <f t="shared" si="1"/>
        <v>-2</v>
      </c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</row>
    <row r="47" spans="1:53">
      <c r="A47" s="186" t="s">
        <v>100</v>
      </c>
      <c r="B47" s="36" t="s">
        <v>1</v>
      </c>
      <c r="C47" s="32">
        <f t="shared" si="1"/>
        <v>-2</v>
      </c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</row>
    <row r="48" spans="1:53">
      <c r="A48" s="186"/>
      <c r="B48" s="26" t="s">
        <v>0</v>
      </c>
      <c r="C48" s="32">
        <f t="shared" si="1"/>
        <v>-2</v>
      </c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</row>
    <row r="49" spans="1:53">
      <c r="A49" s="39" t="s">
        <v>99</v>
      </c>
      <c r="B49" s="36" t="s">
        <v>1</v>
      </c>
      <c r="C49" s="32">
        <f>C60</f>
        <v>-2</v>
      </c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</row>
    <row r="50" spans="1:53">
      <c r="A50" s="186"/>
      <c r="B50" s="26" t="s">
        <v>0</v>
      </c>
      <c r="C50" s="32">
        <f>C61</f>
        <v>-2</v>
      </c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</row>
    <row r="51" spans="1:53">
      <c r="A51" s="234" t="s">
        <v>13</v>
      </c>
      <c r="B51" s="235"/>
      <c r="C51" s="235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</row>
    <row r="52" spans="1:53">
      <c r="A52" s="190" t="s">
        <v>12</v>
      </c>
      <c r="B52" s="36" t="s">
        <v>1</v>
      </c>
      <c r="C52" s="38">
        <f t="shared" ref="C52:C63" si="2">C54</f>
        <v>-2</v>
      </c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</row>
    <row r="53" spans="1:53">
      <c r="A53" s="27" t="s">
        <v>11</v>
      </c>
      <c r="B53" s="26" t="s">
        <v>0</v>
      </c>
      <c r="C53" s="32">
        <f t="shared" si="2"/>
        <v>-2</v>
      </c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</row>
    <row r="54" spans="1:53">
      <c r="A54" s="37" t="s">
        <v>101</v>
      </c>
      <c r="B54" s="189" t="s">
        <v>1</v>
      </c>
      <c r="C54" s="32">
        <f t="shared" si="2"/>
        <v>-2</v>
      </c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</row>
    <row r="55" spans="1:53">
      <c r="A55" s="35" t="s">
        <v>9</v>
      </c>
      <c r="B55" s="187" t="s">
        <v>0</v>
      </c>
      <c r="C55" s="32">
        <f t="shared" si="2"/>
        <v>-2</v>
      </c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</row>
    <row r="56" spans="1:53">
      <c r="A56" s="34" t="s">
        <v>8</v>
      </c>
      <c r="B56" s="188" t="s">
        <v>1</v>
      </c>
      <c r="C56" s="32">
        <f t="shared" si="2"/>
        <v>-2</v>
      </c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</row>
    <row r="57" spans="1:53">
      <c r="A57" s="33"/>
      <c r="B57" s="187" t="s">
        <v>0</v>
      </c>
      <c r="C57" s="32">
        <f t="shared" si="2"/>
        <v>-2</v>
      </c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</row>
    <row r="58" spans="1:53">
      <c r="A58" s="186" t="s">
        <v>100</v>
      </c>
      <c r="B58" s="36" t="s">
        <v>1</v>
      </c>
      <c r="C58" s="32">
        <f t="shared" si="2"/>
        <v>-2</v>
      </c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</row>
    <row r="59" spans="1:53">
      <c r="A59" s="186"/>
      <c r="B59" s="26" t="s">
        <v>0</v>
      </c>
      <c r="C59" s="32">
        <f t="shared" si="2"/>
        <v>-2</v>
      </c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</row>
    <row r="60" spans="1:53">
      <c r="A60" s="39" t="s">
        <v>99</v>
      </c>
      <c r="B60" s="36" t="s">
        <v>1</v>
      </c>
      <c r="C60" s="32">
        <f t="shared" si="2"/>
        <v>-2</v>
      </c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</row>
    <row r="61" spans="1:53">
      <c r="A61" s="186"/>
      <c r="B61" s="26" t="s">
        <v>0</v>
      </c>
      <c r="C61" s="32">
        <f t="shared" si="2"/>
        <v>-2</v>
      </c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</row>
    <row r="62" spans="1:53" s="30" customFormat="1">
      <c r="A62" s="123" t="s">
        <v>105</v>
      </c>
      <c r="B62" s="115" t="s">
        <v>1</v>
      </c>
      <c r="C62" s="102">
        <f t="shared" si="2"/>
        <v>-2</v>
      </c>
      <c r="D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</row>
    <row r="63" spans="1:53" s="30" customFormat="1">
      <c r="A63" s="122"/>
      <c r="B63" s="114" t="s">
        <v>0</v>
      </c>
      <c r="C63" s="102">
        <f t="shared" si="2"/>
        <v>-2</v>
      </c>
      <c r="D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</row>
    <row r="64" spans="1:53">
      <c r="A64" s="94" t="s">
        <v>104</v>
      </c>
      <c r="B64" s="36" t="s">
        <v>1</v>
      </c>
      <c r="C64" s="25">
        <v>-2</v>
      </c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</row>
    <row r="65" spans="1:53" ht="15">
      <c r="A65" s="185"/>
      <c r="B65" s="26" t="s">
        <v>0</v>
      </c>
      <c r="C65" s="25">
        <v>-2</v>
      </c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</row>
    <row r="66" spans="1:53" customFormat="1">
      <c r="A66" s="184" t="s">
        <v>103</v>
      </c>
      <c r="B66" s="183"/>
      <c r="C66" s="182"/>
      <c r="D66" s="181"/>
      <c r="E66" s="181"/>
      <c r="F66" s="181"/>
      <c r="G66" s="181"/>
      <c r="H66" s="181"/>
      <c r="I66" s="181"/>
      <c r="J66" s="142"/>
      <c r="K66" s="142"/>
      <c r="L66" s="167"/>
      <c r="M66" s="167"/>
    </row>
    <row r="67" spans="1:53" customFormat="1">
      <c r="A67" s="180" t="s">
        <v>12</v>
      </c>
      <c r="B67" s="179"/>
      <c r="C67" s="178"/>
      <c r="D67" s="177"/>
      <c r="E67" s="177"/>
      <c r="F67" s="177"/>
      <c r="G67" s="177"/>
      <c r="H67" s="177"/>
      <c r="I67" s="176"/>
      <c r="J67" s="142"/>
      <c r="K67" s="167"/>
      <c r="L67" s="167"/>
      <c r="M67" s="167"/>
    </row>
    <row r="68" spans="1:53" customFormat="1">
      <c r="A68" s="175" t="s">
        <v>14</v>
      </c>
      <c r="B68" s="174" t="s">
        <v>1</v>
      </c>
      <c r="C68" s="96">
        <f>C70</f>
        <v>30</v>
      </c>
      <c r="D68" s="171"/>
      <c r="E68" s="171"/>
      <c r="F68" s="171"/>
      <c r="G68" s="171"/>
      <c r="H68" s="171"/>
      <c r="I68" s="173"/>
      <c r="J68" s="167"/>
      <c r="K68" s="167"/>
      <c r="L68" s="167"/>
      <c r="M68" s="167"/>
    </row>
    <row r="69" spans="1:53" customFormat="1">
      <c r="A69" s="175"/>
      <c r="B69" s="174" t="s">
        <v>0</v>
      </c>
      <c r="C69" s="96">
        <f>C71</f>
        <v>30</v>
      </c>
      <c r="D69" s="171"/>
      <c r="E69" s="171"/>
      <c r="F69" s="171"/>
      <c r="G69" s="171"/>
      <c r="H69" s="171"/>
      <c r="I69" s="173"/>
      <c r="J69" s="167"/>
      <c r="K69" s="167"/>
      <c r="L69" s="167"/>
      <c r="M69" s="167"/>
    </row>
    <row r="70" spans="1:53" customFormat="1">
      <c r="A70" s="168" t="s">
        <v>101</v>
      </c>
      <c r="B70" s="88" t="s">
        <v>1</v>
      </c>
      <c r="C70" s="65">
        <f>C71</f>
        <v>30</v>
      </c>
      <c r="D70" s="171"/>
      <c r="E70" s="171"/>
      <c r="F70" s="171"/>
      <c r="G70" s="171"/>
      <c r="H70" s="171"/>
      <c r="I70" s="171"/>
      <c r="J70" s="167"/>
      <c r="K70" s="167"/>
      <c r="L70" s="167"/>
      <c r="M70" s="167"/>
    </row>
    <row r="71" spans="1:53" customFormat="1">
      <c r="A71" s="86" t="s">
        <v>9</v>
      </c>
      <c r="B71" s="82" t="s">
        <v>0</v>
      </c>
      <c r="C71" s="65">
        <f>C73</f>
        <v>30</v>
      </c>
      <c r="D71" s="171"/>
      <c r="E71" s="171"/>
      <c r="F71" s="171"/>
      <c r="G71" s="171"/>
      <c r="H71" s="171"/>
      <c r="I71" s="171"/>
      <c r="J71" s="167"/>
      <c r="K71" s="167"/>
      <c r="L71" s="167"/>
      <c r="M71" s="167"/>
    </row>
    <row r="72" spans="1:53" customFormat="1">
      <c r="A72" s="85" t="s">
        <v>8</v>
      </c>
      <c r="B72" s="84" t="s">
        <v>1</v>
      </c>
      <c r="C72" s="65">
        <f>C73</f>
        <v>30</v>
      </c>
      <c r="D72" s="171"/>
      <c r="E72" s="171"/>
      <c r="F72" s="171"/>
      <c r="G72" s="171"/>
      <c r="H72" s="171"/>
      <c r="I72" s="171"/>
      <c r="J72" s="167"/>
      <c r="K72" s="167"/>
      <c r="L72" s="167"/>
      <c r="M72" s="167"/>
    </row>
    <row r="73" spans="1:53" customFormat="1">
      <c r="A73" s="83"/>
      <c r="B73" s="82" t="s">
        <v>0</v>
      </c>
      <c r="C73" s="65">
        <f>C75</f>
        <v>30</v>
      </c>
      <c r="D73" s="171"/>
      <c r="E73" s="171"/>
      <c r="F73" s="171"/>
      <c r="G73" s="171"/>
      <c r="H73" s="171"/>
      <c r="I73" s="171"/>
      <c r="J73" s="167"/>
      <c r="K73" s="167"/>
      <c r="L73" s="167"/>
      <c r="M73" s="167"/>
    </row>
    <row r="74" spans="1:53" customFormat="1">
      <c r="A74" s="85" t="s">
        <v>92</v>
      </c>
      <c r="B74" s="88" t="s">
        <v>1</v>
      </c>
      <c r="C74" s="65">
        <f>C75</f>
        <v>30</v>
      </c>
      <c r="D74" s="171"/>
      <c r="E74" s="171"/>
      <c r="F74" s="171"/>
      <c r="G74" s="171"/>
      <c r="H74" s="171"/>
      <c r="I74" s="171"/>
      <c r="J74" s="167"/>
      <c r="K74" s="167"/>
      <c r="L74" s="167"/>
      <c r="M74" s="167"/>
    </row>
    <row r="75" spans="1:53" customFormat="1">
      <c r="A75" s="98"/>
      <c r="B75" s="82" t="s">
        <v>0</v>
      </c>
      <c r="C75" s="65">
        <f>C77</f>
        <v>30</v>
      </c>
      <c r="D75" s="171"/>
      <c r="E75" s="171"/>
      <c r="F75" s="171"/>
      <c r="G75" s="171"/>
      <c r="H75" s="171"/>
      <c r="I75" s="171"/>
      <c r="J75" s="167"/>
      <c r="K75" s="167"/>
      <c r="L75" s="167"/>
      <c r="M75" s="167"/>
    </row>
    <row r="76" spans="1:53" customFormat="1">
      <c r="A76" s="172" t="s">
        <v>102</v>
      </c>
      <c r="B76" s="68" t="s">
        <v>1</v>
      </c>
      <c r="C76" s="65">
        <f>C87</f>
        <v>30</v>
      </c>
      <c r="D76" s="171"/>
      <c r="E76" s="171"/>
      <c r="F76" s="171"/>
      <c r="G76" s="171"/>
      <c r="H76" s="171"/>
      <c r="I76" s="171"/>
      <c r="J76" s="167"/>
      <c r="K76" s="167"/>
      <c r="L76" s="167"/>
      <c r="M76" s="167"/>
    </row>
    <row r="77" spans="1:53" customFormat="1">
      <c r="A77" s="98"/>
      <c r="B77" s="66" t="s">
        <v>0</v>
      </c>
      <c r="C77" s="65">
        <f>C88</f>
        <v>30</v>
      </c>
      <c r="D77" s="171"/>
      <c r="E77" s="171"/>
      <c r="F77" s="171"/>
      <c r="G77" s="171"/>
      <c r="H77" s="171"/>
      <c r="I77" s="171"/>
      <c r="J77" s="167"/>
      <c r="K77" s="167"/>
      <c r="L77" s="167"/>
      <c r="M77" s="167"/>
    </row>
    <row r="78" spans="1:53" customFormat="1">
      <c r="A78" s="214" t="s">
        <v>13</v>
      </c>
      <c r="B78" s="215"/>
      <c r="C78" s="215"/>
      <c r="E78" s="45"/>
      <c r="F78" s="167"/>
      <c r="G78" s="167"/>
      <c r="H78" s="167"/>
      <c r="I78" s="167"/>
      <c r="J78" s="167"/>
    </row>
    <row r="79" spans="1:53" customFormat="1">
      <c r="A79" s="170" t="s">
        <v>12</v>
      </c>
      <c r="B79" s="68" t="s">
        <v>1</v>
      </c>
      <c r="C79" s="95">
        <f t="shared" ref="C79:C88" si="3">C81</f>
        <v>30</v>
      </c>
      <c r="E79" s="169"/>
      <c r="F79" s="167"/>
      <c r="G79" s="167"/>
      <c r="H79" s="167"/>
      <c r="I79" s="167"/>
      <c r="J79" s="167"/>
    </row>
    <row r="80" spans="1:53" customFormat="1">
      <c r="A80" s="90" t="s">
        <v>11</v>
      </c>
      <c r="B80" s="66" t="s">
        <v>0</v>
      </c>
      <c r="C80" s="51">
        <f t="shared" si="3"/>
        <v>30</v>
      </c>
      <c r="E80" s="167"/>
      <c r="F80" s="167"/>
      <c r="G80" s="167"/>
      <c r="H80" s="167"/>
      <c r="I80" s="167"/>
      <c r="J80" s="167"/>
    </row>
    <row r="81" spans="1:10" customFormat="1">
      <c r="A81" s="168" t="s">
        <v>101</v>
      </c>
      <c r="B81" s="88" t="s">
        <v>1</v>
      </c>
      <c r="C81" s="166">
        <f t="shared" si="3"/>
        <v>30</v>
      </c>
      <c r="E81" s="167"/>
      <c r="F81" s="167"/>
      <c r="G81" s="167"/>
      <c r="H81" s="167"/>
      <c r="I81" s="167"/>
      <c r="J81" s="167"/>
    </row>
    <row r="82" spans="1:10" customFormat="1">
      <c r="A82" s="86" t="s">
        <v>9</v>
      </c>
      <c r="B82" s="82" t="s">
        <v>0</v>
      </c>
      <c r="C82" s="166">
        <f t="shared" si="3"/>
        <v>30</v>
      </c>
      <c r="E82" s="167"/>
      <c r="F82" s="167"/>
      <c r="G82" s="167"/>
      <c r="H82" s="167"/>
      <c r="I82" s="167"/>
      <c r="J82" s="167"/>
    </row>
    <row r="83" spans="1:10" customFormat="1">
      <c r="A83" s="85" t="s">
        <v>8</v>
      </c>
      <c r="B83" s="84" t="s">
        <v>1</v>
      </c>
      <c r="C83" s="166">
        <f t="shared" si="3"/>
        <v>30</v>
      </c>
    </row>
    <row r="84" spans="1:10" customFormat="1">
      <c r="A84" s="83"/>
      <c r="B84" s="82" t="s">
        <v>0</v>
      </c>
      <c r="C84" s="166">
        <f t="shared" si="3"/>
        <v>30</v>
      </c>
    </row>
    <row r="85" spans="1:10" customFormat="1">
      <c r="A85" s="100" t="s">
        <v>100</v>
      </c>
      <c r="B85" s="68" t="s">
        <v>1</v>
      </c>
      <c r="C85" s="166">
        <f t="shared" si="3"/>
        <v>30</v>
      </c>
    </row>
    <row r="86" spans="1:10" customFormat="1">
      <c r="A86" s="100"/>
      <c r="B86" s="66" t="s">
        <v>0</v>
      </c>
      <c r="C86" s="166">
        <f t="shared" si="3"/>
        <v>30</v>
      </c>
    </row>
    <row r="87" spans="1:10" customFormat="1">
      <c r="A87" s="91" t="s">
        <v>99</v>
      </c>
      <c r="B87" s="68" t="s">
        <v>1</v>
      </c>
      <c r="C87" s="166">
        <f t="shared" si="3"/>
        <v>30</v>
      </c>
    </row>
    <row r="88" spans="1:10" customFormat="1">
      <c r="A88" s="100"/>
      <c r="B88" s="66" t="s">
        <v>0</v>
      </c>
      <c r="C88" s="166">
        <f t="shared" si="3"/>
        <v>30</v>
      </c>
    </row>
    <row r="89" spans="1:10" s="13" customFormat="1">
      <c r="A89" s="18" t="s">
        <v>98</v>
      </c>
      <c r="B89" s="17" t="s">
        <v>1</v>
      </c>
      <c r="C89" s="14">
        <f>C91+C93</f>
        <v>30</v>
      </c>
    </row>
    <row r="90" spans="1:10" s="13" customFormat="1">
      <c r="A90" s="16"/>
      <c r="B90" s="15" t="s">
        <v>0</v>
      </c>
      <c r="C90" s="14">
        <f>C92+C94</f>
        <v>30</v>
      </c>
    </row>
    <row r="91" spans="1:10" s="46" customFormat="1">
      <c r="A91" s="165" t="s">
        <v>97</v>
      </c>
      <c r="B91" s="52" t="s">
        <v>1</v>
      </c>
      <c r="C91" s="48">
        <v>-407</v>
      </c>
    </row>
    <row r="92" spans="1:10" s="46" customFormat="1">
      <c r="A92" s="104"/>
      <c r="B92" s="92" t="s">
        <v>0</v>
      </c>
      <c r="C92" s="48">
        <v>-407</v>
      </c>
    </row>
    <row r="93" spans="1:10" s="46" customFormat="1">
      <c r="A93" s="165" t="s">
        <v>96</v>
      </c>
      <c r="B93" s="52" t="s">
        <v>1</v>
      </c>
      <c r="C93" s="48">
        <v>437</v>
      </c>
    </row>
    <row r="94" spans="1:10" s="46" customFormat="1">
      <c r="A94" s="104"/>
      <c r="B94" s="92" t="s">
        <v>0</v>
      </c>
      <c r="C94" s="48">
        <v>437</v>
      </c>
    </row>
    <row r="95" spans="1:10" s="158" customFormat="1">
      <c r="A95" s="219" t="s">
        <v>95</v>
      </c>
      <c r="B95" s="220"/>
      <c r="C95" s="221"/>
      <c r="D95" s="159"/>
    </row>
    <row r="96" spans="1:10" s="158" customFormat="1" ht="15">
      <c r="A96" s="164" t="s">
        <v>94</v>
      </c>
      <c r="B96" s="163" t="s">
        <v>1</v>
      </c>
      <c r="C96" s="160">
        <f>C97</f>
        <v>1232.58</v>
      </c>
      <c r="D96" s="159"/>
    </row>
    <row r="97" spans="1:17" s="158" customFormat="1">
      <c r="A97" s="162"/>
      <c r="B97" s="161" t="s">
        <v>0</v>
      </c>
      <c r="C97" s="160">
        <f>C99+C109</f>
        <v>1232.58</v>
      </c>
      <c r="D97" s="159"/>
    </row>
    <row r="98" spans="1:17" s="30" customFormat="1">
      <c r="A98" s="29" t="s">
        <v>93</v>
      </c>
      <c r="B98" s="36" t="s">
        <v>1</v>
      </c>
      <c r="C98" s="25">
        <f>+C100</f>
        <v>256.5</v>
      </c>
      <c r="D98" s="31"/>
    </row>
    <row r="99" spans="1:17" s="30" customFormat="1">
      <c r="A99" s="35" t="s">
        <v>9</v>
      </c>
      <c r="B99" s="26" t="s">
        <v>0</v>
      </c>
      <c r="C99" s="25">
        <f>C101</f>
        <v>256.5</v>
      </c>
      <c r="D99" s="31"/>
    </row>
    <row r="100" spans="1:17" s="30" customFormat="1">
      <c r="A100" s="125" t="s">
        <v>8</v>
      </c>
      <c r="B100" s="28" t="s">
        <v>1</v>
      </c>
      <c r="C100" s="25">
        <f>C102</f>
        <v>256.5</v>
      </c>
      <c r="D100" s="31"/>
    </row>
    <row r="101" spans="1:17" s="30" customFormat="1">
      <c r="A101" s="33"/>
      <c r="B101" s="26" t="s">
        <v>0</v>
      </c>
      <c r="C101" s="25">
        <f>C103</f>
        <v>256.5</v>
      </c>
      <c r="D101" s="31"/>
    </row>
    <row r="102" spans="1:17" s="30" customFormat="1">
      <c r="A102" s="39" t="s">
        <v>92</v>
      </c>
      <c r="B102" s="36" t="s">
        <v>1</v>
      </c>
      <c r="C102" s="25">
        <f>C104+C106</f>
        <v>256.5</v>
      </c>
      <c r="D102" s="31"/>
      <c r="Q102" s="22"/>
    </row>
    <row r="103" spans="1:17" s="30" customFormat="1">
      <c r="A103" s="27"/>
      <c r="B103" s="26" t="s">
        <v>0</v>
      </c>
      <c r="C103" s="25">
        <f>C105+C107</f>
        <v>256.5</v>
      </c>
      <c r="Q103" s="22"/>
    </row>
    <row r="104" spans="1:17" s="30" customFormat="1">
      <c r="A104" s="124" t="s">
        <v>31</v>
      </c>
      <c r="B104" s="36" t="s">
        <v>1</v>
      </c>
      <c r="C104" s="25">
        <f>C132</f>
        <v>188</v>
      </c>
      <c r="Q104" s="22"/>
    </row>
    <row r="105" spans="1:17" s="30" customFormat="1">
      <c r="A105" s="27"/>
      <c r="B105" s="26" t="s">
        <v>0</v>
      </c>
      <c r="C105" s="25">
        <f>C133</f>
        <v>188</v>
      </c>
      <c r="Q105" s="22"/>
    </row>
    <row r="106" spans="1:17" s="30" customFormat="1">
      <c r="A106" s="40" t="s">
        <v>6</v>
      </c>
      <c r="B106" s="36" t="s">
        <v>1</v>
      </c>
      <c r="C106" s="25">
        <f>C134+C326</f>
        <v>68.5</v>
      </c>
      <c r="D106" s="31"/>
    </row>
    <row r="107" spans="1:17" s="30" customFormat="1">
      <c r="A107" s="27"/>
      <c r="B107" s="26" t="s">
        <v>0</v>
      </c>
      <c r="C107" s="25">
        <f>C135+C327</f>
        <v>68.5</v>
      </c>
      <c r="D107" s="31"/>
    </row>
    <row r="108" spans="1:17" s="30" customFormat="1">
      <c r="A108" s="29" t="s">
        <v>10</v>
      </c>
      <c r="B108" s="36" t="s">
        <v>1</v>
      </c>
      <c r="C108" s="102">
        <f>C112</f>
        <v>976.08</v>
      </c>
      <c r="Q108" s="22"/>
    </row>
    <row r="109" spans="1:17" s="30" customFormat="1">
      <c r="A109" s="35" t="s">
        <v>9</v>
      </c>
      <c r="B109" s="26" t="s">
        <v>0</v>
      </c>
      <c r="C109" s="102">
        <f>C113</f>
        <v>976.08</v>
      </c>
    </row>
    <row r="110" spans="1:17" s="30" customFormat="1" hidden="1">
      <c r="A110" s="150" t="s">
        <v>89</v>
      </c>
      <c r="B110" s="28" t="s">
        <v>1</v>
      </c>
      <c r="C110" s="25" t="e">
        <f>C111</f>
        <v>#REF!</v>
      </c>
    </row>
    <row r="111" spans="1:17" s="30" customFormat="1" hidden="1">
      <c r="A111" s="27"/>
      <c r="B111" s="26" t="s">
        <v>0</v>
      </c>
      <c r="C111" s="25" t="e">
        <f>C139</f>
        <v>#REF!</v>
      </c>
    </row>
    <row r="112" spans="1:17" s="30" customFormat="1">
      <c r="A112" s="34" t="s">
        <v>8</v>
      </c>
      <c r="B112" s="28" t="s">
        <v>1</v>
      </c>
      <c r="C112" s="25">
        <f>C114</f>
        <v>976.08</v>
      </c>
    </row>
    <row r="113" spans="1:11" s="30" customFormat="1">
      <c r="A113" s="33"/>
      <c r="B113" s="26" t="s">
        <v>0</v>
      </c>
      <c r="C113" s="25">
        <f>C115</f>
        <v>976.08</v>
      </c>
    </row>
    <row r="114" spans="1:11" s="30" customFormat="1">
      <c r="A114" s="34" t="s">
        <v>92</v>
      </c>
      <c r="B114" s="36" t="s">
        <v>1</v>
      </c>
      <c r="C114" s="25">
        <f>C116+C118+C120</f>
        <v>976.08</v>
      </c>
    </row>
    <row r="115" spans="1:11" s="30" customFormat="1">
      <c r="A115" s="27"/>
      <c r="B115" s="26" t="s">
        <v>0</v>
      </c>
      <c r="C115" s="25">
        <f>C117+C119+C121</f>
        <v>976.08</v>
      </c>
    </row>
    <row r="116" spans="1:11" s="30" customFormat="1">
      <c r="A116" s="124" t="s">
        <v>31</v>
      </c>
      <c r="B116" s="36" t="s">
        <v>1</v>
      </c>
      <c r="C116" s="25">
        <f>C144</f>
        <v>632.6</v>
      </c>
    </row>
    <row r="117" spans="1:11" s="30" customFormat="1">
      <c r="A117" s="27"/>
      <c r="B117" s="26" t="s">
        <v>0</v>
      </c>
      <c r="C117" s="25">
        <f>C145</f>
        <v>632.6</v>
      </c>
      <c r="D117" s="31"/>
    </row>
    <row r="118" spans="1:11" customFormat="1">
      <c r="A118" s="109" t="s">
        <v>40</v>
      </c>
      <c r="B118" s="88" t="s">
        <v>1</v>
      </c>
      <c r="C118" s="108">
        <f>C146</f>
        <v>133</v>
      </c>
      <c r="D118" s="73"/>
    </row>
    <row r="119" spans="1:11" customFormat="1">
      <c r="A119" s="86"/>
      <c r="B119" s="82" t="s">
        <v>0</v>
      </c>
      <c r="C119" s="108">
        <f>C147</f>
        <v>133</v>
      </c>
      <c r="D119" s="73"/>
    </row>
    <row r="120" spans="1:11" s="31" customFormat="1">
      <c r="A120" s="40" t="s">
        <v>6</v>
      </c>
      <c r="B120" s="28" t="s">
        <v>1</v>
      </c>
      <c r="C120" s="25">
        <f>C148+C334+C392</f>
        <v>210.48000000000002</v>
      </c>
    </row>
    <row r="121" spans="1:11" s="31" customFormat="1">
      <c r="A121" s="27"/>
      <c r="B121" s="26" t="s">
        <v>0</v>
      </c>
      <c r="C121" s="25">
        <f>C149+C335+C393</f>
        <v>210.48000000000002</v>
      </c>
    </row>
    <row r="122" spans="1:11" s="30" customFormat="1">
      <c r="A122" s="157" t="s">
        <v>91</v>
      </c>
      <c r="B122" s="43"/>
      <c r="C122" s="42"/>
      <c r="D122" s="155"/>
      <c r="E122" s="155"/>
      <c r="F122" s="155"/>
      <c r="G122" s="155"/>
      <c r="H122" s="155"/>
      <c r="I122" s="155"/>
      <c r="J122" s="126"/>
    </row>
    <row r="123" spans="1:11" s="30" customFormat="1">
      <c r="A123" s="41" t="s">
        <v>12</v>
      </c>
      <c r="B123" s="156"/>
      <c r="C123" s="25"/>
      <c r="D123" s="155"/>
      <c r="E123" s="155"/>
      <c r="F123" s="155"/>
      <c r="G123" s="155"/>
      <c r="H123" s="155"/>
      <c r="I123" s="154"/>
    </row>
    <row r="124" spans="1:11" s="30" customFormat="1">
      <c r="A124" s="39" t="s">
        <v>14</v>
      </c>
      <c r="B124" s="36" t="s">
        <v>1</v>
      </c>
      <c r="C124" s="25">
        <f>C126+C136</f>
        <v>1111.2</v>
      </c>
      <c r="D124" s="127"/>
      <c r="E124" s="127"/>
      <c r="F124" s="127"/>
      <c r="G124" s="127"/>
      <c r="H124" s="127"/>
      <c r="I124" s="127"/>
      <c r="J124" s="126"/>
      <c r="K124" s="126"/>
    </row>
    <row r="125" spans="1:11" s="30" customFormat="1">
      <c r="A125" s="27"/>
      <c r="B125" s="26" t="s">
        <v>0</v>
      </c>
      <c r="C125" s="25">
        <f>C127+C137</f>
        <v>1111.2</v>
      </c>
      <c r="D125" s="127"/>
      <c r="E125" s="127"/>
      <c r="F125" s="127"/>
      <c r="G125" s="127"/>
      <c r="H125" s="127"/>
      <c r="I125" s="127"/>
      <c r="J125" s="126"/>
      <c r="K125" s="126"/>
    </row>
    <row r="126" spans="1:11" s="30" customFormat="1">
      <c r="A126" s="153" t="s">
        <v>90</v>
      </c>
      <c r="B126" s="152" t="s">
        <v>1</v>
      </c>
      <c r="C126" s="25">
        <f>C128</f>
        <v>222</v>
      </c>
      <c r="D126" s="127"/>
      <c r="E126" s="141"/>
      <c r="F126" s="141"/>
      <c r="G126" s="141"/>
      <c r="H126" s="141"/>
      <c r="I126" s="141"/>
      <c r="J126" s="126"/>
      <c r="K126" s="126"/>
    </row>
    <row r="127" spans="1:11" s="30" customFormat="1">
      <c r="A127" s="27" t="s">
        <v>26</v>
      </c>
      <c r="B127" s="151" t="s">
        <v>0</v>
      </c>
      <c r="C127" s="25">
        <f>C129</f>
        <v>222</v>
      </c>
      <c r="D127" s="127"/>
      <c r="E127" s="141"/>
      <c r="F127" s="141"/>
      <c r="G127" s="141"/>
      <c r="H127" s="141"/>
      <c r="I127" s="141"/>
      <c r="J127" s="126"/>
      <c r="K127" s="126"/>
    </row>
    <row r="128" spans="1:11" s="30" customFormat="1">
      <c r="A128" s="34" t="s">
        <v>8</v>
      </c>
      <c r="B128" s="28" t="s">
        <v>1</v>
      </c>
      <c r="C128" s="25">
        <f>C130</f>
        <v>222</v>
      </c>
      <c r="D128" s="127"/>
      <c r="E128" s="141"/>
      <c r="F128" s="141"/>
      <c r="G128" s="141"/>
      <c r="H128" s="141"/>
      <c r="I128" s="141"/>
      <c r="J128" s="126"/>
      <c r="K128" s="126"/>
    </row>
    <row r="129" spans="1:11" s="30" customFormat="1">
      <c r="A129" s="33"/>
      <c r="B129" s="26" t="s">
        <v>0</v>
      </c>
      <c r="C129" s="25">
        <f>C131</f>
        <v>222</v>
      </c>
      <c r="D129" s="127"/>
      <c r="E129" s="141"/>
      <c r="F129" s="141"/>
      <c r="G129" s="141"/>
      <c r="H129" s="141"/>
      <c r="I129" s="141"/>
      <c r="J129" s="126"/>
      <c r="K129" s="126"/>
    </row>
    <row r="130" spans="1:11" s="30" customFormat="1">
      <c r="A130" s="125" t="s">
        <v>7</v>
      </c>
      <c r="B130" s="36" t="s">
        <v>1</v>
      </c>
      <c r="C130" s="25">
        <f>C132+C134</f>
        <v>222</v>
      </c>
      <c r="D130" s="31"/>
    </row>
    <row r="131" spans="1:11" s="30" customFormat="1">
      <c r="A131" s="35"/>
      <c r="B131" s="26" t="s">
        <v>0</v>
      </c>
      <c r="C131" s="25">
        <f>C133+C135</f>
        <v>222</v>
      </c>
      <c r="D131" s="31"/>
    </row>
    <row r="132" spans="1:11" s="45" customFormat="1">
      <c r="A132" s="140" t="s">
        <v>31</v>
      </c>
      <c r="B132" s="62" t="s">
        <v>1</v>
      </c>
      <c r="C132" s="48">
        <f>C159+C312</f>
        <v>188</v>
      </c>
      <c r="D132" s="47"/>
      <c r="E132" s="46"/>
    </row>
    <row r="133" spans="1:11" s="45" customFormat="1">
      <c r="A133" s="50"/>
      <c r="B133" s="49" t="s">
        <v>0</v>
      </c>
      <c r="C133" s="48">
        <f>C160+C313</f>
        <v>188</v>
      </c>
      <c r="D133" s="47"/>
      <c r="E133" s="46"/>
    </row>
    <row r="134" spans="1:11" s="30" customFormat="1">
      <c r="A134" s="40" t="s">
        <v>6</v>
      </c>
      <c r="B134" s="36" t="s">
        <v>1</v>
      </c>
      <c r="C134" s="25">
        <f>C177</f>
        <v>34</v>
      </c>
      <c r="D134" s="31"/>
    </row>
    <row r="135" spans="1:11" s="30" customFormat="1">
      <c r="A135" s="27"/>
      <c r="B135" s="26" t="s">
        <v>0</v>
      </c>
      <c r="C135" s="25">
        <f>C178</f>
        <v>34</v>
      </c>
      <c r="D135" s="31"/>
    </row>
    <row r="136" spans="1:11" s="30" customFormat="1">
      <c r="A136" s="37" t="s">
        <v>10</v>
      </c>
      <c r="B136" s="28" t="s">
        <v>1</v>
      </c>
      <c r="C136" s="25">
        <f>C140</f>
        <v>889.2</v>
      </c>
      <c r="D136" s="127"/>
      <c r="E136" s="127"/>
      <c r="F136" s="127"/>
      <c r="G136" s="127"/>
      <c r="H136" s="127"/>
      <c r="I136" s="127"/>
      <c r="J136" s="126"/>
      <c r="K136" s="126"/>
    </row>
    <row r="137" spans="1:11" s="30" customFormat="1">
      <c r="A137" s="35" t="s">
        <v>9</v>
      </c>
      <c r="B137" s="26" t="s">
        <v>0</v>
      </c>
      <c r="C137" s="25">
        <f>C141</f>
        <v>889.2</v>
      </c>
      <c r="D137" s="127"/>
      <c r="E137" s="127"/>
      <c r="F137" s="127"/>
      <c r="G137" s="127"/>
      <c r="H137" s="127"/>
      <c r="I137" s="127"/>
      <c r="J137" s="126"/>
      <c r="K137" s="126"/>
    </row>
    <row r="138" spans="1:11" s="30" customFormat="1" hidden="1">
      <c r="A138" s="150" t="s">
        <v>89</v>
      </c>
      <c r="B138" s="28" t="s">
        <v>1</v>
      </c>
      <c r="C138" s="25" t="e">
        <f>C139</f>
        <v>#REF!</v>
      </c>
    </row>
    <row r="139" spans="1:11" s="30" customFormat="1" hidden="1">
      <c r="A139" s="27"/>
      <c r="B139" s="26" t="s">
        <v>0</v>
      </c>
      <c r="C139" s="25" t="e">
        <f>#REF!</f>
        <v>#REF!</v>
      </c>
    </row>
    <row r="140" spans="1:11" s="30" customFormat="1">
      <c r="A140" s="34" t="s">
        <v>8</v>
      </c>
      <c r="B140" s="28" t="s">
        <v>1</v>
      </c>
      <c r="C140" s="25">
        <f>C142</f>
        <v>889.2</v>
      </c>
      <c r="D140" s="127"/>
      <c r="E140" s="127"/>
      <c r="F140" s="127"/>
      <c r="G140" s="127"/>
      <c r="H140" s="127"/>
      <c r="I140" s="127"/>
      <c r="J140" s="126"/>
      <c r="K140" s="126"/>
    </row>
    <row r="141" spans="1:11" s="30" customFormat="1">
      <c r="A141" s="33"/>
      <c r="B141" s="26" t="s">
        <v>0</v>
      </c>
      <c r="C141" s="25">
        <f>C143</f>
        <v>889.2</v>
      </c>
      <c r="D141" s="127"/>
      <c r="E141" s="127"/>
      <c r="F141" s="127"/>
      <c r="G141" s="127"/>
      <c r="H141" s="127"/>
      <c r="I141" s="127"/>
      <c r="J141" s="126"/>
      <c r="K141" s="126"/>
    </row>
    <row r="142" spans="1:11" s="30" customFormat="1">
      <c r="A142" s="125" t="s">
        <v>7</v>
      </c>
      <c r="B142" s="36" t="s">
        <v>1</v>
      </c>
      <c r="C142" s="25">
        <f>C144+C146+C148</f>
        <v>889.2</v>
      </c>
      <c r="D142" s="31"/>
    </row>
    <row r="143" spans="1:11" s="30" customFormat="1">
      <c r="A143" s="35"/>
      <c r="B143" s="26" t="s">
        <v>0</v>
      </c>
      <c r="C143" s="25">
        <f>C145+C147+C149</f>
        <v>889.2</v>
      </c>
      <c r="D143" s="31"/>
    </row>
    <row r="144" spans="1:11" s="30" customFormat="1">
      <c r="A144" s="124" t="s">
        <v>31</v>
      </c>
      <c r="B144" s="28" t="s">
        <v>1</v>
      </c>
      <c r="C144" s="25">
        <f>C194+C239</f>
        <v>632.6</v>
      </c>
      <c r="D144" s="31"/>
    </row>
    <row r="145" spans="1:11" s="30" customFormat="1">
      <c r="A145" s="27"/>
      <c r="B145" s="26" t="s">
        <v>0</v>
      </c>
      <c r="C145" s="25">
        <f>C195+C240</f>
        <v>632.6</v>
      </c>
      <c r="D145" s="31"/>
    </row>
    <row r="146" spans="1:11" customFormat="1">
      <c r="A146" s="109" t="s">
        <v>40</v>
      </c>
      <c r="B146" s="88" t="s">
        <v>1</v>
      </c>
      <c r="C146" s="108">
        <f>C285</f>
        <v>133</v>
      </c>
      <c r="D146" s="73"/>
    </row>
    <row r="147" spans="1:11" customFormat="1">
      <c r="A147" s="86"/>
      <c r="B147" s="82" t="s">
        <v>0</v>
      </c>
      <c r="C147" s="108">
        <f>C286</f>
        <v>133</v>
      </c>
      <c r="D147" s="73"/>
    </row>
    <row r="148" spans="1:11" s="31" customFormat="1">
      <c r="A148" s="40" t="s">
        <v>6</v>
      </c>
      <c r="B148" s="28" t="s">
        <v>1</v>
      </c>
      <c r="C148" s="25">
        <f>C220+C291</f>
        <v>123.6</v>
      </c>
    </row>
    <row r="149" spans="1:11" s="31" customFormat="1">
      <c r="A149" s="27"/>
      <c r="B149" s="26" t="s">
        <v>0</v>
      </c>
      <c r="C149" s="25">
        <f>C221+C292</f>
        <v>123.6</v>
      </c>
    </row>
    <row r="150" spans="1:11" s="73" customFormat="1">
      <c r="A150" s="149" t="s">
        <v>88</v>
      </c>
      <c r="B150" s="149"/>
      <c r="C150" s="148"/>
      <c r="D150" s="146"/>
      <c r="E150" s="147"/>
      <c r="F150" s="146"/>
      <c r="G150" s="146"/>
      <c r="H150" s="146"/>
      <c r="I150" s="146"/>
    </row>
    <row r="151" spans="1:11" s="73" customFormat="1">
      <c r="A151" s="145" t="s">
        <v>12</v>
      </c>
      <c r="B151" s="62" t="s">
        <v>1</v>
      </c>
      <c r="C151" s="48">
        <f t="shared" ref="C151:C156" si="4">C153</f>
        <v>205</v>
      </c>
      <c r="D151" s="144"/>
      <c r="E151" s="144"/>
      <c r="F151" s="144"/>
      <c r="G151" s="144"/>
      <c r="H151" s="144"/>
      <c r="I151" s="144"/>
    </row>
    <row r="152" spans="1:11" s="73" customFormat="1">
      <c r="A152" s="90" t="s">
        <v>87</v>
      </c>
      <c r="B152" s="66" t="s">
        <v>0</v>
      </c>
      <c r="C152" s="48">
        <f t="shared" si="4"/>
        <v>205</v>
      </c>
      <c r="D152" s="48">
        <f>D154</f>
        <v>0</v>
      </c>
      <c r="E152" s="142"/>
      <c r="F152" s="142"/>
      <c r="G152" s="142"/>
      <c r="H152" s="142"/>
      <c r="I152" s="142"/>
    </row>
    <row r="153" spans="1:11" s="73" customFormat="1">
      <c r="A153" s="143" t="s">
        <v>18</v>
      </c>
      <c r="B153" s="68" t="s">
        <v>1</v>
      </c>
      <c r="C153" s="8">
        <f t="shared" si="4"/>
        <v>205</v>
      </c>
      <c r="D153" s="142"/>
      <c r="E153" s="142"/>
      <c r="F153" s="142"/>
      <c r="G153" s="142"/>
      <c r="H153" s="142"/>
      <c r="I153" s="142"/>
    </row>
    <row r="154" spans="1:11" s="73" customFormat="1">
      <c r="A154" s="90" t="s">
        <v>86</v>
      </c>
      <c r="B154" s="66" t="s">
        <v>0</v>
      </c>
      <c r="C154" s="8">
        <f t="shared" si="4"/>
        <v>205</v>
      </c>
      <c r="D154" s="142"/>
      <c r="E154" s="142"/>
      <c r="F154" s="142"/>
      <c r="G154" s="142"/>
      <c r="H154" s="142"/>
      <c r="I154" s="142"/>
    </row>
    <row r="155" spans="1:11" s="30" customFormat="1">
      <c r="A155" s="34" t="s">
        <v>8</v>
      </c>
      <c r="B155" s="28" t="s">
        <v>1</v>
      </c>
      <c r="C155" s="25">
        <f t="shared" si="4"/>
        <v>205</v>
      </c>
      <c r="D155" s="127"/>
      <c r="E155" s="141"/>
      <c r="F155" s="141"/>
      <c r="G155" s="141"/>
      <c r="H155" s="141"/>
      <c r="I155" s="141"/>
      <c r="J155" s="126"/>
      <c r="K155" s="126"/>
    </row>
    <row r="156" spans="1:11" s="30" customFormat="1">
      <c r="A156" s="33"/>
      <c r="B156" s="26" t="s">
        <v>0</v>
      </c>
      <c r="C156" s="25">
        <f t="shared" si="4"/>
        <v>205</v>
      </c>
      <c r="D156" s="127"/>
      <c r="E156" s="141"/>
      <c r="F156" s="141"/>
      <c r="G156" s="141"/>
      <c r="H156" s="141"/>
      <c r="I156" s="141"/>
      <c r="J156" s="126"/>
      <c r="K156" s="126"/>
    </row>
    <row r="157" spans="1:11" s="30" customFormat="1">
      <c r="A157" s="125" t="s">
        <v>7</v>
      </c>
      <c r="B157" s="36" t="s">
        <v>1</v>
      </c>
      <c r="C157" s="25">
        <f>C159+C177</f>
        <v>205</v>
      </c>
      <c r="D157" s="31"/>
    </row>
    <row r="158" spans="1:11" s="30" customFormat="1">
      <c r="A158" s="35"/>
      <c r="B158" s="26" t="s">
        <v>0</v>
      </c>
      <c r="C158" s="25">
        <f>C160+C178</f>
        <v>205</v>
      </c>
      <c r="D158" s="31"/>
    </row>
    <row r="159" spans="1:11" s="45" customFormat="1">
      <c r="A159" s="140" t="s">
        <v>31</v>
      </c>
      <c r="B159" s="62" t="s">
        <v>1</v>
      </c>
      <c r="C159" s="48">
        <f>C161+C163+C165+C167+C169+C171+C173+C175</f>
        <v>171</v>
      </c>
      <c r="D159" s="47"/>
      <c r="E159" s="46"/>
    </row>
    <row r="160" spans="1:11" s="45" customFormat="1">
      <c r="A160" s="50"/>
      <c r="B160" s="49" t="s">
        <v>0</v>
      </c>
      <c r="C160" s="48">
        <f>C162+C164+C166+C168+C170+C172+C174+C176</f>
        <v>171</v>
      </c>
      <c r="D160" s="47"/>
      <c r="E160" s="46"/>
    </row>
    <row r="161" spans="1:3" s="22" customFormat="1">
      <c r="A161" s="139" t="s">
        <v>85</v>
      </c>
      <c r="B161" s="112" t="s">
        <v>1</v>
      </c>
      <c r="C161" s="32">
        <v>30</v>
      </c>
    </row>
    <row r="162" spans="1:3" s="22" customFormat="1">
      <c r="A162" s="138"/>
      <c r="B162" s="111" t="s">
        <v>0</v>
      </c>
      <c r="C162" s="32">
        <v>30</v>
      </c>
    </row>
    <row r="163" spans="1:3" s="22" customFormat="1">
      <c r="A163" s="139" t="s">
        <v>84</v>
      </c>
      <c r="B163" s="112" t="s">
        <v>1</v>
      </c>
      <c r="C163" s="32">
        <v>20</v>
      </c>
    </row>
    <row r="164" spans="1:3" s="22" customFormat="1">
      <c r="A164" s="138"/>
      <c r="B164" s="111" t="s">
        <v>0</v>
      </c>
      <c r="C164" s="32">
        <v>20</v>
      </c>
    </row>
    <row r="165" spans="1:3" s="22" customFormat="1">
      <c r="A165" s="139" t="s">
        <v>83</v>
      </c>
      <c r="B165" s="112" t="s">
        <v>1</v>
      </c>
      <c r="C165" s="32">
        <v>20</v>
      </c>
    </row>
    <row r="166" spans="1:3" s="22" customFormat="1">
      <c r="A166" s="138"/>
      <c r="B166" s="111" t="s">
        <v>0</v>
      </c>
      <c r="C166" s="32">
        <v>20</v>
      </c>
    </row>
    <row r="167" spans="1:3" s="22" customFormat="1">
      <c r="A167" s="139" t="s">
        <v>82</v>
      </c>
      <c r="B167" s="112" t="s">
        <v>1</v>
      </c>
      <c r="C167" s="32">
        <v>20</v>
      </c>
    </row>
    <row r="168" spans="1:3" s="22" customFormat="1">
      <c r="A168" s="138"/>
      <c r="B168" s="111" t="s">
        <v>0</v>
      </c>
      <c r="C168" s="32">
        <v>20</v>
      </c>
    </row>
    <row r="169" spans="1:3" s="22" customFormat="1">
      <c r="A169" s="139" t="s">
        <v>81</v>
      </c>
      <c r="B169" s="112" t="s">
        <v>1</v>
      </c>
      <c r="C169" s="32">
        <v>18</v>
      </c>
    </row>
    <row r="170" spans="1:3" s="22" customFormat="1">
      <c r="A170" s="138"/>
      <c r="B170" s="111" t="s">
        <v>0</v>
      </c>
      <c r="C170" s="32">
        <v>18</v>
      </c>
    </row>
    <row r="171" spans="1:3" s="22" customFormat="1">
      <c r="A171" s="139" t="s">
        <v>80</v>
      </c>
      <c r="B171" s="112" t="s">
        <v>1</v>
      </c>
      <c r="C171" s="32">
        <v>6.5</v>
      </c>
    </row>
    <row r="172" spans="1:3" s="22" customFormat="1">
      <c r="A172" s="138"/>
      <c r="B172" s="111" t="s">
        <v>0</v>
      </c>
      <c r="C172" s="32">
        <v>6.5</v>
      </c>
    </row>
    <row r="173" spans="1:3" s="22" customFormat="1">
      <c r="A173" s="139" t="s">
        <v>79</v>
      </c>
      <c r="B173" s="112" t="s">
        <v>1</v>
      </c>
      <c r="C173" s="32">
        <v>5.5</v>
      </c>
    </row>
    <row r="174" spans="1:3" s="22" customFormat="1">
      <c r="A174" s="138"/>
      <c r="B174" s="111" t="s">
        <v>0</v>
      </c>
      <c r="C174" s="32">
        <v>5.5</v>
      </c>
    </row>
    <row r="175" spans="1:3" s="22" customFormat="1">
      <c r="A175" s="139" t="s">
        <v>78</v>
      </c>
      <c r="B175" s="112" t="s">
        <v>1</v>
      </c>
      <c r="C175" s="32">
        <v>51</v>
      </c>
    </row>
    <row r="176" spans="1:3" s="22" customFormat="1">
      <c r="A176" s="138"/>
      <c r="B176" s="111" t="s">
        <v>0</v>
      </c>
      <c r="C176" s="32">
        <v>51</v>
      </c>
    </row>
    <row r="177" spans="1:14" s="30" customFormat="1">
      <c r="A177" s="40" t="s">
        <v>6</v>
      </c>
      <c r="B177" s="36" t="s">
        <v>1</v>
      </c>
      <c r="C177" s="25">
        <f>C179+C181+C183</f>
        <v>34</v>
      </c>
      <c r="D177" s="31"/>
    </row>
    <row r="178" spans="1:14" s="30" customFormat="1">
      <c r="A178" s="27"/>
      <c r="B178" s="26" t="s">
        <v>0</v>
      </c>
      <c r="C178" s="25">
        <f>C180+C182+C184</f>
        <v>34</v>
      </c>
      <c r="D178" s="31"/>
    </row>
    <row r="179" spans="1:14" s="22" customFormat="1">
      <c r="A179" s="139" t="s">
        <v>77</v>
      </c>
      <c r="B179" s="112" t="s">
        <v>1</v>
      </c>
      <c r="C179" s="32">
        <v>9</v>
      </c>
    </row>
    <row r="180" spans="1:14" s="22" customFormat="1">
      <c r="A180" s="138"/>
      <c r="B180" s="111" t="s">
        <v>0</v>
      </c>
      <c r="C180" s="32">
        <v>9</v>
      </c>
    </row>
    <row r="181" spans="1:14" s="22" customFormat="1">
      <c r="A181" s="139" t="s">
        <v>61</v>
      </c>
      <c r="B181" s="112" t="s">
        <v>1</v>
      </c>
      <c r="C181" s="32">
        <v>5</v>
      </c>
    </row>
    <row r="182" spans="1:14" s="22" customFormat="1">
      <c r="A182" s="138"/>
      <c r="B182" s="111" t="s">
        <v>0</v>
      </c>
      <c r="C182" s="32">
        <v>5</v>
      </c>
    </row>
    <row r="183" spans="1:14" s="22" customFormat="1">
      <c r="A183" s="139" t="s">
        <v>62</v>
      </c>
      <c r="B183" s="112" t="s">
        <v>1</v>
      </c>
      <c r="C183" s="32">
        <v>20</v>
      </c>
    </row>
    <row r="184" spans="1:14" s="22" customFormat="1">
      <c r="A184" s="138"/>
      <c r="B184" s="111" t="s">
        <v>0</v>
      </c>
      <c r="C184" s="32">
        <v>20</v>
      </c>
    </row>
    <row r="185" spans="1:14" s="22" customFormat="1">
      <c r="A185" s="137" t="s">
        <v>76</v>
      </c>
      <c r="B185" s="136"/>
      <c r="C185" s="135"/>
      <c r="D185" s="134"/>
      <c r="E185" s="30"/>
      <c r="F185" s="30"/>
      <c r="G185" s="30"/>
      <c r="H185" s="30"/>
      <c r="I185" s="30"/>
      <c r="J185" s="30"/>
      <c r="K185" s="30"/>
      <c r="L185" s="30"/>
      <c r="M185" s="30"/>
      <c r="N185" s="30"/>
    </row>
    <row r="186" spans="1:14" s="129" customFormat="1">
      <c r="A186" s="133" t="s">
        <v>12</v>
      </c>
      <c r="B186" s="132" t="s">
        <v>1</v>
      </c>
      <c r="C186" s="38">
        <f t="shared" ref="C186:C191" si="5">C188</f>
        <v>147.6</v>
      </c>
      <c r="E186" s="30"/>
      <c r="F186" s="30"/>
      <c r="G186" s="30"/>
      <c r="H186" s="30"/>
      <c r="I186" s="30"/>
      <c r="J186" s="30"/>
      <c r="K186" s="30"/>
      <c r="L186" s="30"/>
      <c r="M186" s="30"/>
      <c r="N186" s="30"/>
    </row>
    <row r="187" spans="1:14" s="129" customFormat="1">
      <c r="A187" s="131" t="s">
        <v>11</v>
      </c>
      <c r="B187" s="130" t="s">
        <v>0</v>
      </c>
      <c r="C187" s="38">
        <f t="shared" si="5"/>
        <v>147.6</v>
      </c>
      <c r="E187" s="30"/>
      <c r="F187" s="30"/>
      <c r="G187" s="30"/>
      <c r="H187" s="30"/>
      <c r="I187" s="30"/>
      <c r="J187" s="30"/>
      <c r="K187" s="30"/>
      <c r="L187" s="30"/>
      <c r="M187" s="30"/>
      <c r="N187" s="30"/>
    </row>
    <row r="188" spans="1:14" s="30" customFormat="1">
      <c r="A188" s="29" t="s">
        <v>10</v>
      </c>
      <c r="B188" s="36" t="s">
        <v>1</v>
      </c>
      <c r="C188" s="32">
        <f t="shared" si="5"/>
        <v>147.6</v>
      </c>
    </row>
    <row r="189" spans="1:14" s="30" customFormat="1">
      <c r="A189" s="35" t="s">
        <v>9</v>
      </c>
      <c r="B189" s="26" t="s">
        <v>0</v>
      </c>
      <c r="C189" s="32">
        <f t="shared" si="5"/>
        <v>147.6</v>
      </c>
    </row>
    <row r="190" spans="1:14" s="30" customFormat="1">
      <c r="A190" s="128" t="s">
        <v>8</v>
      </c>
      <c r="B190" s="28" t="s">
        <v>1</v>
      </c>
      <c r="C190" s="25">
        <f t="shared" si="5"/>
        <v>147.6</v>
      </c>
      <c r="D190" s="127"/>
      <c r="E190" s="127"/>
      <c r="F190" s="127"/>
      <c r="G190" s="127"/>
      <c r="H190" s="127"/>
      <c r="I190" s="127"/>
      <c r="J190" s="126"/>
      <c r="K190" s="126"/>
    </row>
    <row r="191" spans="1:14" s="30" customFormat="1">
      <c r="A191" s="33"/>
      <c r="B191" s="26" t="s">
        <v>0</v>
      </c>
      <c r="C191" s="25">
        <f t="shared" si="5"/>
        <v>147.6</v>
      </c>
      <c r="D191" s="127"/>
      <c r="E191" s="127"/>
      <c r="F191" s="127"/>
      <c r="G191" s="127"/>
      <c r="H191" s="127"/>
      <c r="I191" s="127"/>
      <c r="J191" s="126"/>
      <c r="K191" s="126"/>
    </row>
    <row r="192" spans="1:14" s="30" customFormat="1">
      <c r="A192" s="125" t="s">
        <v>7</v>
      </c>
      <c r="B192" s="36" t="s">
        <v>1</v>
      </c>
      <c r="C192" s="25">
        <f>C194+C220</f>
        <v>147.6</v>
      </c>
      <c r="D192" s="31"/>
    </row>
    <row r="193" spans="1:53" s="30" customFormat="1">
      <c r="A193" s="35"/>
      <c r="B193" s="26" t="s">
        <v>0</v>
      </c>
      <c r="C193" s="25">
        <f>C195+C221</f>
        <v>147.6</v>
      </c>
      <c r="D193" s="31"/>
    </row>
    <row r="194" spans="1:53" s="30" customFormat="1">
      <c r="A194" s="124" t="s">
        <v>31</v>
      </c>
      <c r="B194" s="28" t="s">
        <v>1</v>
      </c>
      <c r="C194" s="25">
        <f>C196+C202+C206+C212+C216</f>
        <v>109</v>
      </c>
      <c r="D194" s="31"/>
    </row>
    <row r="195" spans="1:53" s="31" customFormat="1">
      <c r="A195" s="27"/>
      <c r="B195" s="26" t="s">
        <v>0</v>
      </c>
      <c r="C195" s="25">
        <f>C197+C203+C207+C213+C217</f>
        <v>109</v>
      </c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F195" s="30"/>
      <c r="AG195" s="30"/>
      <c r="AH195" s="30"/>
      <c r="AI195" s="30"/>
      <c r="AJ195" s="30"/>
      <c r="AK195" s="30"/>
      <c r="AL195" s="30"/>
      <c r="AM195" s="30"/>
      <c r="AN195" s="30"/>
      <c r="AO195" s="30"/>
      <c r="AP195" s="30"/>
      <c r="AQ195" s="30"/>
      <c r="AR195" s="30"/>
      <c r="AS195" s="30"/>
      <c r="AT195" s="30"/>
      <c r="AU195" s="30"/>
      <c r="AV195" s="30"/>
      <c r="AW195" s="30"/>
      <c r="AX195" s="30"/>
      <c r="AY195" s="30"/>
      <c r="AZ195" s="30"/>
      <c r="BA195" s="30"/>
    </row>
    <row r="196" spans="1:53" s="30" customFormat="1">
      <c r="A196" s="123" t="s">
        <v>75</v>
      </c>
      <c r="B196" s="115" t="s">
        <v>1</v>
      </c>
      <c r="C196" s="102">
        <f>C198+C200</f>
        <v>2</v>
      </c>
      <c r="D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</row>
    <row r="197" spans="1:53" s="30" customFormat="1">
      <c r="A197" s="122"/>
      <c r="B197" s="114" t="s">
        <v>0</v>
      </c>
      <c r="C197" s="102">
        <f>C199+C201</f>
        <v>2</v>
      </c>
      <c r="D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</row>
    <row r="198" spans="1:53" s="22" customFormat="1">
      <c r="A198" s="224" t="s">
        <v>74</v>
      </c>
      <c r="B198" s="112" t="s">
        <v>1</v>
      </c>
      <c r="C198" s="25">
        <v>1</v>
      </c>
    </row>
    <row r="199" spans="1:53" s="22" customFormat="1">
      <c r="A199" s="225"/>
      <c r="B199" s="111" t="s">
        <v>0</v>
      </c>
      <c r="C199" s="25">
        <v>1</v>
      </c>
    </row>
    <row r="200" spans="1:53" s="22" customFormat="1">
      <c r="A200" s="224" t="s">
        <v>73</v>
      </c>
      <c r="B200" s="112" t="s">
        <v>1</v>
      </c>
      <c r="C200" s="25">
        <v>1</v>
      </c>
    </row>
    <row r="201" spans="1:53" s="22" customFormat="1">
      <c r="A201" s="225"/>
      <c r="B201" s="111" t="s">
        <v>0</v>
      </c>
      <c r="C201" s="25">
        <v>1</v>
      </c>
    </row>
    <row r="202" spans="1:53" s="13" customFormat="1">
      <c r="A202" s="21" t="s">
        <v>72</v>
      </c>
      <c r="B202" s="17" t="s">
        <v>1</v>
      </c>
      <c r="C202" s="14">
        <f>C204</f>
        <v>34</v>
      </c>
    </row>
    <row r="203" spans="1:53" s="13" customFormat="1">
      <c r="A203" s="20"/>
      <c r="B203" s="15" t="s">
        <v>0</v>
      </c>
      <c r="C203" s="14">
        <f>C205</f>
        <v>34</v>
      </c>
    </row>
    <row r="204" spans="1:53" s="116" customFormat="1" ht="15">
      <c r="A204" s="121" t="s">
        <v>71</v>
      </c>
      <c r="B204" s="120" t="s">
        <v>1</v>
      </c>
      <c r="C204" s="117">
        <v>34</v>
      </c>
    </row>
    <row r="205" spans="1:53" s="116" customFormat="1" ht="15">
      <c r="A205" s="119"/>
      <c r="B205" s="118" t="s">
        <v>0</v>
      </c>
      <c r="C205" s="117">
        <v>34</v>
      </c>
    </row>
    <row r="206" spans="1:53" s="113" customFormat="1">
      <c r="A206" s="222" t="s">
        <v>70</v>
      </c>
      <c r="B206" s="115" t="s">
        <v>1</v>
      </c>
      <c r="C206" s="102">
        <f>C208+C210</f>
        <v>-18.399999999999999</v>
      </c>
    </row>
    <row r="207" spans="1:53" s="113" customFormat="1">
      <c r="A207" s="223"/>
      <c r="B207" s="114" t="s">
        <v>0</v>
      </c>
      <c r="C207" s="102">
        <f>C209+C211</f>
        <v>-18.399999999999999</v>
      </c>
    </row>
    <row r="208" spans="1:53" s="22" customFormat="1">
      <c r="A208" s="224" t="s">
        <v>69</v>
      </c>
      <c r="B208" s="112" t="s">
        <v>1</v>
      </c>
      <c r="C208" s="25">
        <v>-6.4</v>
      </c>
    </row>
    <row r="209" spans="1:3" s="22" customFormat="1">
      <c r="A209" s="225"/>
      <c r="B209" s="111" t="s">
        <v>0</v>
      </c>
      <c r="C209" s="25">
        <v>-6.4</v>
      </c>
    </row>
    <row r="210" spans="1:3" s="22" customFormat="1">
      <c r="A210" s="224" t="s">
        <v>68</v>
      </c>
      <c r="B210" s="112" t="s">
        <v>1</v>
      </c>
      <c r="C210" s="25">
        <v>-12</v>
      </c>
    </row>
    <row r="211" spans="1:3" s="22" customFormat="1">
      <c r="A211" s="225"/>
      <c r="B211" s="111" t="s">
        <v>0</v>
      </c>
      <c r="C211" s="25">
        <v>-12</v>
      </c>
    </row>
    <row r="212" spans="1:3" s="113" customFormat="1">
      <c r="A212" s="222" t="s">
        <v>67</v>
      </c>
      <c r="B212" s="115" t="s">
        <v>1</v>
      </c>
      <c r="C212" s="102">
        <f>C214</f>
        <v>20</v>
      </c>
    </row>
    <row r="213" spans="1:3" s="113" customFormat="1">
      <c r="A213" s="223"/>
      <c r="B213" s="114" t="s">
        <v>0</v>
      </c>
      <c r="C213" s="102">
        <f>C215</f>
        <v>20</v>
      </c>
    </row>
    <row r="214" spans="1:3" s="22" customFormat="1">
      <c r="A214" s="224" t="s">
        <v>66</v>
      </c>
      <c r="B214" s="112" t="s">
        <v>1</v>
      </c>
      <c r="C214" s="25">
        <v>20</v>
      </c>
    </row>
    <row r="215" spans="1:3" s="22" customFormat="1">
      <c r="A215" s="225"/>
      <c r="B215" s="111" t="s">
        <v>0</v>
      </c>
      <c r="C215" s="25">
        <v>20</v>
      </c>
    </row>
    <row r="216" spans="1:3" s="113" customFormat="1">
      <c r="A216" s="222" t="s">
        <v>65</v>
      </c>
      <c r="B216" s="115" t="s">
        <v>1</v>
      </c>
      <c r="C216" s="102">
        <f>C218</f>
        <v>71.400000000000006</v>
      </c>
    </row>
    <row r="217" spans="1:3" s="113" customFormat="1">
      <c r="A217" s="223"/>
      <c r="B217" s="114" t="s">
        <v>0</v>
      </c>
      <c r="C217" s="102">
        <f>C219</f>
        <v>71.400000000000006</v>
      </c>
    </row>
    <row r="218" spans="1:3" s="22" customFormat="1">
      <c r="A218" s="224" t="s">
        <v>64</v>
      </c>
      <c r="B218" s="112" t="s">
        <v>1</v>
      </c>
      <c r="C218" s="25">
        <v>71.400000000000006</v>
      </c>
    </row>
    <row r="219" spans="1:3" s="22" customFormat="1">
      <c r="A219" s="225"/>
      <c r="B219" s="111" t="s">
        <v>0</v>
      </c>
      <c r="C219" s="25">
        <v>71.400000000000006</v>
      </c>
    </row>
    <row r="220" spans="1:3" s="31" customFormat="1">
      <c r="A220" s="40" t="s">
        <v>6</v>
      </c>
      <c r="B220" s="28" t="s">
        <v>1</v>
      </c>
      <c r="C220" s="25">
        <f>C222+C228</f>
        <v>38.6</v>
      </c>
    </row>
    <row r="221" spans="1:3" s="31" customFormat="1">
      <c r="A221" s="27"/>
      <c r="B221" s="26" t="s">
        <v>0</v>
      </c>
      <c r="C221" s="25">
        <f>C223+C229</f>
        <v>38.6</v>
      </c>
    </row>
    <row r="222" spans="1:3" s="13" customFormat="1">
      <c r="A222" s="21" t="s">
        <v>63</v>
      </c>
      <c r="B222" s="17" t="s">
        <v>1</v>
      </c>
      <c r="C222" s="14">
        <f>C224+C226</f>
        <v>10</v>
      </c>
    </row>
    <row r="223" spans="1:3" s="13" customFormat="1">
      <c r="A223" s="20"/>
      <c r="B223" s="15" t="s">
        <v>0</v>
      </c>
      <c r="C223" s="14">
        <f>C225+C227</f>
        <v>10</v>
      </c>
    </row>
    <row r="224" spans="1:3" s="116" customFormat="1" ht="15">
      <c r="A224" s="121" t="s">
        <v>62</v>
      </c>
      <c r="B224" s="120" t="s">
        <v>1</v>
      </c>
      <c r="C224" s="117">
        <v>4.5</v>
      </c>
    </row>
    <row r="225" spans="1:5" s="116" customFormat="1" ht="15">
      <c r="A225" s="119"/>
      <c r="B225" s="118" t="s">
        <v>0</v>
      </c>
      <c r="C225" s="117">
        <v>4.5</v>
      </c>
    </row>
    <row r="226" spans="1:5" s="116" customFormat="1" ht="15">
      <c r="A226" s="121" t="s">
        <v>61</v>
      </c>
      <c r="B226" s="120" t="s">
        <v>1</v>
      </c>
      <c r="C226" s="117">
        <v>5.5</v>
      </c>
    </row>
    <row r="227" spans="1:5" s="116" customFormat="1" ht="15">
      <c r="A227" s="119"/>
      <c r="B227" s="118" t="s">
        <v>0</v>
      </c>
      <c r="C227" s="117">
        <v>5.5</v>
      </c>
    </row>
    <row r="228" spans="1:5" s="113" customFormat="1">
      <c r="A228" s="222" t="s">
        <v>60</v>
      </c>
      <c r="B228" s="115" t="s">
        <v>1</v>
      </c>
      <c r="C228" s="102">
        <f>C230</f>
        <v>28.6</v>
      </c>
    </row>
    <row r="229" spans="1:5" s="113" customFormat="1">
      <c r="A229" s="223"/>
      <c r="B229" s="114" t="s">
        <v>0</v>
      </c>
      <c r="C229" s="102">
        <f>C231</f>
        <v>28.6</v>
      </c>
    </row>
    <row r="230" spans="1:5" s="22" customFormat="1">
      <c r="A230" s="224" t="s">
        <v>59</v>
      </c>
      <c r="B230" s="112" t="s">
        <v>1</v>
      </c>
      <c r="C230" s="25">
        <v>28.6</v>
      </c>
    </row>
    <row r="231" spans="1:5" s="22" customFormat="1">
      <c r="A231" s="225"/>
      <c r="B231" s="111" t="s">
        <v>0</v>
      </c>
      <c r="C231" s="25">
        <v>28.6</v>
      </c>
    </row>
    <row r="232" spans="1:5" s="73" customFormat="1">
      <c r="A232" s="213" t="s">
        <v>22</v>
      </c>
      <c r="B232" s="213"/>
      <c r="C232" s="213"/>
    </row>
    <row r="233" spans="1:5" s="73" customFormat="1">
      <c r="A233" s="91" t="s">
        <v>12</v>
      </c>
      <c r="B233" s="68" t="s">
        <v>1</v>
      </c>
      <c r="C233" s="65">
        <f>C235</f>
        <v>741.6</v>
      </c>
      <c r="E233" s="87"/>
    </row>
    <row r="234" spans="1:5" s="73" customFormat="1">
      <c r="A234" s="90" t="s">
        <v>11</v>
      </c>
      <c r="B234" s="66" t="s">
        <v>0</v>
      </c>
      <c r="C234" s="65">
        <f>C236</f>
        <v>741.6</v>
      </c>
      <c r="E234" s="87"/>
    </row>
    <row r="235" spans="1:5" s="73" customFormat="1">
      <c r="A235" s="89" t="s">
        <v>10</v>
      </c>
      <c r="B235" s="88" t="s">
        <v>1</v>
      </c>
      <c r="C235" s="65">
        <f>C237</f>
        <v>741.6</v>
      </c>
      <c r="E235" s="87"/>
    </row>
    <row r="236" spans="1:5" s="73" customFormat="1">
      <c r="A236" s="86" t="s">
        <v>9</v>
      </c>
      <c r="B236" s="82" t="s">
        <v>0</v>
      </c>
      <c r="C236" s="65">
        <f>C238</f>
        <v>741.6</v>
      </c>
    </row>
    <row r="237" spans="1:5" s="73" customFormat="1">
      <c r="A237" s="85" t="s">
        <v>8</v>
      </c>
      <c r="B237" s="84" t="s">
        <v>1</v>
      </c>
      <c r="C237" s="65">
        <f>C239+C285+C291</f>
        <v>741.6</v>
      </c>
    </row>
    <row r="238" spans="1:5" s="73" customFormat="1">
      <c r="A238" s="83"/>
      <c r="B238" s="82" t="s">
        <v>0</v>
      </c>
      <c r="C238" s="65">
        <f>C240+C286+C292</f>
        <v>741.6</v>
      </c>
    </row>
    <row r="239" spans="1:5" s="56" customFormat="1">
      <c r="A239" s="107" t="s">
        <v>31</v>
      </c>
      <c r="B239" s="60" t="s">
        <v>1</v>
      </c>
      <c r="C239" s="57">
        <f>C245+C251</f>
        <v>523.6</v>
      </c>
    </row>
    <row r="240" spans="1:5" s="56" customFormat="1">
      <c r="A240" s="59"/>
      <c r="B240" s="58" t="s">
        <v>0</v>
      </c>
      <c r="C240" s="57">
        <f>C246+C252</f>
        <v>523.6</v>
      </c>
    </row>
    <row r="241" spans="1:5" s="56" customFormat="1" hidden="1">
      <c r="A241" s="69"/>
      <c r="B241" s="60"/>
      <c r="C241" s="57"/>
    </row>
    <row r="242" spans="1:5" s="56" customFormat="1" hidden="1">
      <c r="A242" s="81"/>
      <c r="B242" s="58"/>
      <c r="C242" s="57"/>
    </row>
    <row r="243" spans="1:5" s="75" customFormat="1" ht="15" hidden="1">
      <c r="A243" s="80"/>
      <c r="B243" s="79"/>
      <c r="C243" s="76"/>
    </row>
    <row r="244" spans="1:5" s="75" customFormat="1" hidden="1">
      <c r="A244" s="78"/>
      <c r="B244" s="77"/>
      <c r="C244" s="76"/>
    </row>
    <row r="245" spans="1:5" s="45" customFormat="1">
      <c r="A245" s="55" t="s">
        <v>37</v>
      </c>
      <c r="B245" s="54" t="s">
        <v>1</v>
      </c>
      <c r="C245" s="14">
        <f>C247+C249</f>
        <v>-116.4</v>
      </c>
      <c r="D245" s="47"/>
      <c r="E245" s="46"/>
    </row>
    <row r="246" spans="1:5" s="45" customFormat="1">
      <c r="A246" s="50"/>
      <c r="B246" s="54" t="s">
        <v>0</v>
      </c>
      <c r="C246" s="14">
        <f>C248+C250</f>
        <v>-116.4</v>
      </c>
      <c r="D246" s="47"/>
      <c r="E246" s="46"/>
    </row>
    <row r="247" spans="1:5" s="45" customFormat="1">
      <c r="A247" s="74" t="s">
        <v>58</v>
      </c>
      <c r="B247" s="62" t="s">
        <v>1</v>
      </c>
      <c r="C247" s="48">
        <v>-127.4</v>
      </c>
      <c r="D247" s="47"/>
      <c r="E247" s="46"/>
    </row>
    <row r="248" spans="1:5" s="45" customFormat="1">
      <c r="A248" s="50"/>
      <c r="B248" s="49" t="s">
        <v>0</v>
      </c>
      <c r="C248" s="48">
        <v>-127.4</v>
      </c>
      <c r="D248" s="47"/>
      <c r="E248" s="46"/>
    </row>
    <row r="249" spans="1:5" s="45" customFormat="1">
      <c r="A249" s="74" t="s">
        <v>57</v>
      </c>
      <c r="B249" s="62" t="s">
        <v>1</v>
      </c>
      <c r="C249" s="48">
        <v>11</v>
      </c>
      <c r="D249" s="47"/>
      <c r="E249" s="46"/>
    </row>
    <row r="250" spans="1:5" s="45" customFormat="1">
      <c r="A250" s="50"/>
      <c r="B250" s="49" t="s">
        <v>0</v>
      </c>
      <c r="C250" s="48">
        <v>11</v>
      </c>
      <c r="D250" s="47"/>
      <c r="E250" s="46"/>
    </row>
    <row r="251" spans="1:5" s="45" customFormat="1">
      <c r="A251" s="55" t="s">
        <v>35</v>
      </c>
      <c r="B251" s="54" t="s">
        <v>1</v>
      </c>
      <c r="C251" s="14">
        <f>C253+C255+C257+C259+C261+C263+C265+C267+C269+C271+C273+C275+C277+C279+C281+C283</f>
        <v>640</v>
      </c>
      <c r="D251" s="47"/>
      <c r="E251" s="46"/>
    </row>
    <row r="252" spans="1:5" s="45" customFormat="1">
      <c r="A252" s="50"/>
      <c r="B252" s="54" t="s">
        <v>0</v>
      </c>
      <c r="C252" s="14">
        <f>C254+C256+C258+C260+C262+C264+C266+C268+C270+C272+C274+C276+C278+C280+C282+C284</f>
        <v>640</v>
      </c>
      <c r="D252" s="47"/>
      <c r="E252" s="46"/>
    </row>
    <row r="253" spans="1:5" s="46" customFormat="1">
      <c r="A253" s="110" t="s">
        <v>56</v>
      </c>
      <c r="B253" s="52" t="s">
        <v>1</v>
      </c>
      <c r="C253" s="51">
        <v>16</v>
      </c>
    </row>
    <row r="254" spans="1:5" s="46" customFormat="1">
      <c r="A254" s="104"/>
      <c r="B254" s="92" t="s">
        <v>0</v>
      </c>
      <c r="C254" s="51">
        <v>16</v>
      </c>
    </row>
    <row r="255" spans="1:5" s="46" customFormat="1">
      <c r="A255" s="105" t="s">
        <v>55</v>
      </c>
      <c r="B255" s="52" t="s">
        <v>1</v>
      </c>
      <c r="C255" s="51">
        <v>20</v>
      </c>
    </row>
    <row r="256" spans="1:5" s="46" customFormat="1">
      <c r="A256" s="104"/>
      <c r="B256" s="92" t="s">
        <v>0</v>
      </c>
      <c r="C256" s="51">
        <v>20</v>
      </c>
    </row>
    <row r="257" spans="1:3" s="46" customFormat="1">
      <c r="A257" s="105" t="s">
        <v>54</v>
      </c>
      <c r="B257" s="52" t="s">
        <v>1</v>
      </c>
      <c r="C257" s="51">
        <v>44</v>
      </c>
    </row>
    <row r="258" spans="1:3" s="46" customFormat="1">
      <c r="A258" s="104"/>
      <c r="B258" s="92" t="s">
        <v>0</v>
      </c>
      <c r="C258" s="51">
        <v>44</v>
      </c>
    </row>
    <row r="259" spans="1:3" s="46" customFormat="1">
      <c r="A259" s="105" t="s">
        <v>53</v>
      </c>
      <c r="B259" s="52" t="s">
        <v>1</v>
      </c>
      <c r="C259" s="51">
        <v>77</v>
      </c>
    </row>
    <row r="260" spans="1:3" s="46" customFormat="1">
      <c r="A260" s="104"/>
      <c r="B260" s="92" t="s">
        <v>0</v>
      </c>
      <c r="C260" s="51">
        <v>77</v>
      </c>
    </row>
    <row r="261" spans="1:3" s="46" customFormat="1">
      <c r="A261" s="105" t="s">
        <v>52</v>
      </c>
      <c r="B261" s="52" t="s">
        <v>1</v>
      </c>
      <c r="C261" s="51">
        <v>77</v>
      </c>
    </row>
    <row r="262" spans="1:3" s="46" customFormat="1">
      <c r="A262" s="104"/>
      <c r="B262" s="92" t="s">
        <v>0</v>
      </c>
      <c r="C262" s="51">
        <v>77</v>
      </c>
    </row>
    <row r="263" spans="1:3" s="46" customFormat="1">
      <c r="A263" s="105" t="s">
        <v>51</v>
      </c>
      <c r="B263" s="52" t="s">
        <v>1</v>
      </c>
      <c r="C263" s="51">
        <v>39</v>
      </c>
    </row>
    <row r="264" spans="1:3" s="46" customFormat="1">
      <c r="A264" s="104"/>
      <c r="B264" s="92" t="s">
        <v>0</v>
      </c>
      <c r="C264" s="51">
        <v>39</v>
      </c>
    </row>
    <row r="265" spans="1:3" s="46" customFormat="1">
      <c r="A265" s="105" t="s">
        <v>50</v>
      </c>
      <c r="B265" s="52" t="s">
        <v>1</v>
      </c>
      <c r="C265" s="51">
        <v>25</v>
      </c>
    </row>
    <row r="266" spans="1:3" s="46" customFormat="1">
      <c r="A266" s="104"/>
      <c r="B266" s="92" t="s">
        <v>0</v>
      </c>
      <c r="C266" s="51">
        <v>25</v>
      </c>
    </row>
    <row r="267" spans="1:3" s="46" customFormat="1">
      <c r="A267" s="105" t="s">
        <v>49</v>
      </c>
      <c r="B267" s="52" t="s">
        <v>1</v>
      </c>
      <c r="C267" s="51">
        <v>35</v>
      </c>
    </row>
    <row r="268" spans="1:3" s="46" customFormat="1">
      <c r="A268" s="104"/>
      <c r="B268" s="92" t="s">
        <v>0</v>
      </c>
      <c r="C268" s="51">
        <v>35</v>
      </c>
    </row>
    <row r="269" spans="1:3" s="46" customFormat="1">
      <c r="A269" s="105" t="s">
        <v>48</v>
      </c>
      <c r="B269" s="52" t="s">
        <v>1</v>
      </c>
      <c r="C269" s="51">
        <v>35</v>
      </c>
    </row>
    <row r="270" spans="1:3" s="46" customFormat="1">
      <c r="A270" s="104"/>
      <c r="B270" s="92" t="s">
        <v>0</v>
      </c>
      <c r="C270" s="51">
        <v>35</v>
      </c>
    </row>
    <row r="271" spans="1:3" s="46" customFormat="1">
      <c r="A271" s="105" t="s">
        <v>47</v>
      </c>
      <c r="B271" s="52" t="s">
        <v>1</v>
      </c>
      <c r="C271" s="51">
        <v>35</v>
      </c>
    </row>
    <row r="272" spans="1:3" s="46" customFormat="1">
      <c r="A272" s="104"/>
      <c r="B272" s="92" t="s">
        <v>0</v>
      </c>
      <c r="C272" s="51">
        <v>35</v>
      </c>
    </row>
    <row r="273" spans="1:5" s="46" customFormat="1">
      <c r="A273" s="105" t="s">
        <v>46</v>
      </c>
      <c r="B273" s="52" t="s">
        <v>1</v>
      </c>
      <c r="C273" s="51">
        <v>35</v>
      </c>
    </row>
    <row r="274" spans="1:5" s="46" customFormat="1">
      <c r="A274" s="104"/>
      <c r="B274" s="92" t="s">
        <v>0</v>
      </c>
      <c r="C274" s="51">
        <v>35</v>
      </c>
    </row>
    <row r="275" spans="1:5" s="46" customFormat="1">
      <c r="A275" s="105" t="s">
        <v>45</v>
      </c>
      <c r="B275" s="52" t="s">
        <v>1</v>
      </c>
      <c r="C275" s="51">
        <v>9</v>
      </c>
    </row>
    <row r="276" spans="1:5" s="46" customFormat="1">
      <c r="A276" s="104"/>
      <c r="B276" s="92" t="s">
        <v>0</v>
      </c>
      <c r="C276" s="51">
        <v>9</v>
      </c>
    </row>
    <row r="277" spans="1:5" s="46" customFormat="1">
      <c r="A277" s="105" t="s">
        <v>44</v>
      </c>
      <c r="B277" s="52" t="s">
        <v>1</v>
      </c>
      <c r="C277" s="51">
        <v>25</v>
      </c>
    </row>
    <row r="278" spans="1:5" s="46" customFormat="1">
      <c r="A278" s="104"/>
      <c r="B278" s="92" t="s">
        <v>0</v>
      </c>
      <c r="C278" s="51">
        <v>25</v>
      </c>
    </row>
    <row r="279" spans="1:5" s="46" customFormat="1">
      <c r="A279" s="105" t="s">
        <v>43</v>
      </c>
      <c r="B279" s="52" t="s">
        <v>1</v>
      </c>
      <c r="C279" s="51">
        <v>35</v>
      </c>
    </row>
    <row r="280" spans="1:5" s="46" customFormat="1">
      <c r="A280" s="104"/>
      <c r="B280" s="92" t="s">
        <v>0</v>
      </c>
      <c r="C280" s="51">
        <v>35</v>
      </c>
    </row>
    <row r="281" spans="1:5" s="46" customFormat="1">
      <c r="A281" s="105" t="s">
        <v>42</v>
      </c>
      <c r="B281" s="52" t="s">
        <v>1</v>
      </c>
      <c r="C281" s="51">
        <v>16</v>
      </c>
    </row>
    <row r="282" spans="1:5" s="46" customFormat="1">
      <c r="A282" s="104"/>
      <c r="B282" s="92" t="s">
        <v>0</v>
      </c>
      <c r="C282" s="51">
        <v>16</v>
      </c>
    </row>
    <row r="283" spans="1:5" s="46" customFormat="1">
      <c r="A283" s="105" t="s">
        <v>41</v>
      </c>
      <c r="B283" s="52" t="s">
        <v>1</v>
      </c>
      <c r="C283" s="51">
        <v>117</v>
      </c>
    </row>
    <row r="284" spans="1:5" s="45" customFormat="1">
      <c r="A284" s="50"/>
      <c r="B284" s="49" t="s">
        <v>0</v>
      </c>
      <c r="C284" s="48">
        <v>117</v>
      </c>
      <c r="D284" s="47"/>
      <c r="E284" s="46"/>
    </row>
    <row r="285" spans="1:5" customFormat="1">
      <c r="A285" s="109" t="s">
        <v>40</v>
      </c>
      <c r="B285" s="88" t="s">
        <v>1</v>
      </c>
      <c r="C285" s="108">
        <f>C287</f>
        <v>133</v>
      </c>
      <c r="D285" s="73"/>
    </row>
    <row r="286" spans="1:5" customFormat="1">
      <c r="A286" s="86"/>
      <c r="B286" s="82" t="s">
        <v>0</v>
      </c>
      <c r="C286" s="108">
        <f>C288</f>
        <v>133</v>
      </c>
      <c r="D286" s="73"/>
    </row>
    <row r="287" spans="1:5" s="46" customFormat="1">
      <c r="A287" s="55" t="s">
        <v>39</v>
      </c>
      <c r="B287" s="52" t="s">
        <v>1</v>
      </c>
      <c r="C287" s="48">
        <f>C289</f>
        <v>133</v>
      </c>
    </row>
    <row r="288" spans="1:5" s="45" customFormat="1">
      <c r="A288" s="50"/>
      <c r="B288" s="49" t="s">
        <v>0</v>
      </c>
      <c r="C288" s="48">
        <f>C290</f>
        <v>133</v>
      </c>
      <c r="D288" s="47"/>
      <c r="E288" s="46"/>
    </row>
    <row r="289" spans="1:5" s="46" customFormat="1">
      <c r="A289" s="105" t="s">
        <v>38</v>
      </c>
      <c r="B289" s="52" t="s">
        <v>1</v>
      </c>
      <c r="C289" s="51">
        <v>133</v>
      </c>
    </row>
    <row r="290" spans="1:5" s="45" customFormat="1">
      <c r="A290" s="50"/>
      <c r="B290" s="49" t="s">
        <v>0</v>
      </c>
      <c r="C290" s="48">
        <v>133</v>
      </c>
      <c r="D290" s="47"/>
      <c r="E290" s="46"/>
    </row>
    <row r="291" spans="1:5" s="31" customFormat="1">
      <c r="A291" s="40" t="s">
        <v>6</v>
      </c>
      <c r="B291" s="28" t="s">
        <v>1</v>
      </c>
      <c r="C291" s="25">
        <f>C293+C297</f>
        <v>85</v>
      </c>
    </row>
    <row r="292" spans="1:5" s="31" customFormat="1">
      <c r="A292" s="27"/>
      <c r="B292" s="26" t="s">
        <v>0</v>
      </c>
      <c r="C292" s="25">
        <f>C294+C298</f>
        <v>85</v>
      </c>
    </row>
    <row r="293" spans="1:5" s="45" customFormat="1">
      <c r="A293" s="55" t="s">
        <v>37</v>
      </c>
      <c r="B293" s="54" t="s">
        <v>1</v>
      </c>
      <c r="C293" s="14">
        <f>C295</f>
        <v>30</v>
      </c>
      <c r="D293" s="47"/>
      <c r="E293" s="46"/>
    </row>
    <row r="294" spans="1:5" s="45" customFormat="1">
      <c r="A294" s="50"/>
      <c r="B294" s="54" t="s">
        <v>0</v>
      </c>
      <c r="C294" s="14">
        <f>C296</f>
        <v>30</v>
      </c>
      <c r="D294" s="47"/>
      <c r="E294" s="46"/>
    </row>
    <row r="295" spans="1:5" s="45" customFormat="1">
      <c r="A295" s="74" t="s">
        <v>36</v>
      </c>
      <c r="B295" s="62" t="s">
        <v>1</v>
      </c>
      <c r="C295" s="48">
        <v>30</v>
      </c>
      <c r="D295" s="47"/>
      <c r="E295" s="46"/>
    </row>
    <row r="296" spans="1:5" s="45" customFormat="1">
      <c r="A296" s="50"/>
      <c r="B296" s="49" t="s">
        <v>0</v>
      </c>
      <c r="C296" s="48">
        <v>30</v>
      </c>
      <c r="D296" s="47"/>
      <c r="E296" s="46"/>
    </row>
    <row r="297" spans="1:5" s="45" customFormat="1">
      <c r="A297" s="55" t="s">
        <v>35</v>
      </c>
      <c r="B297" s="54" t="s">
        <v>1</v>
      </c>
      <c r="C297" s="14">
        <f>C299+C301+C303</f>
        <v>55</v>
      </c>
      <c r="D297" s="47"/>
      <c r="E297" s="46"/>
    </row>
    <row r="298" spans="1:5" s="45" customFormat="1">
      <c r="A298" s="50"/>
      <c r="B298" s="54" t="s">
        <v>0</v>
      </c>
      <c r="C298" s="14">
        <f>C300+C302+C304</f>
        <v>55</v>
      </c>
      <c r="D298" s="47"/>
      <c r="E298" s="46"/>
    </row>
    <row r="299" spans="1:5" s="45" customFormat="1">
      <c r="A299" s="74" t="s">
        <v>34</v>
      </c>
      <c r="B299" s="62" t="s">
        <v>1</v>
      </c>
      <c r="C299" s="48">
        <v>48</v>
      </c>
      <c r="D299" s="47"/>
      <c r="E299" s="46"/>
    </row>
    <row r="300" spans="1:5" s="45" customFormat="1">
      <c r="A300" s="50"/>
      <c r="B300" s="49" t="s">
        <v>0</v>
      </c>
      <c r="C300" s="48">
        <v>48</v>
      </c>
      <c r="D300" s="47"/>
      <c r="E300" s="46"/>
    </row>
    <row r="301" spans="1:5" s="45" customFormat="1">
      <c r="A301" s="74" t="s">
        <v>33</v>
      </c>
      <c r="B301" s="62" t="s">
        <v>1</v>
      </c>
      <c r="C301" s="48">
        <v>1</v>
      </c>
      <c r="D301" s="47"/>
      <c r="E301" s="46"/>
    </row>
    <row r="302" spans="1:5" s="45" customFormat="1">
      <c r="A302" s="50"/>
      <c r="B302" s="49" t="s">
        <v>0</v>
      </c>
      <c r="C302" s="48">
        <v>1</v>
      </c>
      <c r="D302" s="47"/>
      <c r="E302" s="46"/>
    </row>
    <row r="303" spans="1:5" s="45" customFormat="1">
      <c r="A303" s="74" t="s">
        <v>32</v>
      </c>
      <c r="B303" s="62" t="s">
        <v>1</v>
      </c>
      <c r="C303" s="48">
        <v>6</v>
      </c>
      <c r="D303" s="47"/>
      <c r="E303" s="46"/>
    </row>
    <row r="304" spans="1:5" s="45" customFormat="1">
      <c r="A304" s="50"/>
      <c r="B304" s="49" t="s">
        <v>0</v>
      </c>
      <c r="C304" s="48">
        <v>6</v>
      </c>
      <c r="D304" s="47"/>
      <c r="E304" s="46"/>
    </row>
    <row r="305" spans="1:22" s="72" customFormat="1">
      <c r="A305" s="213" t="s">
        <v>19</v>
      </c>
      <c r="B305" s="213"/>
      <c r="C305" s="213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73"/>
      <c r="O305" s="73"/>
      <c r="P305" s="73"/>
      <c r="Q305" s="73"/>
      <c r="R305" s="73"/>
      <c r="S305" s="73"/>
      <c r="T305" s="73"/>
      <c r="U305" s="73"/>
      <c r="V305" s="73"/>
    </row>
    <row r="306" spans="1:22" s="64" customFormat="1">
      <c r="A306" s="71" t="s">
        <v>12</v>
      </c>
      <c r="B306" s="70" t="s">
        <v>1</v>
      </c>
      <c r="C306" s="14">
        <f t="shared" ref="C306:C315" si="6">C308</f>
        <v>17</v>
      </c>
    </row>
    <row r="307" spans="1:22" s="64" customFormat="1">
      <c r="A307" s="67" t="s">
        <v>11</v>
      </c>
      <c r="B307" s="66" t="s">
        <v>0</v>
      </c>
      <c r="C307" s="14">
        <f t="shared" si="6"/>
        <v>17</v>
      </c>
    </row>
    <row r="308" spans="1:22" s="64" customFormat="1">
      <c r="A308" s="69" t="s">
        <v>18</v>
      </c>
      <c r="B308" s="68" t="s">
        <v>1</v>
      </c>
      <c r="C308" s="65">
        <f t="shared" si="6"/>
        <v>17</v>
      </c>
    </row>
    <row r="309" spans="1:22" s="64" customFormat="1">
      <c r="A309" s="67" t="s">
        <v>11</v>
      </c>
      <c r="B309" s="66" t="s">
        <v>0</v>
      </c>
      <c r="C309" s="65">
        <f t="shared" si="6"/>
        <v>17</v>
      </c>
    </row>
    <row r="310" spans="1:22" s="45" customFormat="1">
      <c r="A310" s="63" t="s">
        <v>8</v>
      </c>
      <c r="B310" s="62" t="s">
        <v>1</v>
      </c>
      <c r="C310" s="48">
        <f t="shared" si="6"/>
        <v>17</v>
      </c>
      <c r="D310" s="47"/>
      <c r="E310" s="46"/>
    </row>
    <row r="311" spans="1:22" s="45" customFormat="1">
      <c r="A311" s="50"/>
      <c r="B311" s="49" t="s">
        <v>0</v>
      </c>
      <c r="C311" s="48">
        <f t="shared" si="6"/>
        <v>17</v>
      </c>
      <c r="D311" s="47"/>
      <c r="E311" s="46"/>
    </row>
    <row r="312" spans="1:22" s="45" customFormat="1">
      <c r="A312" s="107" t="s">
        <v>31</v>
      </c>
      <c r="B312" s="62" t="s">
        <v>1</v>
      </c>
      <c r="C312" s="48">
        <f t="shared" si="6"/>
        <v>17</v>
      </c>
      <c r="D312" s="47"/>
      <c r="E312" s="46"/>
    </row>
    <row r="313" spans="1:22" s="45" customFormat="1">
      <c r="A313" s="50"/>
      <c r="B313" s="49" t="s">
        <v>0</v>
      </c>
      <c r="C313" s="48">
        <f t="shared" si="6"/>
        <v>17</v>
      </c>
      <c r="D313" s="47"/>
      <c r="E313" s="46"/>
    </row>
    <row r="314" spans="1:22" s="45" customFormat="1" ht="25.5">
      <c r="A314" s="106" t="s">
        <v>30</v>
      </c>
      <c r="B314" s="62" t="s">
        <v>1</v>
      </c>
      <c r="C314" s="48">
        <f t="shared" si="6"/>
        <v>17</v>
      </c>
      <c r="D314" s="47"/>
      <c r="E314" s="46"/>
    </row>
    <row r="315" spans="1:22" s="45" customFormat="1">
      <c r="A315" s="50"/>
      <c r="B315" s="49" t="s">
        <v>0</v>
      </c>
      <c r="C315" s="48">
        <f t="shared" si="6"/>
        <v>17</v>
      </c>
      <c r="D315" s="47"/>
      <c r="E315" s="46"/>
    </row>
    <row r="316" spans="1:22" s="46" customFormat="1">
      <c r="A316" s="105" t="s">
        <v>29</v>
      </c>
      <c r="B316" s="52" t="s">
        <v>1</v>
      </c>
      <c r="C316" s="51">
        <v>17</v>
      </c>
    </row>
    <row r="317" spans="1:22" s="46" customFormat="1">
      <c r="A317" s="104"/>
      <c r="B317" s="92" t="s">
        <v>0</v>
      </c>
      <c r="C317" s="51">
        <v>17</v>
      </c>
    </row>
    <row r="318" spans="1:22" s="30" customFormat="1">
      <c r="A318" s="226" t="s">
        <v>28</v>
      </c>
      <c r="B318" s="226"/>
      <c r="C318" s="226"/>
    </row>
    <row r="319" spans="1:22" s="30" customFormat="1">
      <c r="A319" s="216" t="s">
        <v>12</v>
      </c>
      <c r="B319" s="216"/>
      <c r="C319" s="216"/>
    </row>
    <row r="320" spans="1:22" s="30" customFormat="1">
      <c r="A320" s="39" t="s">
        <v>14</v>
      </c>
      <c r="B320" s="36" t="s">
        <v>1</v>
      </c>
      <c r="C320" s="25">
        <f>C322+C328</f>
        <v>206.38</v>
      </c>
    </row>
    <row r="321" spans="1:5" s="30" customFormat="1">
      <c r="A321" s="27"/>
      <c r="B321" s="26" t="s">
        <v>0</v>
      </c>
      <c r="C321" s="25">
        <f>C323+C329</f>
        <v>206.38</v>
      </c>
    </row>
    <row r="322" spans="1:5" s="64" customFormat="1">
      <c r="A322" s="69" t="s">
        <v>18</v>
      </c>
      <c r="B322" s="68" t="s">
        <v>1</v>
      </c>
      <c r="C322" s="65">
        <f>C324</f>
        <v>34.5</v>
      </c>
    </row>
    <row r="323" spans="1:5" s="64" customFormat="1">
      <c r="A323" s="67" t="s">
        <v>11</v>
      </c>
      <c r="B323" s="66" t="s">
        <v>0</v>
      </c>
      <c r="C323" s="65">
        <f>C325</f>
        <v>34.5</v>
      </c>
    </row>
    <row r="324" spans="1:5" s="45" customFormat="1">
      <c r="A324" s="63" t="s">
        <v>8</v>
      </c>
      <c r="B324" s="62" t="s">
        <v>1</v>
      </c>
      <c r="C324" s="48">
        <f>C326</f>
        <v>34.5</v>
      </c>
      <c r="D324" s="47"/>
      <c r="E324" s="46"/>
    </row>
    <row r="325" spans="1:5" s="45" customFormat="1">
      <c r="A325" s="50"/>
      <c r="B325" s="49" t="s">
        <v>0</v>
      </c>
      <c r="C325" s="48">
        <f>C327</f>
        <v>34.5</v>
      </c>
      <c r="D325" s="47"/>
      <c r="E325" s="46"/>
    </row>
    <row r="326" spans="1:5" s="56" customFormat="1">
      <c r="A326" s="103" t="s">
        <v>6</v>
      </c>
      <c r="B326" s="62" t="s">
        <v>1</v>
      </c>
      <c r="C326" s="48">
        <f>C379</f>
        <v>34.5</v>
      </c>
    </row>
    <row r="327" spans="1:5" s="56" customFormat="1">
      <c r="A327" s="50"/>
      <c r="B327" s="49" t="s">
        <v>0</v>
      </c>
      <c r="C327" s="48">
        <f>C380</f>
        <v>34.5</v>
      </c>
    </row>
    <row r="328" spans="1:5" s="31" customFormat="1">
      <c r="A328" s="29" t="s">
        <v>10</v>
      </c>
      <c r="B328" s="28" t="s">
        <v>1</v>
      </c>
      <c r="C328" s="102">
        <f t="shared" ref="C328:C333" si="7">C330</f>
        <v>171.88</v>
      </c>
    </row>
    <row r="329" spans="1:5" s="31" customFormat="1">
      <c r="A329" s="27" t="s">
        <v>26</v>
      </c>
      <c r="B329" s="26" t="s">
        <v>0</v>
      </c>
      <c r="C329" s="25">
        <f t="shared" si="7"/>
        <v>171.88</v>
      </c>
    </row>
    <row r="330" spans="1:5" s="31" customFormat="1">
      <c r="A330" s="34" t="s">
        <v>8</v>
      </c>
      <c r="B330" s="28" t="s">
        <v>1</v>
      </c>
      <c r="C330" s="25">
        <f t="shared" si="7"/>
        <v>171.88</v>
      </c>
    </row>
    <row r="331" spans="1:5" s="31" customFormat="1">
      <c r="A331" s="33"/>
      <c r="B331" s="26" t="s">
        <v>0</v>
      </c>
      <c r="C331" s="25">
        <f t="shared" si="7"/>
        <v>171.88</v>
      </c>
    </row>
    <row r="332" spans="1:5" s="31" customFormat="1">
      <c r="A332" s="101" t="s">
        <v>7</v>
      </c>
      <c r="B332" s="28" t="s">
        <v>1</v>
      </c>
      <c r="C332" s="25">
        <f t="shared" si="7"/>
        <v>171.88</v>
      </c>
    </row>
    <row r="333" spans="1:5" s="31" customFormat="1">
      <c r="A333" s="27"/>
      <c r="B333" s="26" t="s">
        <v>0</v>
      </c>
      <c r="C333" s="25">
        <f t="shared" si="7"/>
        <v>171.88</v>
      </c>
    </row>
    <row r="334" spans="1:5" s="31" customFormat="1">
      <c r="A334" s="40" t="s">
        <v>6</v>
      </c>
      <c r="B334" s="28" t="s">
        <v>1</v>
      </c>
      <c r="C334" s="25">
        <f>C345+C362</f>
        <v>171.88</v>
      </c>
    </row>
    <row r="335" spans="1:5" s="31" customFormat="1">
      <c r="A335" s="27"/>
      <c r="B335" s="26" t="s">
        <v>0</v>
      </c>
      <c r="C335" s="25">
        <f>C346+C363</f>
        <v>171.88</v>
      </c>
    </row>
    <row r="336" spans="1:5" customFormat="1">
      <c r="A336" s="217" t="s">
        <v>13</v>
      </c>
      <c r="B336" s="218"/>
      <c r="C336" s="218"/>
      <c r="E336" s="45"/>
    </row>
    <row r="337" spans="1:3" customFormat="1">
      <c r="A337" s="100" t="s">
        <v>12</v>
      </c>
      <c r="B337" s="88" t="s">
        <v>1</v>
      </c>
      <c r="C337" s="96">
        <f t="shared" ref="C337:C344" si="8">C339</f>
        <v>31.88</v>
      </c>
    </row>
    <row r="338" spans="1:3" customFormat="1">
      <c r="A338" s="90" t="s">
        <v>11</v>
      </c>
      <c r="B338" s="82" t="s">
        <v>0</v>
      </c>
      <c r="C338" s="96">
        <f t="shared" si="8"/>
        <v>31.88</v>
      </c>
    </row>
    <row r="339" spans="1:3" customFormat="1">
      <c r="A339" s="99" t="s">
        <v>27</v>
      </c>
      <c r="B339" s="68" t="s">
        <v>1</v>
      </c>
      <c r="C339" s="96">
        <f t="shared" si="8"/>
        <v>31.88</v>
      </c>
    </row>
    <row r="340" spans="1:3" customFormat="1">
      <c r="A340" s="98" t="s">
        <v>26</v>
      </c>
      <c r="B340" s="66" t="s">
        <v>0</v>
      </c>
      <c r="C340" s="96">
        <f t="shared" si="8"/>
        <v>31.88</v>
      </c>
    </row>
    <row r="341" spans="1:3" customFormat="1">
      <c r="A341" s="85" t="s">
        <v>8</v>
      </c>
      <c r="B341" s="84" t="s">
        <v>1</v>
      </c>
      <c r="C341" s="96">
        <f t="shared" si="8"/>
        <v>31.88</v>
      </c>
    </row>
    <row r="342" spans="1:3" customFormat="1">
      <c r="A342" s="83"/>
      <c r="B342" s="82" t="s">
        <v>0</v>
      </c>
      <c r="C342" s="96">
        <f t="shared" si="8"/>
        <v>31.88</v>
      </c>
    </row>
    <row r="343" spans="1:3" customFormat="1">
      <c r="A343" s="97" t="s">
        <v>7</v>
      </c>
      <c r="B343" s="84" t="s">
        <v>1</v>
      </c>
      <c r="C343" s="96">
        <f t="shared" si="8"/>
        <v>31.88</v>
      </c>
    </row>
    <row r="344" spans="1:3" customFormat="1">
      <c r="A344" s="86"/>
      <c r="B344" s="82" t="s">
        <v>0</v>
      </c>
      <c r="C344" s="96">
        <f t="shared" si="8"/>
        <v>31.88</v>
      </c>
    </row>
    <row r="345" spans="1:3" s="13" customFormat="1">
      <c r="A345" s="61" t="s">
        <v>6</v>
      </c>
      <c r="B345" s="17" t="s">
        <v>1</v>
      </c>
      <c r="C345" s="95">
        <f>C347+C351</f>
        <v>31.88</v>
      </c>
    </row>
    <row r="346" spans="1:3" s="13" customFormat="1" ht="12" customHeight="1">
      <c r="A346" s="20"/>
      <c r="B346" s="15" t="s">
        <v>0</v>
      </c>
      <c r="C346" s="95">
        <f>C348+C352</f>
        <v>31.88</v>
      </c>
    </row>
    <row r="347" spans="1:3" s="13" customFormat="1">
      <c r="A347" s="239" t="s">
        <v>25</v>
      </c>
      <c r="B347" s="17" t="s">
        <v>1</v>
      </c>
      <c r="C347" s="14">
        <f>C349</f>
        <v>20.88</v>
      </c>
    </row>
    <row r="348" spans="1:3" s="13" customFormat="1">
      <c r="A348" s="223"/>
      <c r="B348" s="15" t="s">
        <v>0</v>
      </c>
      <c r="C348" s="14">
        <f>C350</f>
        <v>20.88</v>
      </c>
    </row>
    <row r="349" spans="1:3" s="46" customFormat="1">
      <c r="A349" s="94" t="s">
        <v>24</v>
      </c>
      <c r="B349" s="52" t="s">
        <v>1</v>
      </c>
      <c r="C349" s="51">
        <f>20.88</f>
        <v>20.88</v>
      </c>
    </row>
    <row r="350" spans="1:3" s="46" customFormat="1">
      <c r="A350" s="93"/>
      <c r="B350" s="92" t="s">
        <v>0</v>
      </c>
      <c r="C350" s="51">
        <f>20.88</f>
        <v>20.88</v>
      </c>
    </row>
    <row r="351" spans="1:3" s="13" customFormat="1">
      <c r="A351" s="21" t="s">
        <v>3</v>
      </c>
      <c r="B351" s="17" t="s">
        <v>1</v>
      </c>
      <c r="C351" s="14">
        <f>C353</f>
        <v>11</v>
      </c>
    </row>
    <row r="352" spans="1:3" s="13" customFormat="1">
      <c r="A352" s="20"/>
      <c r="B352" s="15" t="s">
        <v>0</v>
      </c>
      <c r="C352" s="14">
        <f>C354</f>
        <v>11</v>
      </c>
    </row>
    <row r="353" spans="1:5" s="46" customFormat="1" ht="25.5">
      <c r="A353" s="94" t="s">
        <v>23</v>
      </c>
      <c r="B353" s="52" t="s">
        <v>1</v>
      </c>
      <c r="C353" s="48">
        <v>11</v>
      </c>
    </row>
    <row r="354" spans="1:5" s="46" customFormat="1">
      <c r="A354" s="93"/>
      <c r="B354" s="92" t="s">
        <v>0</v>
      </c>
      <c r="C354" s="48">
        <v>11</v>
      </c>
    </row>
    <row r="355" spans="1:5" s="73" customFormat="1">
      <c r="A355" s="213" t="s">
        <v>22</v>
      </c>
      <c r="B355" s="213"/>
      <c r="C355" s="213"/>
    </row>
    <row r="356" spans="1:5" s="73" customFormat="1">
      <c r="A356" s="91" t="s">
        <v>12</v>
      </c>
      <c r="B356" s="68" t="s">
        <v>1</v>
      </c>
      <c r="C356" s="65">
        <f t="shared" ref="C356:C361" si="9">C358</f>
        <v>140</v>
      </c>
      <c r="E356" s="87"/>
    </row>
    <row r="357" spans="1:5" s="73" customFormat="1">
      <c r="A357" s="90" t="s">
        <v>11</v>
      </c>
      <c r="B357" s="66" t="s">
        <v>0</v>
      </c>
      <c r="C357" s="65">
        <f t="shared" si="9"/>
        <v>140</v>
      </c>
      <c r="E357" s="87"/>
    </row>
    <row r="358" spans="1:5" s="73" customFormat="1">
      <c r="A358" s="89" t="s">
        <v>10</v>
      </c>
      <c r="B358" s="88" t="s">
        <v>1</v>
      </c>
      <c r="C358" s="65">
        <f t="shared" si="9"/>
        <v>140</v>
      </c>
      <c r="E358" s="87"/>
    </row>
    <row r="359" spans="1:5" s="73" customFormat="1">
      <c r="A359" s="86" t="s">
        <v>9</v>
      </c>
      <c r="B359" s="82" t="s">
        <v>0</v>
      </c>
      <c r="C359" s="65">
        <f t="shared" si="9"/>
        <v>140</v>
      </c>
    </row>
    <row r="360" spans="1:5" s="73" customFormat="1">
      <c r="A360" s="85" t="s">
        <v>8</v>
      </c>
      <c r="B360" s="84" t="s">
        <v>1</v>
      </c>
      <c r="C360" s="65">
        <f t="shared" si="9"/>
        <v>140</v>
      </c>
    </row>
    <row r="361" spans="1:5" s="73" customFormat="1">
      <c r="A361" s="83"/>
      <c r="B361" s="82" t="s">
        <v>0</v>
      </c>
      <c r="C361" s="65">
        <f t="shared" si="9"/>
        <v>140</v>
      </c>
    </row>
    <row r="362" spans="1:5" s="56" customFormat="1">
      <c r="A362" s="61" t="s">
        <v>6</v>
      </c>
      <c r="B362" s="60" t="s">
        <v>1</v>
      </c>
      <c r="C362" s="57">
        <f>C368</f>
        <v>140</v>
      </c>
    </row>
    <row r="363" spans="1:5" s="56" customFormat="1">
      <c r="A363" s="59"/>
      <c r="B363" s="58" t="s">
        <v>0</v>
      </c>
      <c r="C363" s="57">
        <f>C369</f>
        <v>140</v>
      </c>
    </row>
    <row r="364" spans="1:5" s="56" customFormat="1" hidden="1">
      <c r="A364" s="69"/>
      <c r="B364" s="60"/>
      <c r="C364" s="57"/>
    </row>
    <row r="365" spans="1:5" s="56" customFormat="1" hidden="1">
      <c r="A365" s="81"/>
      <c r="B365" s="58"/>
      <c r="C365" s="57"/>
    </row>
    <row r="366" spans="1:5" s="75" customFormat="1" ht="15" hidden="1">
      <c r="A366" s="80"/>
      <c r="B366" s="79"/>
      <c r="C366" s="76"/>
    </row>
    <row r="367" spans="1:5" s="75" customFormat="1" hidden="1">
      <c r="A367" s="78"/>
      <c r="B367" s="77"/>
      <c r="C367" s="76"/>
    </row>
    <row r="368" spans="1:5" s="45" customFormat="1">
      <c r="A368" s="55" t="s">
        <v>21</v>
      </c>
      <c r="B368" s="54" t="s">
        <v>1</v>
      </c>
      <c r="C368" s="14">
        <f>C370+C385</f>
        <v>140</v>
      </c>
      <c r="D368" s="47"/>
      <c r="E368" s="46"/>
    </row>
    <row r="369" spans="1:22" s="45" customFormat="1">
      <c r="A369" s="50"/>
      <c r="B369" s="54" t="s">
        <v>0</v>
      </c>
      <c r="C369" s="14">
        <f>C371</f>
        <v>140</v>
      </c>
      <c r="D369" s="47"/>
      <c r="E369" s="46"/>
    </row>
    <row r="370" spans="1:22" s="45" customFormat="1">
      <c r="A370" s="74" t="s">
        <v>20</v>
      </c>
      <c r="B370" s="62" t="s">
        <v>1</v>
      </c>
      <c r="C370" s="48">
        <v>140</v>
      </c>
      <c r="D370" s="47"/>
      <c r="E370" s="46"/>
    </row>
    <row r="371" spans="1:22" s="45" customFormat="1">
      <c r="A371" s="50"/>
      <c r="B371" s="49" t="s">
        <v>0</v>
      </c>
      <c r="C371" s="48">
        <v>140</v>
      </c>
      <c r="D371" s="47"/>
      <c r="E371" s="46"/>
    </row>
    <row r="372" spans="1:22" s="72" customFormat="1">
      <c r="A372" s="213" t="s">
        <v>19</v>
      </c>
      <c r="B372" s="213"/>
      <c r="C372" s="213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73"/>
      <c r="O372" s="73"/>
      <c r="P372" s="73"/>
      <c r="Q372" s="73"/>
      <c r="R372" s="73"/>
      <c r="S372" s="73"/>
      <c r="T372" s="73"/>
      <c r="U372" s="73"/>
      <c r="V372" s="73"/>
    </row>
    <row r="373" spans="1:22" s="64" customFormat="1">
      <c r="A373" s="71" t="s">
        <v>12</v>
      </c>
      <c r="B373" s="70" t="s">
        <v>1</v>
      </c>
      <c r="C373" s="14">
        <f t="shared" ref="C373:C382" si="10">C375</f>
        <v>34.5</v>
      </c>
    </row>
    <row r="374" spans="1:22" s="64" customFormat="1">
      <c r="A374" s="67" t="s">
        <v>11</v>
      </c>
      <c r="B374" s="66" t="s">
        <v>0</v>
      </c>
      <c r="C374" s="14">
        <f t="shared" si="10"/>
        <v>34.5</v>
      </c>
    </row>
    <row r="375" spans="1:22" s="64" customFormat="1">
      <c r="A375" s="69" t="s">
        <v>18</v>
      </c>
      <c r="B375" s="68" t="s">
        <v>1</v>
      </c>
      <c r="C375" s="65">
        <f t="shared" si="10"/>
        <v>34.5</v>
      </c>
    </row>
    <row r="376" spans="1:22" s="64" customFormat="1">
      <c r="A376" s="67" t="s">
        <v>11</v>
      </c>
      <c r="B376" s="66" t="s">
        <v>0</v>
      </c>
      <c r="C376" s="65">
        <f t="shared" si="10"/>
        <v>34.5</v>
      </c>
    </row>
    <row r="377" spans="1:22" s="45" customFormat="1">
      <c r="A377" s="63" t="s">
        <v>8</v>
      </c>
      <c r="B377" s="62" t="s">
        <v>1</v>
      </c>
      <c r="C377" s="48">
        <f t="shared" si="10"/>
        <v>34.5</v>
      </c>
      <c r="D377" s="47"/>
      <c r="E377" s="46"/>
    </row>
    <row r="378" spans="1:22" s="45" customFormat="1">
      <c r="A378" s="50"/>
      <c r="B378" s="49" t="s">
        <v>0</v>
      </c>
      <c r="C378" s="48">
        <f t="shared" si="10"/>
        <v>34.5</v>
      </c>
      <c r="D378" s="47"/>
      <c r="E378" s="46"/>
    </row>
    <row r="379" spans="1:22" s="56" customFormat="1">
      <c r="A379" s="61" t="s">
        <v>6</v>
      </c>
      <c r="B379" s="60" t="s">
        <v>1</v>
      </c>
      <c r="C379" s="57">
        <f t="shared" si="10"/>
        <v>34.5</v>
      </c>
    </row>
    <row r="380" spans="1:22" s="56" customFormat="1">
      <c r="A380" s="59"/>
      <c r="B380" s="58" t="s">
        <v>0</v>
      </c>
      <c r="C380" s="57">
        <f t="shared" si="10"/>
        <v>34.5</v>
      </c>
    </row>
    <row r="381" spans="1:22" s="45" customFormat="1">
      <c r="A381" s="55" t="s">
        <v>17</v>
      </c>
      <c r="B381" s="54" t="s">
        <v>1</v>
      </c>
      <c r="C381" s="14">
        <f t="shared" si="10"/>
        <v>34.5</v>
      </c>
      <c r="D381" s="47"/>
      <c r="E381" s="46"/>
    </row>
    <row r="382" spans="1:22" s="45" customFormat="1">
      <c r="A382" s="50"/>
      <c r="B382" s="54" t="s">
        <v>0</v>
      </c>
      <c r="C382" s="14">
        <f t="shared" si="10"/>
        <v>34.5</v>
      </c>
      <c r="D382" s="47"/>
      <c r="E382" s="46"/>
    </row>
    <row r="383" spans="1:22" s="46" customFormat="1">
      <c r="A383" s="53" t="s">
        <v>16</v>
      </c>
      <c r="B383" s="52" t="s">
        <v>1</v>
      </c>
      <c r="C383" s="51">
        <v>34.5</v>
      </c>
    </row>
    <row r="384" spans="1:22" s="45" customFormat="1">
      <c r="A384" s="50"/>
      <c r="B384" s="49" t="s">
        <v>0</v>
      </c>
      <c r="C384" s="48">
        <v>34.5</v>
      </c>
      <c r="D384" s="47"/>
      <c r="E384" s="46"/>
    </row>
    <row r="385" spans="1:12" s="22" customFormat="1">
      <c r="A385" s="44" t="s">
        <v>15</v>
      </c>
      <c r="B385" s="43"/>
      <c r="C385" s="42"/>
      <c r="D385" s="24"/>
      <c r="E385" s="24"/>
      <c r="F385" s="24"/>
      <c r="G385" s="24"/>
      <c r="H385" s="24"/>
      <c r="I385" s="24"/>
      <c r="J385" s="23"/>
      <c r="K385" s="23"/>
      <c r="L385" s="23"/>
    </row>
    <row r="386" spans="1:12" s="22" customFormat="1">
      <c r="A386" s="41" t="s">
        <v>12</v>
      </c>
      <c r="B386" s="36" t="s">
        <v>1</v>
      </c>
      <c r="C386" s="25">
        <f>C388</f>
        <v>-85</v>
      </c>
      <c r="D386" s="24"/>
      <c r="E386" s="24"/>
      <c r="F386" s="24"/>
      <c r="G386" s="24"/>
      <c r="H386" s="24"/>
      <c r="I386" s="24"/>
      <c r="J386" s="23"/>
      <c r="K386" s="23"/>
      <c r="L386" s="23"/>
    </row>
    <row r="387" spans="1:12" s="22" customFormat="1">
      <c r="A387" s="27" t="s">
        <v>14</v>
      </c>
      <c r="B387" s="26" t="s">
        <v>0</v>
      </c>
      <c r="C387" s="25">
        <f>C389</f>
        <v>-85</v>
      </c>
      <c r="D387" s="24"/>
      <c r="E387" s="24"/>
      <c r="F387" s="24"/>
      <c r="G387" s="24"/>
      <c r="H387" s="24"/>
      <c r="I387" s="24"/>
      <c r="J387" s="23"/>
      <c r="K387" s="23"/>
      <c r="L387" s="23"/>
    </row>
    <row r="388" spans="1:12" s="22" customFormat="1">
      <c r="A388" s="37" t="s">
        <v>10</v>
      </c>
      <c r="B388" s="28" t="s">
        <v>1</v>
      </c>
      <c r="C388" s="25">
        <f>C389</f>
        <v>-85</v>
      </c>
      <c r="D388" s="24"/>
      <c r="E388" s="24"/>
      <c r="F388" s="24"/>
      <c r="G388" s="24"/>
      <c r="H388" s="24"/>
      <c r="I388" s="24"/>
      <c r="J388" s="23"/>
      <c r="K388" s="23"/>
      <c r="L388" s="23"/>
    </row>
    <row r="389" spans="1:12" s="22" customFormat="1">
      <c r="A389" s="35" t="s">
        <v>9</v>
      </c>
      <c r="B389" s="26" t="s">
        <v>0</v>
      </c>
      <c r="C389" s="25">
        <f>C391</f>
        <v>-85</v>
      </c>
      <c r="D389" s="24"/>
      <c r="E389" s="24"/>
      <c r="F389" s="24"/>
      <c r="G389" s="24"/>
      <c r="H389" s="24"/>
      <c r="I389" s="24"/>
      <c r="J389" s="23"/>
      <c r="K389" s="23"/>
      <c r="L389" s="23"/>
    </row>
    <row r="390" spans="1:12" s="22" customFormat="1">
      <c r="A390" s="34" t="s">
        <v>8</v>
      </c>
      <c r="B390" s="28" t="s">
        <v>1</v>
      </c>
      <c r="C390" s="25">
        <f>C392</f>
        <v>-85</v>
      </c>
      <c r="D390" s="24"/>
      <c r="E390" s="24"/>
      <c r="F390" s="24"/>
      <c r="G390" s="24"/>
      <c r="H390" s="24"/>
      <c r="I390" s="24"/>
      <c r="J390" s="23"/>
      <c r="K390" s="23"/>
      <c r="L390" s="23"/>
    </row>
    <row r="391" spans="1:12" s="22" customFormat="1">
      <c r="A391" s="33"/>
      <c r="B391" s="26" t="s">
        <v>0</v>
      </c>
      <c r="C391" s="25">
        <f>C393</f>
        <v>-85</v>
      </c>
      <c r="D391" s="24"/>
      <c r="E391" s="24"/>
      <c r="F391" s="24"/>
      <c r="G391" s="24"/>
      <c r="H391" s="24"/>
      <c r="I391" s="24"/>
      <c r="J391" s="23"/>
      <c r="K391" s="23"/>
      <c r="L391" s="23"/>
    </row>
    <row r="392" spans="1:12" s="22" customFormat="1">
      <c r="A392" s="40" t="s">
        <v>6</v>
      </c>
      <c r="B392" s="28" t="s">
        <v>1</v>
      </c>
      <c r="C392" s="25">
        <f>C403</f>
        <v>-85</v>
      </c>
      <c r="D392" s="24"/>
      <c r="E392" s="24"/>
      <c r="F392" s="24"/>
      <c r="G392" s="24"/>
      <c r="H392" s="24"/>
      <c r="I392" s="24"/>
      <c r="J392" s="23"/>
      <c r="K392" s="23"/>
      <c r="L392" s="23"/>
    </row>
    <row r="393" spans="1:12" s="22" customFormat="1">
      <c r="A393" s="27"/>
      <c r="B393" s="26" t="s">
        <v>0</v>
      </c>
      <c r="C393" s="25">
        <f>C404</f>
        <v>-85</v>
      </c>
      <c r="D393" s="24"/>
      <c r="E393" s="24"/>
      <c r="F393" s="24"/>
      <c r="G393" s="24"/>
      <c r="H393" s="24"/>
      <c r="I393" s="24"/>
      <c r="J393" s="23"/>
      <c r="K393" s="23"/>
      <c r="L393" s="23"/>
    </row>
    <row r="394" spans="1:12" s="22" customFormat="1">
      <c r="A394" s="236" t="s">
        <v>13</v>
      </c>
      <c r="B394" s="237"/>
      <c r="C394" s="238"/>
      <c r="D394" s="24"/>
      <c r="E394" s="24"/>
      <c r="F394" s="24"/>
      <c r="G394" s="24"/>
      <c r="H394" s="24"/>
      <c r="I394" s="24"/>
      <c r="J394" s="23"/>
      <c r="K394" s="23"/>
      <c r="L394" s="23"/>
    </row>
    <row r="395" spans="1:12" s="30" customFormat="1">
      <c r="A395" s="39" t="s">
        <v>12</v>
      </c>
      <c r="B395" s="36" t="s">
        <v>1</v>
      </c>
      <c r="C395" s="38">
        <f t="shared" ref="C395:C402" si="11">C397</f>
        <v>-85</v>
      </c>
      <c r="D395" s="31"/>
    </row>
    <row r="396" spans="1:12" s="30" customFormat="1">
      <c r="A396" s="27" t="s">
        <v>11</v>
      </c>
      <c r="B396" s="26" t="s">
        <v>0</v>
      </c>
      <c r="C396" s="32">
        <f t="shared" si="11"/>
        <v>-85</v>
      </c>
      <c r="D396" s="31"/>
    </row>
    <row r="397" spans="1:12" s="30" customFormat="1">
      <c r="A397" s="37" t="s">
        <v>10</v>
      </c>
      <c r="B397" s="36" t="s">
        <v>1</v>
      </c>
      <c r="C397" s="32">
        <f t="shared" si="11"/>
        <v>-85</v>
      </c>
      <c r="D397" s="31"/>
    </row>
    <row r="398" spans="1:12" s="30" customFormat="1">
      <c r="A398" s="35" t="s">
        <v>9</v>
      </c>
      <c r="B398" s="26" t="s">
        <v>0</v>
      </c>
      <c r="C398" s="32">
        <f t="shared" si="11"/>
        <v>-85</v>
      </c>
      <c r="D398" s="31"/>
    </row>
    <row r="399" spans="1:12" s="30" customFormat="1">
      <c r="A399" s="34" t="s">
        <v>8</v>
      </c>
      <c r="B399" s="28" t="s">
        <v>1</v>
      </c>
      <c r="C399" s="32">
        <f t="shared" si="11"/>
        <v>-85</v>
      </c>
      <c r="D399" s="31"/>
    </row>
    <row r="400" spans="1:12" s="30" customFormat="1">
      <c r="A400" s="33"/>
      <c r="B400" s="26" t="s">
        <v>0</v>
      </c>
      <c r="C400" s="32">
        <f t="shared" si="11"/>
        <v>-85</v>
      </c>
      <c r="D400" s="31"/>
    </row>
    <row r="401" spans="1:12" s="30" customFormat="1">
      <c r="A401" s="34" t="s">
        <v>7</v>
      </c>
      <c r="B401" s="28" t="s">
        <v>1</v>
      </c>
      <c r="C401" s="32">
        <f t="shared" si="11"/>
        <v>-85</v>
      </c>
      <c r="D401" s="31"/>
    </row>
    <row r="402" spans="1:12" s="30" customFormat="1">
      <c r="A402" s="33"/>
      <c r="B402" s="26" t="s">
        <v>0</v>
      </c>
      <c r="C402" s="32">
        <f t="shared" si="11"/>
        <v>-85</v>
      </c>
      <c r="D402" s="31"/>
    </row>
    <row r="403" spans="1:12" s="22" customFormat="1">
      <c r="A403" s="29" t="s">
        <v>6</v>
      </c>
      <c r="B403" s="28" t="s">
        <v>1</v>
      </c>
      <c r="C403" s="25">
        <f>C405+C409</f>
        <v>-85</v>
      </c>
      <c r="D403" s="24"/>
      <c r="E403" s="24"/>
      <c r="F403" s="24"/>
      <c r="G403" s="24"/>
      <c r="H403" s="24"/>
      <c r="I403" s="24"/>
      <c r="J403" s="23"/>
      <c r="K403" s="23"/>
      <c r="L403" s="23"/>
    </row>
    <row r="404" spans="1:12" s="22" customFormat="1">
      <c r="A404" s="27"/>
      <c r="B404" s="26" t="s">
        <v>0</v>
      </c>
      <c r="C404" s="25">
        <f>C406+C410</f>
        <v>-85</v>
      </c>
      <c r="D404" s="24"/>
      <c r="E404" s="24"/>
      <c r="F404" s="24"/>
      <c r="G404" s="24"/>
      <c r="H404" s="24"/>
      <c r="I404" s="24"/>
      <c r="J404" s="23"/>
      <c r="K404" s="23"/>
      <c r="L404" s="23"/>
    </row>
    <row r="405" spans="1:12" s="13" customFormat="1">
      <c r="A405" s="21" t="s">
        <v>5</v>
      </c>
      <c r="B405" s="17" t="s">
        <v>1</v>
      </c>
      <c r="C405" s="14">
        <f>C407</f>
        <v>-44</v>
      </c>
    </row>
    <row r="406" spans="1:12" s="13" customFormat="1">
      <c r="A406" s="20"/>
      <c r="B406" s="15" t="s">
        <v>0</v>
      </c>
      <c r="C406" s="14">
        <f>C408</f>
        <v>-44</v>
      </c>
    </row>
    <row r="407" spans="1:12" s="7" customFormat="1" ht="33" customHeight="1">
      <c r="A407" s="19" t="s">
        <v>4</v>
      </c>
      <c r="B407" s="11" t="s">
        <v>1</v>
      </c>
      <c r="C407" s="8">
        <v>-44</v>
      </c>
    </row>
    <row r="408" spans="1:12" s="7" customFormat="1">
      <c r="A408" s="10"/>
      <c r="B408" s="9" t="s">
        <v>0</v>
      </c>
      <c r="C408" s="8">
        <v>-44</v>
      </c>
    </row>
    <row r="409" spans="1:12" s="13" customFormat="1">
      <c r="A409" s="18" t="s">
        <v>3</v>
      </c>
      <c r="B409" s="17" t="s">
        <v>1</v>
      </c>
      <c r="C409" s="14">
        <f>C411</f>
        <v>-41</v>
      </c>
    </row>
    <row r="410" spans="1:12" s="13" customFormat="1">
      <c r="A410" s="16"/>
      <c r="B410" s="15" t="s">
        <v>0</v>
      </c>
      <c r="C410" s="14">
        <f>C412</f>
        <v>-41</v>
      </c>
    </row>
    <row r="411" spans="1:12" s="7" customFormat="1" ht="25.5">
      <c r="A411" s="12" t="s">
        <v>2</v>
      </c>
      <c r="B411" s="11" t="s">
        <v>1</v>
      </c>
      <c r="C411" s="8">
        <v>-41</v>
      </c>
    </row>
    <row r="412" spans="1:12" s="7" customFormat="1">
      <c r="A412" s="10"/>
      <c r="B412" s="9" t="s">
        <v>0</v>
      </c>
      <c r="C412" s="8">
        <v>-41</v>
      </c>
    </row>
    <row r="413" spans="1:12" s="4" customFormat="1">
      <c r="B413" s="6"/>
      <c r="D413" s="5"/>
    </row>
  </sheetData>
  <mergeCells count="27">
    <mergeCell ref="A394:C394"/>
    <mergeCell ref="A198:A199"/>
    <mergeCell ref="A200:A201"/>
    <mergeCell ref="A347:A348"/>
    <mergeCell ref="A210:A211"/>
    <mergeCell ref="A230:A231"/>
    <mergeCell ref="A1:C1"/>
    <mergeCell ref="A2:C2"/>
    <mergeCell ref="A7:C7"/>
    <mergeCell ref="C9:C11"/>
    <mergeCell ref="A51:C51"/>
    <mergeCell ref="A372:C372"/>
    <mergeCell ref="A78:C78"/>
    <mergeCell ref="A232:C232"/>
    <mergeCell ref="A355:C355"/>
    <mergeCell ref="A319:C319"/>
    <mergeCell ref="A336:C336"/>
    <mergeCell ref="A95:C95"/>
    <mergeCell ref="A216:A217"/>
    <mergeCell ref="A218:A219"/>
    <mergeCell ref="A228:A229"/>
    <mergeCell ref="A318:C318"/>
    <mergeCell ref="A206:A207"/>
    <mergeCell ref="A208:A209"/>
    <mergeCell ref="A212:A213"/>
    <mergeCell ref="A214:A215"/>
    <mergeCell ref="A305:C305"/>
  </mergeCells>
  <pageMargins left="0.70866141732283505" right="0.70866141732283505" top="0.74803149606299202" bottom="0.74803149606299202" header="0.31496062992126" footer="0.31496062992126"/>
  <pageSetup paperSize="9" orientation="portrait" r:id="rId1"/>
  <headerFoot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28 octombrie 2021</vt:lpstr>
      <vt:lpstr>'28 octombrie 2021'!Print_Titles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loredanat</cp:lastModifiedBy>
  <dcterms:created xsi:type="dcterms:W3CDTF">2021-10-21T09:31:58Z</dcterms:created>
  <dcterms:modified xsi:type="dcterms:W3CDTF">2021-10-27T10:24:57Z</dcterms:modified>
</cp:coreProperties>
</file>