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235" windowHeight="10545"/>
  </bookViews>
  <sheets>
    <sheet name="Anexa1" sheetId="2" r:id="rId1"/>
    <sheet name="Anexa2" sheetId="3" r:id="rId2"/>
    <sheet name="Anexa3" sheetId="4" r:id="rId3"/>
    <sheet name="Anexa4" sheetId="5" r:id="rId4"/>
    <sheet name="Anexa 5" sheetId="10" r:id="rId5"/>
  </sheets>
  <calcPr calcId="125725"/>
</workbook>
</file>

<file path=xl/calcChain.xml><?xml version="1.0" encoding="utf-8"?>
<calcChain xmlns="http://schemas.openxmlformats.org/spreadsheetml/2006/main">
  <c r="I194" i="3"/>
  <c r="I25"/>
  <c r="H194"/>
  <c r="H143"/>
  <c r="H142"/>
  <c r="H140"/>
  <c r="H139"/>
  <c r="H138"/>
  <c r="H137"/>
  <c r="H136"/>
  <c r="H135"/>
  <c r="H132"/>
  <c r="H131"/>
  <c r="H123"/>
  <c r="H114"/>
  <c r="H113"/>
  <c r="H111"/>
  <c r="H110"/>
  <c r="H106"/>
  <c r="H94"/>
  <c r="H77"/>
  <c r="H76"/>
  <c r="H75"/>
  <c r="H39"/>
  <c r="H38"/>
  <c r="H37"/>
  <c r="O12" i="2"/>
  <c r="O15"/>
  <c r="O16"/>
  <c r="O17"/>
  <c r="O18"/>
  <c r="O19"/>
  <c r="O20"/>
  <c r="O21"/>
  <c r="O22"/>
  <c r="O23"/>
  <c r="O26"/>
  <c r="O27"/>
  <c r="O28"/>
  <c r="O30"/>
  <c r="O36"/>
  <c r="O39"/>
  <c r="O61"/>
  <c r="O62"/>
  <c r="O63"/>
  <c r="O64"/>
  <c r="O65"/>
  <c r="O66"/>
  <c r="O68"/>
  <c r="O69"/>
  <c r="O11"/>
  <c r="N12"/>
  <c r="N15"/>
  <c r="N16"/>
  <c r="N17"/>
  <c r="N18"/>
  <c r="N19"/>
  <c r="N20"/>
  <c r="N21"/>
  <c r="N22"/>
  <c r="N23"/>
  <c r="N26"/>
  <c r="N27"/>
  <c r="N28"/>
  <c r="N30"/>
  <c r="N36"/>
  <c r="N39"/>
  <c r="N61"/>
  <c r="N62"/>
  <c r="N63"/>
  <c r="N64"/>
  <c r="N65"/>
  <c r="N66"/>
  <c r="N68"/>
  <c r="N69"/>
  <c r="N70"/>
  <c r="N11"/>
  <c r="K17" i="10" l="1"/>
  <c r="J17"/>
  <c r="I17"/>
  <c r="H17"/>
  <c r="G17"/>
  <c r="F17"/>
  <c r="P161" i="3" l="1"/>
  <c r="O15"/>
  <c r="P15"/>
  <c r="O16"/>
  <c r="P16"/>
  <c r="O17"/>
  <c r="P17"/>
  <c r="O18"/>
  <c r="P18"/>
  <c r="O19"/>
  <c r="P19"/>
  <c r="O21"/>
  <c r="P21"/>
  <c r="O36"/>
  <c r="P36"/>
  <c r="O40"/>
  <c r="P40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3"/>
  <c r="P53"/>
  <c r="O54"/>
  <c r="P54"/>
  <c r="O58"/>
  <c r="P58"/>
  <c r="O59"/>
  <c r="P59"/>
  <c r="O61"/>
  <c r="P61"/>
  <c r="O62"/>
  <c r="P62"/>
  <c r="O80"/>
  <c r="P80"/>
  <c r="O81"/>
  <c r="P81"/>
  <c r="O82"/>
  <c r="P82"/>
  <c r="O83"/>
  <c r="P83"/>
  <c r="O84"/>
  <c r="P84"/>
  <c r="P85"/>
  <c r="P86"/>
  <c r="O91"/>
  <c r="P91"/>
  <c r="O92"/>
  <c r="P92"/>
  <c r="O98"/>
  <c r="P98"/>
  <c r="O99"/>
  <c r="P99"/>
  <c r="O100"/>
  <c r="P100"/>
  <c r="O101"/>
  <c r="P101"/>
  <c r="O102"/>
  <c r="P102"/>
  <c r="O105"/>
  <c r="P105"/>
  <c r="O109"/>
  <c r="P109"/>
  <c r="O117"/>
  <c r="P117"/>
  <c r="O118"/>
  <c r="P118"/>
  <c r="O119"/>
  <c r="P119"/>
  <c r="O121"/>
  <c r="P121"/>
  <c r="O122"/>
  <c r="P122"/>
  <c r="O126"/>
  <c r="P126"/>
  <c r="O127"/>
  <c r="P127"/>
  <c r="O128"/>
  <c r="P128"/>
  <c r="O129"/>
  <c r="P129"/>
  <c r="O130"/>
  <c r="P130"/>
  <c r="O134"/>
  <c r="P134"/>
  <c r="O152"/>
  <c r="P152"/>
  <c r="O155"/>
  <c r="P155"/>
  <c r="O158"/>
  <c r="P158"/>
  <c r="O160"/>
  <c r="P160"/>
  <c r="O167"/>
  <c r="P167"/>
  <c r="O168"/>
  <c r="P168"/>
  <c r="O169"/>
  <c r="P169"/>
  <c r="O171"/>
  <c r="P171"/>
  <c r="O172"/>
  <c r="P172"/>
  <c r="O173"/>
  <c r="P173"/>
  <c r="O174"/>
  <c r="P174"/>
  <c r="O182"/>
  <c r="P182"/>
  <c r="O183"/>
  <c r="P183"/>
  <c r="O186"/>
  <c r="P186"/>
  <c r="H11" i="4" l="1"/>
  <c r="H12"/>
  <c r="H10"/>
  <c r="E11"/>
  <c r="E12"/>
  <c r="E10"/>
  <c r="K24" i="10"/>
  <c r="J24"/>
  <c r="I24"/>
  <c r="H24"/>
  <c r="G24"/>
  <c r="G25" s="1"/>
  <c r="F24"/>
  <c r="F25" s="1"/>
  <c r="K25" l="1"/>
  <c r="J25"/>
  <c r="I25"/>
  <c r="H25"/>
</calcChain>
</file>

<file path=xl/sharedStrings.xml><?xml version="1.0" encoding="utf-8"?>
<sst xmlns="http://schemas.openxmlformats.org/spreadsheetml/2006/main" count="591" uniqueCount="408">
  <si>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</si>
  <si>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</si>
  <si>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</si>
  <si>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</si>
  <si>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</si>
  <si>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</si>
  <si>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</si>
  <si>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</si>
  <si>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</si>
  <si>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</si>
  <si>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</si>
  <si>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</si>
  <si>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</si>
  <si>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</si>
  <si>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</si>
  <si>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</si>
  <si>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</si>
  <si>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</si>
  <si>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</si>
  <si>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</si>
  <si>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</si>
  <si>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</si>
  <si>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</si>
  <si>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</si>
  <si>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</si>
  <si>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</si>
  <si>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</si>
  <si>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</si>
  <si>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</si>
  <si>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</si>
  <si>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</si>
  <si>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</si>
  <si>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</si>
  <si>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</si>
  <si>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</si>
  <si>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</si>
  <si>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</si>
  <si>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</si>
  <si>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</si>
  <si>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</si>
  <si>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</si>
  <si>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</si>
  <si>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</si>
  <si>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</si>
  <si>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</si>
  <si>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</si>
  <si>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</si>
  <si>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</si>
  <si>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</si>
  <si>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</si>
  <si>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</si>
  <si>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</si>
  <si>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</si>
  <si>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</si>
  <si>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</si>
  <si>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</si>
  <si>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</si>
  <si>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</si>
  <si>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</si>
  <si>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</si>
  <si>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</si>
  <si>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</si>
  <si>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</si>
  <si>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</si>
  <si>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</si>
  <si>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</si>
  <si>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</si>
  <si>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</si>
  <si>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</si>
  <si>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</si>
  <si>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</si>
  <si>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</si>
  <si>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</si>
  <si>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</si>
  <si>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</si>
  <si>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</si>
  <si>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</si>
  <si>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</si>
  <si>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</si>
  <si>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</si>
  <si>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</si>
  <si>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</si>
  <si>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</si>
  <si>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</si>
  <si>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</si>
  <si>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</si>
  <si>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</si>
  <si>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</si>
  <si>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</si>
  <si>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</si>
  <si>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</si>
  <si>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</si>
  <si>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Detalierea indicatorilor economico-financiari prevăzuți în bugetul de venituri și cheltuieli și repartizarea pe trimestre a acestora</t>
  </si>
  <si>
    <t>Aprobat</t>
  </si>
  <si>
    <t>din care:</t>
  </si>
  <si>
    <t>7=6/5</t>
  </si>
  <si>
    <t>8=5/3 a</t>
  </si>
  <si>
    <t>Preliminat / Realizat</t>
  </si>
  <si>
    <t>Trim III</t>
  </si>
  <si>
    <t>An</t>
  </si>
  <si>
    <t>3a</t>
  </si>
  <si>
    <t>4a</t>
  </si>
  <si>
    <t>6a</t>
  </si>
  <si>
    <t>6b</t>
  </si>
  <si>
    <t>6c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</si>
  <si>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</si>
  <si>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</si>
  <si>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</si>
  <si>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</si>
  <si>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</si>
  <si>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</si>
  <si>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</si>
  <si>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</si>
  <si>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</si>
  <si>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</si>
  <si>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</si>
  <si>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</si>
  <si>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</si>
  <si>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</si>
  <si>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</si>
  <si>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</si>
  <si>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</si>
  <si>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</si>
  <si>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</si>
  <si>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</si>
  <si>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</si>
  <si>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</si>
  <si>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</si>
  <si>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</si>
  <si>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</si>
  <si>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</si>
  <si>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</si>
  <si>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</si>
  <si>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</si>
  <si>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</si>
  <si>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</si>
  <si>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</si>
  <si>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</si>
  <si>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</si>
  <si>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</si>
  <si>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</si>
  <si>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</si>
  <si>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</si>
  <si>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</si>
  <si>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</si>
  <si>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</si>
  <si>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</si>
  <si>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</si>
  <si>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</si>
  <si>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</si>
  <si>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</si>
  <si>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</si>
  <si>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</si>
  <si>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</si>
  <si>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</si>
  <si>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</si>
  <si>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</si>
  <si>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</si>
  <si>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</si>
  <si>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</si>
  <si>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</si>
  <si>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</si>
  <si>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</si>
  <si>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</si>
  <si>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</si>
  <si>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</si>
  <si>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</si>
  <si>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</si>
  <si>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</si>
  <si>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</si>
  <si>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</si>
  <si>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</si>
  <si>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</si>
  <si>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</si>
  <si>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</si>
  <si>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</si>
  <si>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</si>
  <si>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</si>
  <si>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</si>
  <si>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</si>
  <si>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</si>
  <si>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</si>
  <si>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</si>
  <si>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</si>
  <si>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</si>
  <si>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</si>
  <si>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</si>
  <si>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</si>
  <si>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</si>
  <si>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</si>
  <si>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</si>
  <si>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</si>
  <si>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</si>
  <si>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</si>
  <si>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</si>
  <si>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</si>
  <si>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</si>
  <si>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</si>
  <si>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</si>
  <si>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</si>
  <si>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</si>
  <si>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</si>
  <si>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</si>
  <si>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</si>
  <si>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</si>
  <si>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</si>
  <si>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</si>
  <si>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</si>
  <si>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</si>
  <si>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</si>
  <si>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</si>
  <si>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</si>
  <si>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</si>
  <si>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</si>
  <si>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</si>
  <si>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</si>
  <si>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</si>
  <si>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</si>
  <si>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</si>
  <si>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</si>
  <si>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</si>
  <si>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</si>
  <si>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</si>
  <si>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</si>
  <si>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</si>
  <si>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</si>
  <si>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</si>
  <si>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</si>
  <si>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</si>
  <si>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</si>
  <si>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</si>
  <si>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</si>
  <si>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</si>
  <si>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</si>
  <si>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</si>
  <si>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</si>
  <si>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</si>
  <si>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</si>
  <si>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</si>
  <si>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</si>
  <si>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</si>
  <si>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</si>
  <si>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</si>
  <si>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</si>
  <si>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</si>
  <si>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</si>
  <si>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</si>
  <si>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</si>
  <si>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</si>
  <si>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</si>
  <si>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</si>
  <si>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</si>
  <si>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</si>
  <si>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</si>
  <si>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</si>
  <si>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</si>
  <si>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</si>
  <si>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</si>
  <si>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</si>
  <si>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</si>
  <si>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</si>
  <si>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</si>
  <si>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</si>
  <si>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</si>
  <si>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</si>
  <si>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</si>
  <si>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</si>
  <si>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</si>
  <si>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</si>
  <si>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</si>
  <si>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</si>
  <si>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x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</si>
  <si>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</si>
  <si>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</si>
  <si>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</si>
  <si>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</si>
  <si>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</si>
  <si>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</si>
  <si>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</si>
  <si>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</si>
  <si>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</si>
  <si>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</si>
  <si>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</si>
  <si>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</si>
  <si>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</si>
  <si>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</si>
  <si>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</si>
  <si>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</si>
  <si>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</si>
  <si>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</si>
  <si>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</si>
  <si>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</si>
  <si>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</si>
  <si>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</si>
  <si>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</si>
  <si>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</si>
  <si>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Gradul de realizare a veniturilor totale</t>
  </si>
  <si>
    <t>Nr. crt.</t>
  </si>
  <si>
    <t>% 4=3/2</t>
  </si>
  <si>
    <t>% 7=6/5</t>
  </si>
  <si>
    <t>Realizat</t>
  </si>
  <si>
    <t>Venituri totale (rd. 1 + rd. 2) *), din care:</t>
  </si>
  <si>
    <t>1.</t>
  </si>
  <si>
    <t>Venituri din exploatare*)</t>
  </si>
  <si>
    <t>2.</t>
  </si>
  <si>
    <t>Conducătorul unității,</t>
  </si>
  <si>
    <t>Conducătorul compartimentului financiar-contabil,</t>
  </si>
  <si>
    <t>Programul de investiții, dotări și sursele de finanțare</t>
  </si>
  <si>
    <t>Data finalizării investiției</t>
  </si>
  <si>
    <t>Valoare</t>
  </si>
  <si>
    <t>Realizat/ Preliminat</t>
  </si>
  <si>
    <t>I</t>
  </si>
  <si>
    <t>Surse proprii, din care:</t>
  </si>
  <si>
    <t>a) amortizare</t>
  </si>
  <si>
    <t>b) profit</t>
  </si>
  <si>
    <t>Credite bancare, din care:</t>
  </si>
  <si>
    <t>a) interne</t>
  </si>
  <si>
    <t>b)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</si>
  <si>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</si>
  <si>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</si>
  <si>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</si>
  <si>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</si>
  <si>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privată a operatorului economic:</t>
  </si>
  <si>
    <t>- (denumire obiectiv)</t>
  </si>
  <si>
    <t>b) pentru bunurile de natura domeniului public al statului sau al unității administrativ-teritoriale:</t>
  </si>
  <si>
    <t>c) pentru bunurile de natura domeniului privat al statului sau al unității administrativ-teritoriale:</t>
  </si>
  <si>
    <t>d) pentru bunurile luate în concesiune, închiriate sau în locație de gestiune, exclusiv cele din domeniul public sau privat al statului sau al unității administrativ-teritoriale:</t>
  </si>
  <si>
    <t>Investiții noi, din care:</t>
  </si>
  <si>
    <t>Investiții efectuate la imobilizările corporale existente (modernizări), din care:</t>
  </si>
  <si>
    <t>b) pentru bunurile de natura domeniului public al statului sau al unității administrative-teritoriale:</t>
  </si>
  <si>
    <t>Dotări (alte achiziții de imobilizări corporale)</t>
  </si>
  <si>
    <t>Rambursări de rate aferente creditelor pentru investiții, din care:</t>
  </si>
  <si>
    <t>Măsuri</t>
  </si>
  <si>
    <t>Termen de realizare</t>
  </si>
  <si>
    <t>Rezultat brut (+/-)</t>
  </si>
  <si>
    <t>Rezultat brut</t>
  </si>
  <si>
    <t>CONDUCĂTORUL UNITĂȚII,</t>
  </si>
  <si>
    <t>CONDUCĂTORUL COMPARTIMENTULUI FINANCIAR-CONTABIL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</si>
  <si>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</si>
  <si>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</si>
  <si>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</si>
  <si>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</si>
  <si>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</si>
  <si>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</si>
  <si>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</si>
  <si>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</si>
  <si>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</si>
  <si>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CONDUCĂTORUL COMPARTIMENTULUI</t>
  </si>
  <si>
    <t>FINANCIAR CONTABIL …………………………</t>
  </si>
  <si>
    <t>REZULTATUL BRUT (profit/pierdere) (rd.138=Rd.1-Rd.28)</t>
  </si>
  <si>
    <r>
      <t>*)</t>
    </r>
    <r>
      <rPr>
        <sz val="11"/>
        <color rgb="FF444444"/>
        <rFont val="Calibri"/>
        <family val="2"/>
        <scheme val="minor"/>
      </rPr>
      <t> Veniturile totale și veniturile din exploatare vor fi diminuate cu veniturile rezultate</t>
    </r>
  </si>
  <si>
    <t>ca urmare a sumelor primite de la bugetul de stat.</t>
  </si>
  <si>
    <t xml:space="preserve">CONSILIUL JUDETEAN ARGES </t>
  </si>
  <si>
    <t xml:space="preserve">REGIA AUTONOMA JUDETEANA DE DRUMURI ARGES RA </t>
  </si>
  <si>
    <t>PITESTI, STR. G COSBUC, NR.40, JUD. ARGES</t>
  </si>
  <si>
    <t>CUI RO 27648587</t>
  </si>
  <si>
    <t xml:space="preserve">Măsuri de îmbunătăţire a rezultatului brut şi reducere a plăţilor restante 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</si>
  <si>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</si>
  <si>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</si>
  <si>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</si>
  <si>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</si>
  <si>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 xml:space="preserve">Plăţi restante </t>
  </si>
  <si>
    <t xml:space="preserve">si folosirea utilajelor date in administrare </t>
  </si>
  <si>
    <t xml:space="preserve">de autoritatea tutelara </t>
  </si>
  <si>
    <t xml:space="preserve">Incasarea la timp a creantelor (inclusiv creante restante)si stabilirea unor termene de plata </t>
  </si>
  <si>
    <t xml:space="preserve"> termene de plata mai mari pentru furnizorii de mat prime si materiale </t>
  </si>
  <si>
    <t>TOTAL Pct. I</t>
  </si>
  <si>
    <t>Cauze care diminuează efectul măsurilor prevăzute la Pct. I</t>
  </si>
  <si>
    <t xml:space="preserve">Aparitia unor cheltuieli neprevazute (inlocuire </t>
  </si>
  <si>
    <t>echipament de calcul deteriorat, reparatii neprevazute</t>
  </si>
  <si>
    <t>servicii de terti, consultante)</t>
  </si>
  <si>
    <t>TOTAL Pct. II</t>
  </si>
  <si>
    <t>TOTAL GENERAL Pct. I + Pct. II</t>
  </si>
  <si>
    <t xml:space="preserve"> CONDUCĂTORUL UNITĂŢII, </t>
  </si>
  <si>
    <t xml:space="preserve">CONDUCĂTORUL COMPARTIMENTULUIFINANCIAR CONTABIL         </t>
  </si>
  <si>
    <t>Trim   I</t>
  </si>
  <si>
    <t>Trim   II</t>
  </si>
  <si>
    <t xml:space="preserve">cresterea salariului minim brut </t>
  </si>
  <si>
    <t>Câștigul mediu lunar pe salariat (lei/persoană) determinat pe baza cheltuielilor de natură salarială (Rd.147/Rd. 149/12*1000)</t>
  </si>
  <si>
    <t xml:space="preserve">PITESTI, STR. G Cosbuc, nr.40, jud. Arges </t>
  </si>
  <si>
    <t xml:space="preserve">MII LEI </t>
  </si>
  <si>
    <t xml:space="preserve">PITESTI, STR. G COSBUC, NR.40, JUD. ARGES </t>
  </si>
  <si>
    <t xml:space="preserve">Reducerea cheltuielilor cu reparatiile, inchirierea de utilaje  </t>
  </si>
  <si>
    <t>Estimări an 2023</t>
  </si>
  <si>
    <t>an 2023</t>
  </si>
  <si>
    <t>BUGETUL DE VENITURI SI CHELTUIELI                                                                                                 pe anul 2022</t>
  </si>
  <si>
    <t>Realizat/ Preliminat an precedent 2021</t>
  </si>
  <si>
    <t>Propuneri an curent  2022</t>
  </si>
  <si>
    <t>Estimări an 2024</t>
  </si>
  <si>
    <t>Realizat an 2020</t>
  </si>
  <si>
    <t>Prevederi an  precedent 2021</t>
  </si>
  <si>
    <t>Propuneri an curent 2022</t>
  </si>
  <si>
    <t>conform  HCJ 133/27.05.2021</t>
  </si>
  <si>
    <t>conform HCA 5 /06.05.2021</t>
  </si>
  <si>
    <t>Prevederi an 2020</t>
  </si>
  <si>
    <t>Prevederi an precedent 2021</t>
  </si>
  <si>
    <t>An precedent 2021</t>
  </si>
  <si>
    <t>An curent 2022</t>
  </si>
  <si>
    <t>An2023</t>
  </si>
  <si>
    <t>An 2024</t>
  </si>
  <si>
    <t>an precedent 2021</t>
  </si>
  <si>
    <t>an curent 2022</t>
  </si>
  <si>
    <t>an 2024</t>
  </si>
  <si>
    <t>Anexa nr. 5 la H.C.J Arges nr.53/24.02.2022</t>
  </si>
  <si>
    <t>Anexa nr. 4 la H.C.J Arges nr.53/24.02.2022</t>
  </si>
  <si>
    <t>Anexa nr. 3 la H.C.J Arges nr.53/24.02.2022</t>
  </si>
  <si>
    <t>Anexa  nr.2 la H.C.J Arges nr.53/24.02.2022</t>
  </si>
  <si>
    <t>Anexa  nr.1 la H.C.J Arges nr.53/24.02.2022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</si>
</sst>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b/>
      <sz val="10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scheme val="minor"/>
    </font>
    <font>
      <b/>
      <sz val="12"/>
      <color rgb="FF44444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444444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10"/>
      <color rgb="FF444444"/>
      <name val="Calibri"/>
      <family val="2"/>
      <scheme val="minor"/>
    </font>
    <font>
      <sz val="10"/>
      <color rgb="FF44444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4444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444444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color rgb="FF44444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333333"/>
      </top>
      <bottom/>
      <diagonal/>
    </border>
  </borders>
  <cellStyleXfs count="2">
    <xf numFmtId="0" fontId="0" fillId="0" borderId="0"/>
    <xf numFmtId="0" fontId="15" fillId="0" borderId="0"/>
  </cellStyleXfs>
  <cellXfs count="33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0" fillId="0" borderId="43" xfId="0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0" fillId="0" borderId="0" xfId="0" applyFont="1"/>
    <xf numFmtId="0" fontId="11" fillId="0" borderId="0" xfId="0" applyFont="1"/>
    <xf numFmtId="0" fontId="14" fillId="0" borderId="0" xfId="0" applyFont="1"/>
    <xf numFmtId="2" fontId="13" fillId="0" borderId="16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0" fontId="13" fillId="0" borderId="41" xfId="0" applyFont="1" applyFill="1" applyBorder="1" applyAlignment="1"/>
    <xf numFmtId="0" fontId="13" fillId="0" borderId="0" xfId="0" applyFont="1" applyFill="1" applyBorder="1" applyAlignment="1"/>
    <xf numFmtId="16" fontId="14" fillId="0" borderId="41" xfId="0" applyNumberFormat="1" applyFont="1" applyBorder="1"/>
    <xf numFmtId="4" fontId="14" fillId="0" borderId="41" xfId="0" applyNumberFormat="1" applyFont="1" applyBorder="1"/>
    <xf numFmtId="0" fontId="14" fillId="0" borderId="6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14" fillId="0" borderId="67" xfId="0" applyNumberFormat="1" applyFont="1" applyBorder="1"/>
    <xf numFmtId="4" fontId="14" fillId="0" borderId="0" xfId="0" applyNumberFormat="1" applyFont="1" applyBorder="1"/>
    <xf numFmtId="0" fontId="14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4" fontId="14" fillId="0" borderId="33" xfId="0" applyNumberFormat="1" applyFont="1" applyBorder="1"/>
    <xf numFmtId="4" fontId="14" fillId="0" borderId="49" xfId="0" applyNumberFormat="1" applyFont="1" applyBorder="1"/>
    <xf numFmtId="0" fontId="14" fillId="0" borderId="68" xfId="0" applyFont="1" applyBorder="1" applyAlignment="1">
      <alignment horizontal="left"/>
    </xf>
    <xf numFmtId="0" fontId="14" fillId="0" borderId="69" xfId="0" applyFont="1" applyBorder="1" applyAlignment="1">
      <alignment horizontal="left"/>
    </xf>
    <xf numFmtId="16" fontId="14" fillId="0" borderId="70" xfId="0" applyNumberFormat="1" applyFont="1" applyBorder="1"/>
    <xf numFmtId="0" fontId="14" fillId="0" borderId="70" xfId="0" applyFont="1" applyBorder="1" applyAlignment="1">
      <alignment horizontal="center"/>
    </xf>
    <xf numFmtId="4" fontId="14" fillId="0" borderId="70" xfId="0" applyNumberFormat="1" applyFont="1" applyBorder="1"/>
    <xf numFmtId="4" fontId="14" fillId="0" borderId="71" xfId="0" applyNumberFormat="1" applyFont="1" applyBorder="1"/>
    <xf numFmtId="4" fontId="14" fillId="0" borderId="72" xfId="0" applyNumberFormat="1" applyFont="1" applyBorder="1"/>
    <xf numFmtId="0" fontId="14" fillId="0" borderId="60" xfId="0" applyFont="1" applyBorder="1" applyAlignment="1">
      <alignment horizontal="left"/>
    </xf>
    <xf numFmtId="0" fontId="14" fillId="0" borderId="61" xfId="0" applyFont="1" applyBorder="1" applyAlignment="1">
      <alignment horizontal="left"/>
    </xf>
    <xf numFmtId="0" fontId="14" fillId="0" borderId="62" xfId="0" applyFont="1" applyBorder="1"/>
    <xf numFmtId="0" fontId="14" fillId="0" borderId="62" xfId="0" applyFont="1" applyBorder="1" applyAlignment="1">
      <alignment horizontal="center"/>
    </xf>
    <xf numFmtId="4" fontId="14" fillId="0" borderId="62" xfId="0" applyNumberFormat="1" applyFont="1" applyBorder="1"/>
    <xf numFmtId="4" fontId="14" fillId="0" borderId="73" xfId="0" applyNumberFormat="1" applyFont="1" applyBorder="1"/>
    <xf numFmtId="0" fontId="14" fillId="0" borderId="74" xfId="0" applyFont="1" applyBorder="1" applyAlignment="1">
      <alignment horizontal="left"/>
    </xf>
    <xf numFmtId="0" fontId="14" fillId="0" borderId="75" xfId="0" applyFont="1" applyBorder="1" applyAlignment="1">
      <alignment horizontal="left"/>
    </xf>
    <xf numFmtId="0" fontId="14" fillId="0" borderId="76" xfId="0" applyFont="1" applyBorder="1"/>
    <xf numFmtId="0" fontId="14" fillId="0" borderId="65" xfId="0" applyFont="1" applyBorder="1" applyAlignment="1">
      <alignment horizontal="center"/>
    </xf>
    <xf numFmtId="4" fontId="14" fillId="0" borderId="76" xfId="0" applyNumberFormat="1" applyFont="1" applyBorder="1"/>
    <xf numFmtId="4" fontId="14" fillId="0" borderId="77" xfId="0" applyNumberFormat="1" applyFont="1" applyBorder="1"/>
    <xf numFmtId="0" fontId="14" fillId="0" borderId="48" xfId="0" applyFont="1" applyBorder="1" applyAlignment="1">
      <alignment horizontal="left"/>
    </xf>
    <xf numFmtId="0" fontId="14" fillId="0" borderId="47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9" xfId="0" applyFont="1" applyBorder="1" applyAlignment="1">
      <alignment horizontal="left"/>
    </xf>
    <xf numFmtId="0" fontId="14" fillId="0" borderId="16" xfId="0" applyFont="1" applyBorder="1"/>
    <xf numFmtId="0" fontId="13" fillId="0" borderId="16" xfId="0" applyFont="1" applyBorder="1" applyAlignment="1">
      <alignment horizontal="center"/>
    </xf>
    <xf numFmtId="4" fontId="14" fillId="0" borderId="16" xfId="0" applyNumberFormat="1" applyFont="1" applyBorder="1"/>
    <xf numFmtId="0" fontId="14" fillId="0" borderId="16" xfId="0" applyFont="1" applyBorder="1" applyAlignment="1"/>
    <xf numFmtId="0" fontId="14" fillId="0" borderId="79" xfId="0" applyFont="1" applyBorder="1" applyAlignment="1"/>
    <xf numFmtId="0" fontId="14" fillId="0" borderId="55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16" fontId="14" fillId="0" borderId="57" xfId="0" applyNumberFormat="1" applyFont="1" applyBorder="1"/>
    <xf numFmtId="0" fontId="14" fillId="0" borderId="57" xfId="0" applyFont="1" applyBorder="1" applyAlignment="1">
      <alignment horizontal="center"/>
    </xf>
    <xf numFmtId="4" fontId="14" fillId="0" borderId="57" xfId="0" applyNumberFormat="1" applyFont="1" applyBorder="1"/>
    <xf numFmtId="4" fontId="14" fillId="0" borderId="80" xfId="0" applyNumberFormat="1" applyFont="1" applyBorder="1"/>
    <xf numFmtId="0" fontId="14" fillId="0" borderId="63" xfId="0" applyFont="1" applyBorder="1" applyAlignment="1">
      <alignment horizontal="left"/>
    </xf>
    <xf numFmtId="0" fontId="14" fillId="0" borderId="64" xfId="0" applyFont="1" applyBorder="1" applyAlignment="1">
      <alignment horizontal="left"/>
    </xf>
    <xf numFmtId="0" fontId="14" fillId="0" borderId="65" xfId="0" applyFont="1" applyBorder="1"/>
    <xf numFmtId="4" fontId="14" fillId="0" borderId="65" xfId="0" applyNumberFormat="1" applyFont="1" applyBorder="1"/>
    <xf numFmtId="4" fontId="14" fillId="0" borderId="81" xfId="0" applyNumberFormat="1" applyFont="1" applyBorder="1"/>
    <xf numFmtId="0" fontId="14" fillId="0" borderId="0" xfId="0" applyFont="1" applyBorder="1" applyAlignment="1">
      <alignment horizontal="left"/>
    </xf>
    <xf numFmtId="16" fontId="14" fillId="0" borderId="67" xfId="0" applyNumberFormat="1" applyFont="1" applyBorder="1"/>
    <xf numFmtId="16" fontId="14" fillId="0" borderId="33" xfId="0" applyNumberFormat="1" applyFont="1" applyBorder="1"/>
    <xf numFmtId="0" fontId="13" fillId="0" borderId="0" xfId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wrapText="1"/>
    </xf>
    <xf numFmtId="4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0" xfId="0" applyFont="1"/>
    <xf numFmtId="0" fontId="18" fillId="2" borderId="0" xfId="0" applyFont="1" applyFill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/>
    <xf numFmtId="0" fontId="20" fillId="0" borderId="1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wrapText="1"/>
    </xf>
    <xf numFmtId="0" fontId="20" fillId="0" borderId="7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4" fontId="17" fillId="0" borderId="1" xfId="0" applyNumberFormat="1" applyFont="1" applyBorder="1" applyAlignment="1">
      <alignment wrapText="1"/>
    </xf>
    <xf numFmtId="4" fontId="17" fillId="0" borderId="10" xfId="0" applyNumberFormat="1" applyFont="1" applyBorder="1" applyAlignment="1">
      <alignment wrapText="1"/>
    </xf>
    <xf numFmtId="4" fontId="17" fillId="0" borderId="51" xfId="0" applyNumberFormat="1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4" fontId="17" fillId="0" borderId="52" xfId="0" applyNumberFormat="1" applyFont="1" applyBorder="1" applyAlignment="1">
      <alignment wrapText="1"/>
    </xf>
    <xf numFmtId="4" fontId="19" fillId="2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4" fontId="17" fillId="0" borderId="8" xfId="0" applyNumberFormat="1" applyFont="1" applyBorder="1" applyAlignment="1">
      <alignment wrapText="1"/>
    </xf>
    <xf numFmtId="4" fontId="17" fillId="0" borderId="9" xfId="0" applyNumberFormat="1" applyFont="1" applyBorder="1" applyAlignment="1">
      <alignment wrapText="1"/>
    </xf>
    <xf numFmtId="4" fontId="17" fillId="0" borderId="2" xfId="0" applyNumberFormat="1" applyFont="1" applyBorder="1" applyAlignment="1">
      <alignment wrapText="1"/>
    </xf>
    <xf numFmtId="4" fontId="17" fillId="0" borderId="5" xfId="0" applyNumberFormat="1" applyFont="1" applyBorder="1" applyAlignment="1">
      <alignment wrapText="1"/>
    </xf>
    <xf numFmtId="0" fontId="20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4" fontId="17" fillId="0" borderId="25" xfId="0" applyNumberFormat="1" applyFont="1" applyBorder="1" applyAlignment="1">
      <alignment wrapText="1"/>
    </xf>
    <xf numFmtId="4" fontId="17" fillId="0" borderId="53" xfId="0" applyNumberFormat="1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0" fontId="25" fillId="0" borderId="50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left" wrapText="1"/>
    </xf>
    <xf numFmtId="0" fontId="20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 wrapText="1"/>
    </xf>
    <xf numFmtId="0" fontId="21" fillId="2" borderId="16" xfId="0" applyFont="1" applyFill="1" applyBorder="1" applyAlignment="1">
      <alignment horizontal="left" wrapText="1"/>
    </xf>
    <xf numFmtId="0" fontId="26" fillId="2" borderId="16" xfId="0" applyFont="1" applyFill="1" applyBorder="1" applyAlignment="1">
      <alignment horizontal="left" wrapText="1"/>
    </xf>
    <xf numFmtId="0" fontId="21" fillId="2" borderId="16" xfId="0" applyFont="1" applyFill="1" applyBorder="1" applyAlignment="1">
      <alignment horizontal="center" wrapText="1"/>
    </xf>
    <xf numFmtId="4" fontId="17" fillId="0" borderId="25" xfId="0" applyNumberFormat="1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" fontId="17" fillId="0" borderId="9" xfId="0" applyNumberFormat="1" applyFont="1" applyBorder="1" applyAlignment="1">
      <alignment wrapText="1"/>
    </xf>
    <xf numFmtId="0" fontId="29" fillId="0" borderId="0" xfId="0" applyFont="1"/>
    <xf numFmtId="4" fontId="30" fillId="2" borderId="16" xfId="0" applyNumberFormat="1" applyFont="1" applyFill="1" applyBorder="1" applyAlignment="1">
      <alignment wrapText="1"/>
    </xf>
    <xf numFmtId="4" fontId="17" fillId="0" borderId="16" xfId="0" applyNumberFormat="1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4" fontId="17" fillId="0" borderId="8" xfId="0" applyNumberFormat="1" applyFont="1" applyBorder="1" applyAlignment="1">
      <alignment horizontal="center" wrapText="1"/>
    </xf>
    <xf numFmtId="4" fontId="17" fillId="0" borderId="9" xfId="0" applyNumberFormat="1" applyFont="1" applyBorder="1" applyAlignment="1">
      <alignment horizontal="center" wrapText="1"/>
    </xf>
    <xf numFmtId="4" fontId="17" fillId="0" borderId="53" xfId="0" applyNumberFormat="1" applyFont="1" applyBorder="1" applyAlignment="1">
      <alignment wrapText="1"/>
    </xf>
    <xf numFmtId="4" fontId="17" fillId="0" borderId="54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left" wrapText="1"/>
    </xf>
    <xf numFmtId="0" fontId="25" fillId="0" borderId="9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2" xfId="0" applyFont="1" applyBorder="1" applyAlignment="1">
      <alignment wrapText="1"/>
    </xf>
    <xf numFmtId="0" fontId="25" fillId="0" borderId="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5" fillId="0" borderId="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4" fontId="17" fillId="0" borderId="8" xfId="0" applyNumberFormat="1" applyFont="1" applyBorder="1" applyAlignment="1">
      <alignment wrapText="1"/>
    </xf>
    <xf numFmtId="4" fontId="17" fillId="0" borderId="9" xfId="0" applyNumberFormat="1" applyFont="1" applyBorder="1" applyAlignment="1">
      <alignment wrapText="1"/>
    </xf>
    <xf numFmtId="4" fontId="17" fillId="0" borderId="27" xfId="0" applyNumberFormat="1" applyFont="1" applyBorder="1" applyAlignment="1">
      <alignment wrapText="1"/>
    </xf>
    <xf numFmtId="4" fontId="17" fillId="0" borderId="29" xfId="0" applyNumberFormat="1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4" fontId="17" fillId="0" borderId="25" xfId="0" applyNumberFormat="1" applyFont="1" applyBorder="1" applyAlignment="1">
      <alignment wrapText="1"/>
    </xf>
    <xf numFmtId="4" fontId="17" fillId="0" borderId="26" xfId="0" applyNumberFormat="1" applyFont="1" applyBorder="1" applyAlignment="1">
      <alignment wrapText="1"/>
    </xf>
    <xf numFmtId="4" fontId="17" fillId="0" borderId="12" xfId="0" applyNumberFormat="1" applyFont="1" applyBorder="1" applyAlignment="1">
      <alignment wrapText="1"/>
    </xf>
    <xf numFmtId="0" fontId="25" fillId="0" borderId="13" xfId="0" applyFont="1" applyBorder="1" applyAlignment="1">
      <alignment horizontal="center" wrapText="1"/>
    </xf>
    <xf numFmtId="0" fontId="20" fillId="0" borderId="8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28" fillId="0" borderId="0" xfId="0" applyFont="1" applyFill="1" applyBorder="1" applyAlignment="1">
      <alignment horizontal="center" vertical="top" wrapText="1"/>
    </xf>
    <xf numFmtId="4" fontId="17" fillId="0" borderId="41" xfId="0" applyNumberFormat="1" applyFont="1" applyBorder="1" applyAlignment="1">
      <alignment horizontal="center" wrapText="1"/>
    </xf>
    <xf numFmtId="4" fontId="17" fillId="0" borderId="33" xfId="0" applyNumberFormat="1" applyFont="1" applyBorder="1" applyAlignment="1">
      <alignment horizontal="center" wrapText="1"/>
    </xf>
    <xf numFmtId="4" fontId="17" fillId="0" borderId="83" xfId="0" applyNumberFormat="1" applyFont="1" applyBorder="1" applyAlignment="1">
      <alignment horizontal="center" wrapText="1"/>
    </xf>
    <xf numFmtId="4" fontId="17" fillId="0" borderId="47" xfId="0" applyNumberFormat="1" applyFont="1" applyBorder="1" applyAlignment="1">
      <alignment horizontal="center" wrapText="1"/>
    </xf>
    <xf numFmtId="4" fontId="17" fillId="0" borderId="82" xfId="0" applyNumberFormat="1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3" xfId="0" applyFont="1" applyBorder="1" applyAlignment="1">
      <alignment wrapText="1"/>
    </xf>
    <xf numFmtId="0" fontId="17" fillId="0" borderId="54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wrapText="1"/>
    </xf>
    <xf numFmtId="0" fontId="25" fillId="0" borderId="31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25" fillId="0" borderId="39" xfId="0" applyFont="1" applyBorder="1" applyAlignment="1">
      <alignment horizontal="center" wrapText="1"/>
    </xf>
    <xf numFmtId="0" fontId="25" fillId="0" borderId="4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wrapText="1"/>
    </xf>
    <xf numFmtId="0" fontId="27" fillId="0" borderId="10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0" fontId="27" fillId="0" borderId="13" xfId="0" applyFont="1" applyBorder="1" applyAlignment="1">
      <alignment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78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/>
    </xf>
    <xf numFmtId="0" fontId="13" fillId="0" borderId="59" xfId="0" applyFont="1" applyFill="1" applyBorder="1" applyAlignment="1">
      <alignment horizontal="center"/>
    </xf>
    <xf numFmtId="2" fontId="13" fillId="0" borderId="58" xfId="0" applyNumberFormat="1" applyFont="1" applyFill="1" applyBorder="1" applyAlignment="1">
      <alignment horizontal="center" vertical="center" wrapText="1"/>
    </xf>
    <xf numFmtId="2" fontId="13" fillId="0" borderId="59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wrapText="1"/>
    </xf>
    <xf numFmtId="0" fontId="13" fillId="0" borderId="59" xfId="0" applyFont="1" applyFill="1" applyBorder="1" applyAlignment="1">
      <alignment horizontal="center" wrapText="1"/>
    </xf>
    <xf numFmtId="0" fontId="13" fillId="0" borderId="45" xfId="0" applyFont="1" applyFill="1" applyBorder="1" applyAlignment="1">
      <alignment horizontal="left" vertical="center" wrapText="1"/>
    </xf>
    <xf numFmtId="0" fontId="13" fillId="0" borderId="66" xfId="0" applyFont="1" applyFill="1" applyBorder="1" applyAlignment="1">
      <alignment horizontal="left" vertical="center" wrapText="1"/>
    </xf>
  </cellXfs>
  <cellStyles count="2">
    <cellStyle name="Normal" xfId="0" builtinId="0"/>
    <cellStyle name="Normal_Copy of Copy of BVC analitic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74"/>
  <sheetViews>
    <sheetView tabSelected="1" zoomScaleNormal="100" workbookViewId="0">
      <selection activeCell="T9" sqref="T9"/>
    </sheetView>
  </sheetViews>
  <sheetFormatPr defaultRowHeight="12.75"/>
  <cols>
    <col min="1" max="1" width="0.28515625" style="13" customWidth="1"/>
    <col min="2" max="2" width="9.140625" style="13" hidden="1" customWidth="1"/>
    <col min="3" max="3" width="3.42578125" style="13" customWidth="1"/>
    <col min="4" max="4" width="2.85546875" style="13" customWidth="1"/>
    <col min="5" max="5" width="3.140625" style="13" customWidth="1"/>
    <col min="6" max="6" width="5.42578125" style="13" customWidth="1"/>
    <col min="7" max="7" width="52" style="13" customWidth="1"/>
    <col min="8" max="8" width="3.42578125" style="13" customWidth="1"/>
    <col min="9" max="9" width="10" style="13" customWidth="1"/>
    <col min="10" max="10" width="8.5703125" style="13" customWidth="1"/>
    <col min="11" max="11" width="3.42578125" style="13" customWidth="1"/>
    <col min="12" max="12" width="9.5703125" style="13" customWidth="1"/>
    <col min="13" max="13" width="9.7109375" style="13" customWidth="1"/>
    <col min="14" max="14" width="6.140625" style="13" customWidth="1"/>
    <col min="15" max="15" width="7.140625" style="13" customWidth="1"/>
    <col min="16" max="16384" width="9.140625" style="13"/>
  </cols>
  <sheetData>
    <row r="1" spans="3:15">
      <c r="C1" s="24" t="s">
        <v>352</v>
      </c>
      <c r="D1" s="24"/>
      <c r="E1" s="24"/>
      <c r="F1" s="24"/>
      <c r="G1" s="24"/>
    </row>
    <row r="2" spans="3:15">
      <c r="C2" s="24" t="s">
        <v>353</v>
      </c>
      <c r="D2" s="24"/>
      <c r="E2" s="24"/>
      <c r="F2" s="24"/>
      <c r="G2" s="24"/>
    </row>
    <row r="3" spans="3:15">
      <c r="C3" s="24" t="s">
        <v>354</v>
      </c>
      <c r="D3" s="24"/>
      <c r="E3" s="24"/>
      <c r="F3" s="24"/>
      <c r="G3" s="24"/>
    </row>
    <row r="4" spans="3:15">
      <c r="C4" s="24" t="s">
        <v>355</v>
      </c>
      <c r="D4" s="24"/>
      <c r="E4" s="24"/>
      <c r="F4" s="24"/>
      <c r="G4" s="24"/>
    </row>
    <row r="5" spans="3:15" ht="41.25" customHeight="1">
      <c r="D5" s="14"/>
      <c r="E5" s="14"/>
      <c r="F5" s="14"/>
      <c r="G5" s="165" t="s">
        <v>385</v>
      </c>
      <c r="H5" s="165"/>
      <c r="I5" s="165"/>
      <c r="J5" s="165"/>
      <c r="K5" s="165"/>
    </row>
    <row r="6" spans="3:15">
      <c r="G6" s="165"/>
      <c r="H6" s="165"/>
      <c r="I6" s="165"/>
      <c r="J6" s="165"/>
      <c r="K6" s="165"/>
      <c r="L6" s="13" t="s">
        <v>407</v>
      </c>
      <c r="M6" s="155"/>
    </row>
    <row r="7" spans="3:15" ht="13.5" thickBot="1">
      <c r="C7" s="171"/>
      <c r="D7" s="171"/>
      <c r="E7" s="171"/>
      <c r="F7" s="171"/>
      <c r="G7" s="171"/>
      <c r="H7" s="15"/>
      <c r="I7" s="15"/>
      <c r="J7" s="15"/>
      <c r="K7" s="15"/>
      <c r="L7" s="15"/>
      <c r="M7" s="15"/>
      <c r="N7" s="171" t="s">
        <v>0</v>
      </c>
      <c r="O7" s="171"/>
    </row>
    <row r="8" spans="3:15" ht="13.5" thickBot="1">
      <c r="C8" s="172"/>
      <c r="D8" s="173"/>
      <c r="E8" s="174"/>
      <c r="F8" s="178" t="s">
        <v>1</v>
      </c>
      <c r="G8" s="179"/>
      <c r="H8" s="182" t="s">
        <v>2</v>
      </c>
      <c r="I8" s="182" t="s">
        <v>386</v>
      </c>
      <c r="J8" s="182" t="s">
        <v>387</v>
      </c>
      <c r="K8" s="182" t="s">
        <v>3</v>
      </c>
      <c r="L8" s="182" t="s">
        <v>383</v>
      </c>
      <c r="M8" s="182" t="s">
        <v>388</v>
      </c>
      <c r="N8" s="166" t="s">
        <v>3</v>
      </c>
      <c r="O8" s="167"/>
    </row>
    <row r="9" spans="3:15" ht="60.75" customHeight="1" thickBot="1">
      <c r="C9" s="175"/>
      <c r="D9" s="176"/>
      <c r="E9" s="177"/>
      <c r="F9" s="180"/>
      <c r="G9" s="181"/>
      <c r="H9" s="183"/>
      <c r="I9" s="183"/>
      <c r="J9" s="183"/>
      <c r="K9" s="183"/>
      <c r="L9" s="183"/>
      <c r="M9" s="183"/>
      <c r="N9" s="23" t="s">
        <v>4</v>
      </c>
      <c r="O9" s="23" t="s">
        <v>5</v>
      </c>
    </row>
    <row r="10" spans="3:15" ht="29.25" customHeight="1" thickBot="1">
      <c r="C10" s="16">
        <v>0</v>
      </c>
      <c r="D10" s="168">
        <v>1</v>
      </c>
      <c r="E10" s="169"/>
      <c r="F10" s="168">
        <v>2</v>
      </c>
      <c r="G10" s="169"/>
      <c r="H10" s="16">
        <v>3</v>
      </c>
      <c r="I10" s="16">
        <v>4</v>
      </c>
      <c r="J10" s="16">
        <v>5</v>
      </c>
      <c r="K10" s="16" t="s">
        <v>6</v>
      </c>
      <c r="L10" s="16">
        <v>7</v>
      </c>
      <c r="M10" s="16">
        <v>8</v>
      </c>
      <c r="N10" s="16">
        <v>9</v>
      </c>
      <c r="O10" s="16">
        <v>10</v>
      </c>
    </row>
    <row r="11" spans="3:15" ht="18.75" customHeight="1" thickBot="1">
      <c r="C11" s="16" t="s">
        <v>7</v>
      </c>
      <c r="D11" s="16"/>
      <c r="E11" s="16"/>
      <c r="F11" s="160" t="s">
        <v>8</v>
      </c>
      <c r="G11" s="161"/>
      <c r="H11" s="16">
        <v>1</v>
      </c>
      <c r="I11" s="96">
        <v>28900</v>
      </c>
      <c r="J11" s="96">
        <v>34785</v>
      </c>
      <c r="K11" s="97"/>
      <c r="L11" s="96">
        <v>34000</v>
      </c>
      <c r="M11" s="96">
        <v>34500</v>
      </c>
      <c r="N11" s="96">
        <f>L11/J11</f>
        <v>0.9774328014948972</v>
      </c>
      <c r="O11" s="96">
        <f>M11/L11</f>
        <v>1.0147058823529411</v>
      </c>
    </row>
    <row r="12" spans="3:15" ht="19.5" customHeight="1" thickBot="1">
      <c r="C12" s="162"/>
      <c r="D12" s="16">
        <v>1</v>
      </c>
      <c r="E12" s="16"/>
      <c r="F12" s="160" t="s">
        <v>9</v>
      </c>
      <c r="G12" s="161"/>
      <c r="H12" s="16">
        <v>2</v>
      </c>
      <c r="I12" s="96">
        <v>28898</v>
      </c>
      <c r="J12" s="96">
        <v>34784</v>
      </c>
      <c r="K12" s="97"/>
      <c r="L12" s="96">
        <v>33999</v>
      </c>
      <c r="M12" s="96">
        <v>34499</v>
      </c>
      <c r="N12" s="96">
        <f t="shared" ref="N12:N70" si="0">L12/J12</f>
        <v>0.97743215271389139</v>
      </c>
      <c r="O12" s="96">
        <f t="shared" ref="O12:O69" si="1">M12/L12</f>
        <v>1.0147063148916144</v>
      </c>
    </row>
    <row r="13" spans="3:15" ht="12" customHeight="1" thickBot="1">
      <c r="C13" s="163"/>
      <c r="D13" s="16"/>
      <c r="E13" s="16"/>
      <c r="F13" s="98" t="s">
        <v>10</v>
      </c>
      <c r="G13" s="98" t="s">
        <v>11</v>
      </c>
      <c r="H13" s="16">
        <v>3</v>
      </c>
      <c r="I13" s="96">
        <v>0</v>
      </c>
      <c r="J13" s="96">
        <v>0</v>
      </c>
      <c r="K13" s="97"/>
      <c r="L13" s="96">
        <v>0</v>
      </c>
      <c r="M13" s="96">
        <v>0</v>
      </c>
      <c r="N13" s="96">
        <v>0</v>
      </c>
      <c r="O13" s="96">
        <v>0</v>
      </c>
    </row>
    <row r="14" spans="3:15" ht="17.25" customHeight="1" thickBot="1">
      <c r="C14" s="163"/>
      <c r="D14" s="16"/>
      <c r="E14" s="16"/>
      <c r="F14" s="98" t="s">
        <v>12</v>
      </c>
      <c r="G14" s="98" t="s">
        <v>13</v>
      </c>
      <c r="H14" s="16">
        <v>4</v>
      </c>
      <c r="I14" s="96">
        <v>0</v>
      </c>
      <c r="J14" s="96">
        <v>0</v>
      </c>
      <c r="K14" s="97"/>
      <c r="L14" s="96">
        <v>0</v>
      </c>
      <c r="M14" s="96">
        <v>0</v>
      </c>
      <c r="N14" s="96">
        <v>0</v>
      </c>
      <c r="O14" s="96">
        <v>0</v>
      </c>
    </row>
    <row r="15" spans="3:15" ht="13.5" customHeight="1" thickBot="1">
      <c r="C15" s="164"/>
      <c r="D15" s="16">
        <v>2</v>
      </c>
      <c r="E15" s="16"/>
      <c r="F15" s="160" t="s">
        <v>14</v>
      </c>
      <c r="G15" s="161"/>
      <c r="H15" s="16">
        <v>5</v>
      </c>
      <c r="I15" s="96">
        <v>2</v>
      </c>
      <c r="J15" s="96">
        <v>1</v>
      </c>
      <c r="K15" s="97"/>
      <c r="L15" s="96">
        <v>1</v>
      </c>
      <c r="M15" s="96">
        <v>1</v>
      </c>
      <c r="N15" s="96">
        <f t="shared" si="0"/>
        <v>1</v>
      </c>
      <c r="O15" s="96">
        <f t="shared" si="1"/>
        <v>1</v>
      </c>
    </row>
    <row r="16" spans="3:15" ht="17.25" customHeight="1" thickBot="1">
      <c r="C16" s="16" t="s">
        <v>15</v>
      </c>
      <c r="D16" s="16"/>
      <c r="E16" s="16"/>
      <c r="F16" s="160" t="s">
        <v>16</v>
      </c>
      <c r="G16" s="161"/>
      <c r="H16" s="16">
        <v>6</v>
      </c>
      <c r="I16" s="96">
        <v>28724</v>
      </c>
      <c r="J16" s="96">
        <v>34585</v>
      </c>
      <c r="K16" s="97"/>
      <c r="L16" s="96">
        <v>33700</v>
      </c>
      <c r="M16" s="96">
        <v>34100</v>
      </c>
      <c r="N16" s="96">
        <f t="shared" si="0"/>
        <v>0.97441087176521612</v>
      </c>
      <c r="O16" s="96">
        <f t="shared" si="1"/>
        <v>1.0118694362017804</v>
      </c>
    </row>
    <row r="17" spans="3:15" ht="17.25" customHeight="1" thickBot="1">
      <c r="C17" s="162"/>
      <c r="D17" s="16">
        <v>1</v>
      </c>
      <c r="E17" s="16"/>
      <c r="F17" s="160" t="s">
        <v>17</v>
      </c>
      <c r="G17" s="161"/>
      <c r="H17" s="16">
        <v>7</v>
      </c>
      <c r="I17" s="96">
        <v>28724</v>
      </c>
      <c r="J17" s="96">
        <v>34585</v>
      </c>
      <c r="K17" s="97"/>
      <c r="L17" s="96">
        <v>33700</v>
      </c>
      <c r="M17" s="96">
        <v>34100</v>
      </c>
      <c r="N17" s="96">
        <f t="shared" si="0"/>
        <v>0.97441087176521612</v>
      </c>
      <c r="O17" s="96">
        <f t="shared" si="1"/>
        <v>1.0118694362017804</v>
      </c>
    </row>
    <row r="18" spans="3:15" ht="17.25" customHeight="1" thickBot="1">
      <c r="C18" s="163"/>
      <c r="D18" s="162"/>
      <c r="E18" s="16" t="s">
        <v>18</v>
      </c>
      <c r="F18" s="160" t="s">
        <v>19</v>
      </c>
      <c r="G18" s="161"/>
      <c r="H18" s="16">
        <v>8</v>
      </c>
      <c r="I18" s="96">
        <v>24908</v>
      </c>
      <c r="J18" s="96">
        <v>31106</v>
      </c>
      <c r="K18" s="97"/>
      <c r="L18" s="96">
        <v>30233</v>
      </c>
      <c r="M18" s="96">
        <v>30623</v>
      </c>
      <c r="N18" s="96">
        <f t="shared" si="0"/>
        <v>0.97193467498231856</v>
      </c>
      <c r="O18" s="96">
        <f t="shared" si="1"/>
        <v>1.012899811464294</v>
      </c>
    </row>
    <row r="19" spans="3:15" ht="18" customHeight="1" thickBot="1">
      <c r="C19" s="163"/>
      <c r="D19" s="163"/>
      <c r="E19" s="16" t="s">
        <v>20</v>
      </c>
      <c r="F19" s="160" t="s">
        <v>21</v>
      </c>
      <c r="G19" s="161"/>
      <c r="H19" s="16">
        <v>9</v>
      </c>
      <c r="I19" s="96">
        <v>103</v>
      </c>
      <c r="J19" s="96">
        <v>40</v>
      </c>
      <c r="K19" s="97"/>
      <c r="L19" s="96">
        <v>40</v>
      </c>
      <c r="M19" s="96">
        <v>40</v>
      </c>
      <c r="N19" s="96">
        <f t="shared" si="0"/>
        <v>1</v>
      </c>
      <c r="O19" s="96">
        <f t="shared" si="1"/>
        <v>1</v>
      </c>
    </row>
    <row r="20" spans="3:15" ht="14.25" customHeight="1" thickBot="1">
      <c r="C20" s="163"/>
      <c r="D20" s="163"/>
      <c r="E20" s="162" t="s">
        <v>22</v>
      </c>
      <c r="F20" s="160" t="s">
        <v>23</v>
      </c>
      <c r="G20" s="161"/>
      <c r="H20" s="16">
        <v>10</v>
      </c>
      <c r="I20" s="96">
        <v>3427</v>
      </c>
      <c r="J20" s="96">
        <v>3307</v>
      </c>
      <c r="K20" s="97"/>
      <c r="L20" s="96">
        <v>3307</v>
      </c>
      <c r="M20" s="96">
        <v>3307</v>
      </c>
      <c r="N20" s="96">
        <f t="shared" si="0"/>
        <v>1</v>
      </c>
      <c r="O20" s="96">
        <f t="shared" si="1"/>
        <v>1</v>
      </c>
    </row>
    <row r="21" spans="3:15" ht="18" customHeight="1" thickBot="1">
      <c r="C21" s="163"/>
      <c r="D21" s="163"/>
      <c r="E21" s="163"/>
      <c r="F21" s="98" t="s">
        <v>24</v>
      </c>
      <c r="G21" s="98" t="s">
        <v>25</v>
      </c>
      <c r="H21" s="16">
        <v>11</v>
      </c>
      <c r="I21" s="96">
        <v>3137</v>
      </c>
      <c r="J21" s="96">
        <v>2920</v>
      </c>
      <c r="K21" s="97"/>
      <c r="L21" s="96">
        <v>2920</v>
      </c>
      <c r="M21" s="96">
        <v>2920</v>
      </c>
      <c r="N21" s="96">
        <f t="shared" si="0"/>
        <v>1</v>
      </c>
      <c r="O21" s="96">
        <f t="shared" si="1"/>
        <v>1</v>
      </c>
    </row>
    <row r="22" spans="3:15" ht="16.5" customHeight="1" thickBot="1">
      <c r="C22" s="163"/>
      <c r="D22" s="163"/>
      <c r="E22" s="163"/>
      <c r="F22" s="98" t="s">
        <v>26</v>
      </c>
      <c r="G22" s="98" t="s">
        <v>27</v>
      </c>
      <c r="H22" s="16">
        <v>12</v>
      </c>
      <c r="I22" s="96">
        <v>3002</v>
      </c>
      <c r="J22" s="96">
        <v>2670</v>
      </c>
      <c r="K22" s="97"/>
      <c r="L22" s="96">
        <v>2670</v>
      </c>
      <c r="M22" s="96">
        <v>2670</v>
      </c>
      <c r="N22" s="96">
        <f t="shared" si="0"/>
        <v>1</v>
      </c>
      <c r="O22" s="96">
        <f t="shared" si="1"/>
        <v>1</v>
      </c>
    </row>
    <row r="23" spans="3:15" ht="17.25" customHeight="1" thickBot="1">
      <c r="C23" s="163"/>
      <c r="D23" s="163"/>
      <c r="E23" s="163"/>
      <c r="F23" s="98" t="s">
        <v>28</v>
      </c>
      <c r="G23" s="98" t="s">
        <v>29</v>
      </c>
      <c r="H23" s="16">
        <v>13</v>
      </c>
      <c r="I23" s="96">
        <v>135</v>
      </c>
      <c r="J23" s="96">
        <v>250</v>
      </c>
      <c r="K23" s="97"/>
      <c r="L23" s="96">
        <v>250</v>
      </c>
      <c r="M23" s="96">
        <v>250</v>
      </c>
      <c r="N23" s="96">
        <f t="shared" si="0"/>
        <v>1</v>
      </c>
      <c r="O23" s="96">
        <f t="shared" si="1"/>
        <v>1</v>
      </c>
    </row>
    <row r="24" spans="3:15" ht="18.75" customHeight="1" thickBot="1">
      <c r="C24" s="163"/>
      <c r="D24" s="163"/>
      <c r="E24" s="163"/>
      <c r="F24" s="98" t="s">
        <v>30</v>
      </c>
      <c r="G24" s="98" t="s">
        <v>31</v>
      </c>
      <c r="H24" s="16">
        <v>14</v>
      </c>
      <c r="I24" s="96">
        <v>0</v>
      </c>
      <c r="J24" s="96">
        <v>0</v>
      </c>
      <c r="K24" s="97"/>
      <c r="L24" s="96">
        <v>0</v>
      </c>
      <c r="M24" s="96">
        <v>0</v>
      </c>
      <c r="N24" s="96">
        <v>0</v>
      </c>
      <c r="O24" s="96">
        <v>0</v>
      </c>
    </row>
    <row r="25" spans="3:15" ht="27.75" customHeight="1" thickBot="1">
      <c r="C25" s="163"/>
      <c r="D25" s="163"/>
      <c r="E25" s="163"/>
      <c r="F25" s="98"/>
      <c r="G25" s="98" t="s">
        <v>32</v>
      </c>
      <c r="H25" s="16">
        <v>15</v>
      </c>
      <c r="I25" s="96">
        <v>0</v>
      </c>
      <c r="J25" s="96">
        <v>0</v>
      </c>
      <c r="K25" s="97"/>
      <c r="L25" s="96">
        <v>0</v>
      </c>
      <c r="M25" s="96">
        <v>0</v>
      </c>
      <c r="N25" s="96">
        <v>0</v>
      </c>
      <c r="O25" s="96">
        <v>0</v>
      </c>
    </row>
    <row r="26" spans="3:15" ht="28.5" customHeight="1" thickBot="1">
      <c r="C26" s="163"/>
      <c r="D26" s="163"/>
      <c r="E26" s="163"/>
      <c r="F26" s="98" t="s">
        <v>33</v>
      </c>
      <c r="G26" s="98" t="s">
        <v>34</v>
      </c>
      <c r="H26" s="16">
        <v>16</v>
      </c>
      <c r="I26" s="96">
        <v>220</v>
      </c>
      <c r="J26" s="96">
        <v>287</v>
      </c>
      <c r="K26" s="97"/>
      <c r="L26" s="96">
        <v>287</v>
      </c>
      <c r="M26" s="96">
        <v>287</v>
      </c>
      <c r="N26" s="96">
        <f t="shared" si="0"/>
        <v>1</v>
      </c>
      <c r="O26" s="96">
        <f t="shared" si="1"/>
        <v>1</v>
      </c>
    </row>
    <row r="27" spans="3:15" ht="18.75" customHeight="1" thickBot="1">
      <c r="C27" s="163"/>
      <c r="D27" s="163"/>
      <c r="E27" s="164"/>
      <c r="F27" s="98" t="s">
        <v>35</v>
      </c>
      <c r="G27" s="98" t="s">
        <v>36</v>
      </c>
      <c r="H27" s="16">
        <v>17</v>
      </c>
      <c r="I27" s="96">
        <v>70</v>
      </c>
      <c r="J27" s="96">
        <v>100</v>
      </c>
      <c r="K27" s="97"/>
      <c r="L27" s="96">
        <v>100</v>
      </c>
      <c r="M27" s="96">
        <v>100</v>
      </c>
      <c r="N27" s="96">
        <f t="shared" si="0"/>
        <v>1</v>
      </c>
      <c r="O27" s="96">
        <f t="shared" si="1"/>
        <v>1</v>
      </c>
    </row>
    <row r="28" spans="3:15" ht="21.75" customHeight="1" thickBot="1">
      <c r="C28" s="163"/>
      <c r="D28" s="164"/>
      <c r="E28" s="16" t="s">
        <v>37</v>
      </c>
      <c r="F28" s="160" t="s">
        <v>38</v>
      </c>
      <c r="G28" s="161"/>
      <c r="H28" s="16">
        <v>18</v>
      </c>
      <c r="I28" s="96">
        <v>286</v>
      </c>
      <c r="J28" s="96">
        <v>132</v>
      </c>
      <c r="K28" s="97"/>
      <c r="L28" s="96">
        <v>130</v>
      </c>
      <c r="M28" s="96">
        <v>130</v>
      </c>
      <c r="N28" s="96">
        <f t="shared" si="0"/>
        <v>0.98484848484848486</v>
      </c>
      <c r="O28" s="96">
        <f t="shared" si="1"/>
        <v>1</v>
      </c>
    </row>
    <row r="29" spans="3:15" ht="18" customHeight="1" thickBot="1">
      <c r="C29" s="164"/>
      <c r="D29" s="16">
        <v>2</v>
      </c>
      <c r="E29" s="16"/>
      <c r="F29" s="160" t="s">
        <v>39</v>
      </c>
      <c r="G29" s="161"/>
      <c r="H29" s="16">
        <v>19</v>
      </c>
      <c r="I29" s="96">
        <v>0</v>
      </c>
      <c r="J29" s="96">
        <v>0</v>
      </c>
      <c r="K29" s="97"/>
      <c r="L29" s="96">
        <v>0</v>
      </c>
      <c r="M29" s="96">
        <v>0</v>
      </c>
      <c r="N29" s="96">
        <v>0</v>
      </c>
      <c r="O29" s="96">
        <v>0</v>
      </c>
    </row>
    <row r="30" spans="3:15" ht="16.5" customHeight="1" thickBot="1">
      <c r="C30" s="16" t="s">
        <v>40</v>
      </c>
      <c r="D30" s="16"/>
      <c r="E30" s="16"/>
      <c r="F30" s="160" t="s">
        <v>41</v>
      </c>
      <c r="G30" s="161"/>
      <c r="H30" s="16">
        <v>20</v>
      </c>
      <c r="I30" s="96">
        <v>176</v>
      </c>
      <c r="J30" s="96">
        <v>200</v>
      </c>
      <c r="K30" s="97"/>
      <c r="L30" s="96">
        <v>300</v>
      </c>
      <c r="M30" s="96">
        <v>400</v>
      </c>
      <c r="N30" s="96">
        <f t="shared" si="0"/>
        <v>1.5</v>
      </c>
      <c r="O30" s="96">
        <f t="shared" si="1"/>
        <v>1.3333333333333333</v>
      </c>
    </row>
    <row r="31" spans="3:15" ht="19.5" customHeight="1" thickBot="1">
      <c r="C31" s="16" t="s">
        <v>42</v>
      </c>
      <c r="D31" s="16">
        <v>1</v>
      </c>
      <c r="E31" s="16"/>
      <c r="F31" s="160" t="s">
        <v>43</v>
      </c>
      <c r="G31" s="161"/>
      <c r="H31" s="16">
        <v>21</v>
      </c>
      <c r="I31" s="96">
        <v>0</v>
      </c>
      <c r="J31" s="96">
        <v>0</v>
      </c>
      <c r="K31" s="97"/>
      <c r="L31" s="96">
        <v>0</v>
      </c>
      <c r="M31" s="96">
        <v>0</v>
      </c>
      <c r="N31" s="96">
        <v>0</v>
      </c>
      <c r="O31" s="96">
        <v>0</v>
      </c>
    </row>
    <row r="32" spans="3:15" ht="21" customHeight="1" thickBot="1">
      <c r="C32" s="16"/>
      <c r="D32" s="16">
        <v>2</v>
      </c>
      <c r="E32" s="16"/>
      <c r="F32" s="160" t="s">
        <v>44</v>
      </c>
      <c r="G32" s="161"/>
      <c r="H32" s="16">
        <v>22</v>
      </c>
      <c r="I32" s="96">
        <v>0</v>
      </c>
      <c r="J32" s="96">
        <v>0</v>
      </c>
      <c r="K32" s="97"/>
      <c r="L32" s="96">
        <v>0</v>
      </c>
      <c r="M32" s="96">
        <v>0</v>
      </c>
      <c r="N32" s="96">
        <v>0</v>
      </c>
      <c r="O32" s="96">
        <v>0</v>
      </c>
    </row>
    <row r="33" spans="3:15" ht="20.25" customHeight="1" thickBot="1">
      <c r="C33" s="16"/>
      <c r="D33" s="16">
        <v>3</v>
      </c>
      <c r="E33" s="16"/>
      <c r="F33" s="160" t="s">
        <v>45</v>
      </c>
      <c r="G33" s="161"/>
      <c r="H33" s="16">
        <v>23</v>
      </c>
      <c r="I33" s="96">
        <v>0</v>
      </c>
      <c r="J33" s="96">
        <v>0</v>
      </c>
      <c r="K33" s="97"/>
      <c r="L33" s="96">
        <v>0</v>
      </c>
      <c r="M33" s="96">
        <v>0</v>
      </c>
      <c r="N33" s="96">
        <v>0</v>
      </c>
      <c r="O33" s="96">
        <v>0</v>
      </c>
    </row>
    <row r="34" spans="3:15" ht="18.75" customHeight="1" thickBot="1">
      <c r="C34" s="16"/>
      <c r="D34" s="16">
        <v>4</v>
      </c>
      <c r="E34" s="16"/>
      <c r="F34" s="160" t="s">
        <v>46</v>
      </c>
      <c r="G34" s="161"/>
      <c r="H34" s="16">
        <v>24</v>
      </c>
      <c r="I34" s="96">
        <v>0</v>
      </c>
      <c r="J34" s="96">
        <v>0</v>
      </c>
      <c r="K34" s="97"/>
      <c r="L34" s="96">
        <v>0</v>
      </c>
      <c r="M34" s="96">
        <v>0</v>
      </c>
      <c r="N34" s="96">
        <v>0</v>
      </c>
      <c r="O34" s="96">
        <v>0</v>
      </c>
    </row>
    <row r="35" spans="3:15" ht="15.75" customHeight="1" thickBot="1">
      <c r="C35" s="16"/>
      <c r="D35" s="16">
        <v>5</v>
      </c>
      <c r="E35" s="16"/>
      <c r="F35" s="160" t="s">
        <v>47</v>
      </c>
      <c r="G35" s="161"/>
      <c r="H35" s="16">
        <v>25</v>
      </c>
      <c r="I35" s="96">
        <v>0</v>
      </c>
      <c r="J35" s="96">
        <v>0</v>
      </c>
      <c r="K35" s="97"/>
      <c r="L35" s="96">
        <v>0</v>
      </c>
      <c r="M35" s="96">
        <v>0</v>
      </c>
      <c r="N35" s="96">
        <v>0</v>
      </c>
      <c r="O35" s="96">
        <v>0</v>
      </c>
    </row>
    <row r="36" spans="3:15" ht="26.25" customHeight="1" thickBot="1">
      <c r="C36" s="16" t="s">
        <v>48</v>
      </c>
      <c r="D36" s="16"/>
      <c r="E36" s="16"/>
      <c r="F36" s="160" t="s">
        <v>49</v>
      </c>
      <c r="G36" s="161"/>
      <c r="H36" s="16">
        <v>26</v>
      </c>
      <c r="I36" s="96">
        <v>176</v>
      </c>
      <c r="J36" s="96">
        <v>200</v>
      </c>
      <c r="K36" s="97"/>
      <c r="L36" s="96">
        <v>300</v>
      </c>
      <c r="M36" s="96">
        <v>400</v>
      </c>
      <c r="N36" s="96">
        <f t="shared" si="0"/>
        <v>1.5</v>
      </c>
      <c r="O36" s="96">
        <f t="shared" si="1"/>
        <v>1.3333333333333333</v>
      </c>
    </row>
    <row r="37" spans="3:15" ht="13.5" thickBot="1">
      <c r="C37" s="162"/>
      <c r="D37" s="16">
        <v>1</v>
      </c>
      <c r="E37" s="16"/>
      <c r="F37" s="160" t="s">
        <v>50</v>
      </c>
      <c r="G37" s="161"/>
      <c r="H37" s="16">
        <v>27</v>
      </c>
      <c r="I37" s="96">
        <v>0</v>
      </c>
      <c r="J37" s="96">
        <v>0</v>
      </c>
      <c r="K37" s="97"/>
      <c r="L37" s="96">
        <v>0</v>
      </c>
      <c r="M37" s="96">
        <v>0</v>
      </c>
      <c r="N37" s="96">
        <v>0</v>
      </c>
      <c r="O37" s="96">
        <v>0</v>
      </c>
    </row>
    <row r="38" spans="3:15" ht="18" customHeight="1" thickBot="1">
      <c r="C38" s="163"/>
      <c r="D38" s="16">
        <v>2</v>
      </c>
      <c r="E38" s="16"/>
      <c r="F38" s="160" t="s">
        <v>51</v>
      </c>
      <c r="G38" s="161"/>
      <c r="H38" s="16">
        <v>28</v>
      </c>
      <c r="I38" s="96">
        <v>0</v>
      </c>
      <c r="J38" s="96">
        <v>0</v>
      </c>
      <c r="K38" s="97"/>
      <c r="L38" s="96">
        <v>0</v>
      </c>
      <c r="M38" s="96">
        <v>0</v>
      </c>
      <c r="N38" s="96">
        <v>0</v>
      </c>
      <c r="O38" s="96">
        <v>0</v>
      </c>
    </row>
    <row r="39" spans="3:15" ht="14.25" customHeight="1" thickBot="1">
      <c r="C39" s="163"/>
      <c r="D39" s="16">
        <v>3</v>
      </c>
      <c r="E39" s="16"/>
      <c r="F39" s="160" t="s">
        <v>52</v>
      </c>
      <c r="G39" s="161"/>
      <c r="H39" s="16">
        <v>29</v>
      </c>
      <c r="I39" s="96">
        <v>176</v>
      </c>
      <c r="J39" s="96">
        <v>200</v>
      </c>
      <c r="K39" s="97"/>
      <c r="L39" s="96">
        <v>300</v>
      </c>
      <c r="M39" s="96">
        <v>400</v>
      </c>
      <c r="N39" s="96">
        <f t="shared" si="0"/>
        <v>1.5</v>
      </c>
      <c r="O39" s="96">
        <f t="shared" si="1"/>
        <v>1.3333333333333333</v>
      </c>
    </row>
    <row r="40" spans="3:15" ht="50.25" customHeight="1" thickBot="1">
      <c r="C40" s="163"/>
      <c r="D40" s="16">
        <v>4</v>
      </c>
      <c r="E40" s="16"/>
      <c r="F40" s="160" t="s">
        <v>53</v>
      </c>
      <c r="G40" s="161"/>
      <c r="H40" s="16">
        <v>30</v>
      </c>
      <c r="I40" s="96">
        <v>0</v>
      </c>
      <c r="J40" s="96">
        <v>0</v>
      </c>
      <c r="K40" s="97"/>
      <c r="L40" s="96">
        <v>0</v>
      </c>
      <c r="M40" s="96">
        <v>0</v>
      </c>
      <c r="N40" s="96">
        <v>0</v>
      </c>
      <c r="O40" s="96">
        <v>0</v>
      </c>
    </row>
    <row r="41" spans="3:15" ht="17.25" customHeight="1" thickBot="1">
      <c r="C41" s="163"/>
      <c r="D41" s="16">
        <v>5</v>
      </c>
      <c r="E41" s="16"/>
      <c r="F41" s="160" t="s">
        <v>54</v>
      </c>
      <c r="G41" s="161"/>
      <c r="H41" s="16">
        <v>31</v>
      </c>
      <c r="I41" s="96">
        <v>0</v>
      </c>
      <c r="J41" s="96">
        <v>0</v>
      </c>
      <c r="K41" s="97"/>
      <c r="L41" s="96">
        <v>0</v>
      </c>
      <c r="M41" s="96">
        <v>0</v>
      </c>
      <c r="N41" s="96">
        <v>0</v>
      </c>
      <c r="O41" s="96">
        <v>0</v>
      </c>
    </row>
    <row r="42" spans="3:15" ht="30" customHeight="1" thickBot="1">
      <c r="C42" s="163"/>
      <c r="D42" s="16">
        <v>6</v>
      </c>
      <c r="E42" s="16"/>
      <c r="F42" s="160" t="s">
        <v>55</v>
      </c>
      <c r="G42" s="161"/>
      <c r="H42" s="16">
        <v>32</v>
      </c>
      <c r="I42" s="96">
        <v>0</v>
      </c>
      <c r="J42" s="96">
        <v>0</v>
      </c>
      <c r="K42" s="97"/>
      <c r="L42" s="96">
        <v>0</v>
      </c>
      <c r="M42" s="96">
        <v>0</v>
      </c>
      <c r="N42" s="96">
        <v>0</v>
      </c>
      <c r="O42" s="96">
        <v>0</v>
      </c>
    </row>
    <row r="43" spans="3:15" ht="40.5" customHeight="1" thickBot="1">
      <c r="C43" s="163"/>
      <c r="D43" s="16">
        <v>7</v>
      </c>
      <c r="E43" s="16"/>
      <c r="F43" s="160" t="s">
        <v>56</v>
      </c>
      <c r="G43" s="161"/>
      <c r="H43" s="16">
        <v>33</v>
      </c>
      <c r="I43" s="96">
        <v>0</v>
      </c>
      <c r="J43" s="96">
        <v>0</v>
      </c>
      <c r="K43" s="97"/>
      <c r="L43" s="96">
        <v>0</v>
      </c>
      <c r="M43" s="96">
        <v>0</v>
      </c>
      <c r="N43" s="96">
        <v>0</v>
      </c>
      <c r="O43" s="96">
        <v>0</v>
      </c>
    </row>
    <row r="44" spans="3:15" ht="39" customHeight="1" thickBot="1">
      <c r="C44" s="163"/>
      <c r="D44" s="16">
        <v>8</v>
      </c>
      <c r="E44" s="16"/>
      <c r="F44" s="160" t="s">
        <v>57</v>
      </c>
      <c r="G44" s="161"/>
      <c r="H44" s="16">
        <v>34</v>
      </c>
      <c r="I44" s="96">
        <v>0</v>
      </c>
      <c r="J44" s="96">
        <v>0</v>
      </c>
      <c r="K44" s="97"/>
      <c r="L44" s="96">
        <v>0</v>
      </c>
      <c r="M44" s="96">
        <v>0</v>
      </c>
      <c r="N44" s="96">
        <v>0</v>
      </c>
      <c r="O44" s="96">
        <v>0</v>
      </c>
    </row>
    <row r="45" spans="3:15" ht="20.25" customHeight="1" thickBot="1">
      <c r="C45" s="163"/>
      <c r="D45" s="16"/>
      <c r="E45" s="16" t="s">
        <v>10</v>
      </c>
      <c r="F45" s="160" t="s">
        <v>58</v>
      </c>
      <c r="G45" s="161"/>
      <c r="H45" s="16">
        <v>35</v>
      </c>
      <c r="I45" s="96">
        <v>0</v>
      </c>
      <c r="J45" s="96">
        <v>0</v>
      </c>
      <c r="K45" s="97"/>
      <c r="L45" s="96">
        <v>0</v>
      </c>
      <c r="M45" s="96">
        <v>0</v>
      </c>
      <c r="N45" s="96">
        <v>0</v>
      </c>
      <c r="O45" s="96">
        <v>0</v>
      </c>
    </row>
    <row r="46" spans="3:15" ht="18" customHeight="1" thickBot="1">
      <c r="C46" s="163"/>
      <c r="D46" s="16"/>
      <c r="E46" s="16" t="s">
        <v>12</v>
      </c>
      <c r="F46" s="160" t="s">
        <v>59</v>
      </c>
      <c r="G46" s="161"/>
      <c r="H46" s="16">
        <v>36</v>
      </c>
      <c r="I46" s="96">
        <v>0</v>
      </c>
      <c r="J46" s="96">
        <v>0</v>
      </c>
      <c r="K46" s="97"/>
      <c r="L46" s="96">
        <v>0</v>
      </c>
      <c r="M46" s="96">
        <v>0</v>
      </c>
      <c r="N46" s="96">
        <v>0</v>
      </c>
      <c r="O46" s="96">
        <v>0</v>
      </c>
    </row>
    <row r="47" spans="3:15" ht="15" customHeight="1" thickBot="1">
      <c r="C47" s="163"/>
      <c r="D47" s="16"/>
      <c r="E47" s="16" t="s">
        <v>60</v>
      </c>
      <c r="F47" s="160" t="s">
        <v>61</v>
      </c>
      <c r="G47" s="161"/>
      <c r="H47" s="16">
        <v>37</v>
      </c>
      <c r="I47" s="96">
        <v>0</v>
      </c>
      <c r="J47" s="96">
        <v>0</v>
      </c>
      <c r="K47" s="97"/>
      <c r="L47" s="96">
        <v>0</v>
      </c>
      <c r="M47" s="96">
        <v>0</v>
      </c>
      <c r="N47" s="96">
        <v>0</v>
      </c>
      <c r="O47" s="96">
        <v>0</v>
      </c>
    </row>
    <row r="48" spans="3:15" ht="24" customHeight="1" thickBot="1">
      <c r="C48" s="164"/>
      <c r="D48" s="16">
        <v>9</v>
      </c>
      <c r="E48" s="16"/>
      <c r="F48" s="160" t="s">
        <v>62</v>
      </c>
      <c r="G48" s="161"/>
      <c r="H48" s="16">
        <v>38</v>
      </c>
      <c r="I48" s="96">
        <v>0</v>
      </c>
      <c r="J48" s="96">
        <v>0</v>
      </c>
      <c r="K48" s="97"/>
      <c r="L48" s="96">
        <v>0</v>
      </c>
      <c r="M48" s="96">
        <v>0</v>
      </c>
      <c r="N48" s="96">
        <v>0</v>
      </c>
      <c r="O48" s="96">
        <v>0</v>
      </c>
    </row>
    <row r="49" spans="3:15" ht="15.75" customHeight="1" thickBot="1">
      <c r="C49" s="16" t="s">
        <v>63</v>
      </c>
      <c r="D49" s="16"/>
      <c r="E49" s="16"/>
      <c r="F49" s="160" t="s">
        <v>64</v>
      </c>
      <c r="G49" s="161"/>
      <c r="H49" s="16">
        <v>39</v>
      </c>
      <c r="I49" s="96">
        <v>0</v>
      </c>
      <c r="J49" s="96">
        <v>0</v>
      </c>
      <c r="K49" s="97"/>
      <c r="L49" s="96">
        <v>0</v>
      </c>
      <c r="M49" s="96">
        <v>0</v>
      </c>
      <c r="N49" s="96">
        <v>0</v>
      </c>
      <c r="O49" s="96">
        <v>0</v>
      </c>
    </row>
    <row r="50" spans="3:15" ht="20.25" customHeight="1" thickBot="1">
      <c r="C50" s="16" t="s">
        <v>65</v>
      </c>
      <c r="D50" s="16"/>
      <c r="E50" s="16"/>
      <c r="F50" s="160" t="s">
        <v>66</v>
      </c>
      <c r="G50" s="161"/>
      <c r="H50" s="16">
        <v>40</v>
      </c>
      <c r="I50" s="96">
        <v>0</v>
      </c>
      <c r="J50" s="96">
        <v>0</v>
      </c>
      <c r="K50" s="97"/>
      <c r="L50" s="96">
        <v>0</v>
      </c>
      <c r="M50" s="96">
        <v>0</v>
      </c>
      <c r="N50" s="96">
        <v>0</v>
      </c>
      <c r="O50" s="96">
        <v>0</v>
      </c>
    </row>
    <row r="51" spans="3:15" ht="13.5" thickBot="1">
      <c r="C51" s="16"/>
      <c r="D51" s="16"/>
      <c r="E51" s="16" t="s">
        <v>10</v>
      </c>
      <c r="F51" s="160" t="s">
        <v>67</v>
      </c>
      <c r="G51" s="161"/>
      <c r="H51" s="16">
        <v>41</v>
      </c>
      <c r="I51" s="96">
        <v>0</v>
      </c>
      <c r="J51" s="96">
        <v>0</v>
      </c>
      <c r="K51" s="97"/>
      <c r="L51" s="96">
        <v>0</v>
      </c>
      <c r="M51" s="96">
        <v>0</v>
      </c>
      <c r="N51" s="96">
        <v>0</v>
      </c>
      <c r="O51" s="96">
        <v>0</v>
      </c>
    </row>
    <row r="52" spans="3:15" ht="16.5" customHeight="1" thickBot="1">
      <c r="C52" s="16"/>
      <c r="D52" s="16"/>
      <c r="E52" s="16" t="s">
        <v>12</v>
      </c>
      <c r="F52" s="160" t="s">
        <v>68</v>
      </c>
      <c r="G52" s="161"/>
      <c r="H52" s="16">
        <v>42</v>
      </c>
      <c r="I52" s="96">
        <v>0</v>
      </c>
      <c r="J52" s="96">
        <v>0</v>
      </c>
      <c r="K52" s="97"/>
      <c r="L52" s="96">
        <v>0</v>
      </c>
      <c r="M52" s="96">
        <v>0</v>
      </c>
      <c r="N52" s="96">
        <v>0</v>
      </c>
      <c r="O52" s="96">
        <v>0</v>
      </c>
    </row>
    <row r="53" spans="3:15" ht="19.5" customHeight="1" thickBot="1">
      <c r="C53" s="16"/>
      <c r="D53" s="16"/>
      <c r="E53" s="16" t="s">
        <v>60</v>
      </c>
      <c r="F53" s="160" t="s">
        <v>69</v>
      </c>
      <c r="G53" s="161"/>
      <c r="H53" s="16">
        <v>43</v>
      </c>
      <c r="I53" s="96">
        <v>0</v>
      </c>
      <c r="J53" s="96">
        <v>0</v>
      </c>
      <c r="K53" s="97"/>
      <c r="L53" s="96">
        <v>0</v>
      </c>
      <c r="M53" s="96">
        <v>0</v>
      </c>
      <c r="N53" s="96">
        <v>0</v>
      </c>
      <c r="O53" s="96">
        <v>0</v>
      </c>
    </row>
    <row r="54" spans="3:15" ht="15.75" customHeight="1" thickBot="1">
      <c r="C54" s="16"/>
      <c r="D54" s="16"/>
      <c r="E54" s="16" t="s">
        <v>70</v>
      </c>
      <c r="F54" s="160" t="s">
        <v>71</v>
      </c>
      <c r="G54" s="161"/>
      <c r="H54" s="16">
        <v>44</v>
      </c>
      <c r="I54" s="96">
        <v>0</v>
      </c>
      <c r="J54" s="96">
        <v>0</v>
      </c>
      <c r="K54" s="97"/>
      <c r="L54" s="96">
        <v>0</v>
      </c>
      <c r="M54" s="96">
        <v>0</v>
      </c>
      <c r="N54" s="96">
        <v>0</v>
      </c>
      <c r="O54" s="96">
        <v>0</v>
      </c>
    </row>
    <row r="55" spans="3:15" ht="13.5" thickBot="1">
      <c r="C55" s="16"/>
      <c r="D55" s="16"/>
      <c r="E55" s="16" t="s">
        <v>72</v>
      </c>
      <c r="F55" s="160" t="s">
        <v>73</v>
      </c>
      <c r="G55" s="161"/>
      <c r="H55" s="16">
        <v>45</v>
      </c>
      <c r="I55" s="96">
        <v>0</v>
      </c>
      <c r="J55" s="96">
        <v>0</v>
      </c>
      <c r="K55" s="97"/>
      <c r="L55" s="96">
        <v>0</v>
      </c>
      <c r="M55" s="96">
        <v>0</v>
      </c>
      <c r="N55" s="96">
        <v>0</v>
      </c>
      <c r="O55" s="96">
        <v>0</v>
      </c>
    </row>
    <row r="56" spans="3:15" ht="23.25" customHeight="1" thickBot="1">
      <c r="C56" s="16" t="s">
        <v>74</v>
      </c>
      <c r="D56" s="16"/>
      <c r="E56" s="16"/>
      <c r="F56" s="160" t="s">
        <v>75</v>
      </c>
      <c r="G56" s="161"/>
      <c r="H56" s="16">
        <v>46</v>
      </c>
      <c r="I56" s="96">
        <v>0</v>
      </c>
      <c r="J56" s="96">
        <v>0</v>
      </c>
      <c r="K56" s="97"/>
      <c r="L56" s="96">
        <v>0</v>
      </c>
      <c r="M56" s="96">
        <v>0</v>
      </c>
      <c r="N56" s="96">
        <v>0</v>
      </c>
      <c r="O56" s="96">
        <v>0</v>
      </c>
    </row>
    <row r="57" spans="3:15" ht="13.5" thickBot="1">
      <c r="C57" s="16"/>
      <c r="D57" s="16">
        <v>1</v>
      </c>
      <c r="E57" s="16"/>
      <c r="F57" s="160" t="s">
        <v>76</v>
      </c>
      <c r="G57" s="161"/>
      <c r="H57" s="16">
        <v>47</v>
      </c>
      <c r="I57" s="96">
        <v>0</v>
      </c>
      <c r="J57" s="96">
        <v>0</v>
      </c>
      <c r="K57" s="97"/>
      <c r="L57" s="96">
        <v>0</v>
      </c>
      <c r="M57" s="96">
        <v>0</v>
      </c>
      <c r="N57" s="96">
        <v>0</v>
      </c>
      <c r="O57" s="96">
        <v>0</v>
      </c>
    </row>
    <row r="58" spans="3:15" ht="14.25" customHeight="1" thickBot="1">
      <c r="C58" s="16"/>
      <c r="D58" s="16"/>
      <c r="E58" s="16"/>
      <c r="F58" s="160" t="s">
        <v>77</v>
      </c>
      <c r="G58" s="161"/>
      <c r="H58" s="16">
        <v>48</v>
      </c>
      <c r="I58" s="96">
        <v>0</v>
      </c>
      <c r="J58" s="96">
        <v>0</v>
      </c>
      <c r="K58" s="97"/>
      <c r="L58" s="96">
        <v>0</v>
      </c>
      <c r="M58" s="96">
        <v>0</v>
      </c>
      <c r="N58" s="96">
        <v>0</v>
      </c>
      <c r="O58" s="96">
        <v>0</v>
      </c>
    </row>
    <row r="59" spans="3:15" ht="15.75" customHeight="1" thickBot="1">
      <c r="C59" s="16" t="s">
        <v>78</v>
      </c>
      <c r="D59" s="16"/>
      <c r="E59" s="16"/>
      <c r="F59" s="160" t="s">
        <v>79</v>
      </c>
      <c r="G59" s="161"/>
      <c r="H59" s="16">
        <v>49</v>
      </c>
      <c r="I59" s="96">
        <v>0</v>
      </c>
      <c r="J59" s="96">
        <v>0</v>
      </c>
      <c r="K59" s="97"/>
      <c r="L59" s="96">
        <v>0</v>
      </c>
      <c r="M59" s="96">
        <v>0</v>
      </c>
      <c r="N59" s="96">
        <v>0</v>
      </c>
      <c r="O59" s="96">
        <v>0</v>
      </c>
    </row>
    <row r="60" spans="3:15" ht="16.5" customHeight="1" thickBot="1">
      <c r="C60" s="16" t="s">
        <v>80</v>
      </c>
      <c r="D60" s="16"/>
      <c r="E60" s="16"/>
      <c r="F60" s="160" t="s">
        <v>81</v>
      </c>
      <c r="G60" s="161"/>
      <c r="H60" s="16"/>
      <c r="I60" s="96"/>
      <c r="J60" s="96"/>
      <c r="K60" s="97"/>
      <c r="L60" s="96"/>
      <c r="M60" s="96"/>
      <c r="N60" s="96">
        <v>0</v>
      </c>
      <c r="O60" s="96">
        <v>0</v>
      </c>
    </row>
    <row r="61" spans="3:15" ht="14.25" customHeight="1" thickBot="1">
      <c r="C61" s="162"/>
      <c r="D61" s="16">
        <v>1</v>
      </c>
      <c r="E61" s="16"/>
      <c r="F61" s="160" t="s">
        <v>82</v>
      </c>
      <c r="G61" s="161"/>
      <c r="H61" s="16">
        <v>50</v>
      </c>
      <c r="I61" s="96">
        <v>68</v>
      </c>
      <c r="J61" s="96">
        <v>70</v>
      </c>
      <c r="K61" s="97"/>
      <c r="L61" s="96">
        <v>70</v>
      </c>
      <c r="M61" s="96">
        <v>70</v>
      </c>
      <c r="N61" s="96">
        <f t="shared" si="0"/>
        <v>1</v>
      </c>
      <c r="O61" s="96">
        <f t="shared" si="1"/>
        <v>1</v>
      </c>
    </row>
    <row r="62" spans="3:15" ht="16.5" customHeight="1" thickBot="1">
      <c r="C62" s="163"/>
      <c r="D62" s="16">
        <v>2</v>
      </c>
      <c r="E62" s="16"/>
      <c r="F62" s="160" t="s">
        <v>83</v>
      </c>
      <c r="G62" s="161"/>
      <c r="H62" s="16">
        <v>51</v>
      </c>
      <c r="I62" s="96">
        <v>67</v>
      </c>
      <c r="J62" s="96">
        <v>69</v>
      </c>
      <c r="K62" s="97"/>
      <c r="L62" s="96">
        <v>69</v>
      </c>
      <c r="M62" s="96">
        <v>69</v>
      </c>
      <c r="N62" s="96">
        <f t="shared" si="0"/>
        <v>1</v>
      </c>
      <c r="O62" s="96">
        <f t="shared" si="1"/>
        <v>1</v>
      </c>
    </row>
    <row r="63" spans="3:15" ht="26.25" customHeight="1" thickBot="1">
      <c r="C63" s="163"/>
      <c r="D63" s="16">
        <v>3</v>
      </c>
      <c r="E63" s="16"/>
      <c r="F63" s="160" t="s">
        <v>84</v>
      </c>
      <c r="G63" s="161"/>
      <c r="H63" s="16">
        <v>52</v>
      </c>
      <c r="I63" s="96">
        <v>3901.74</v>
      </c>
      <c r="J63" s="96">
        <v>3526.5</v>
      </c>
      <c r="K63" s="97"/>
      <c r="L63" s="96">
        <v>3526.5</v>
      </c>
      <c r="M63" s="96">
        <v>3526.5</v>
      </c>
      <c r="N63" s="96">
        <f t="shared" si="0"/>
        <v>1</v>
      </c>
      <c r="O63" s="96">
        <f t="shared" si="1"/>
        <v>1</v>
      </c>
    </row>
    <row r="64" spans="3:15" ht="26.25" customHeight="1" thickBot="1">
      <c r="C64" s="163"/>
      <c r="D64" s="16">
        <v>4</v>
      </c>
      <c r="E64" s="16"/>
      <c r="F64" s="160" t="s">
        <v>85</v>
      </c>
      <c r="G64" s="161"/>
      <c r="H64" s="16">
        <v>53</v>
      </c>
      <c r="I64" s="96">
        <v>3901.74</v>
      </c>
      <c r="J64" s="96">
        <v>3526.5</v>
      </c>
      <c r="K64" s="97"/>
      <c r="L64" s="96">
        <v>3526.5</v>
      </c>
      <c r="M64" s="96">
        <v>3526.5</v>
      </c>
      <c r="N64" s="96">
        <f t="shared" si="0"/>
        <v>1</v>
      </c>
      <c r="O64" s="96">
        <f t="shared" si="1"/>
        <v>1</v>
      </c>
    </row>
    <row r="65" spans="3:18" ht="26.25" customHeight="1" thickBot="1">
      <c r="C65" s="163"/>
      <c r="D65" s="16">
        <v>5</v>
      </c>
      <c r="E65" s="16"/>
      <c r="F65" s="160" t="s">
        <v>86</v>
      </c>
      <c r="G65" s="161"/>
      <c r="H65" s="16">
        <v>54</v>
      </c>
      <c r="I65" s="96">
        <v>431.31</v>
      </c>
      <c r="J65" s="96">
        <v>483.8</v>
      </c>
      <c r="K65" s="97"/>
      <c r="L65" s="96">
        <v>483.8</v>
      </c>
      <c r="M65" s="96">
        <v>483.8</v>
      </c>
      <c r="N65" s="96">
        <f t="shared" si="0"/>
        <v>1</v>
      </c>
      <c r="O65" s="96">
        <f t="shared" si="1"/>
        <v>1</v>
      </c>
    </row>
    <row r="66" spans="3:18" ht="25.5" customHeight="1" thickBot="1">
      <c r="C66" s="163"/>
      <c r="D66" s="16">
        <v>6</v>
      </c>
      <c r="E66" s="16"/>
      <c r="F66" s="160" t="s">
        <v>87</v>
      </c>
      <c r="G66" s="161"/>
      <c r="H66" s="16">
        <v>55</v>
      </c>
      <c r="I66" s="96">
        <v>431.31</v>
      </c>
      <c r="J66" s="96">
        <v>483.8</v>
      </c>
      <c r="K66" s="97"/>
      <c r="L66" s="96">
        <v>483.8</v>
      </c>
      <c r="M66" s="96">
        <v>483.8</v>
      </c>
      <c r="N66" s="96">
        <f t="shared" si="0"/>
        <v>1</v>
      </c>
      <c r="O66" s="96">
        <f t="shared" si="1"/>
        <v>1</v>
      </c>
    </row>
    <row r="67" spans="3:18" ht="24" customHeight="1" thickBot="1">
      <c r="C67" s="163"/>
      <c r="D67" s="16">
        <v>7</v>
      </c>
      <c r="E67" s="16"/>
      <c r="F67" s="160" t="s">
        <v>88</v>
      </c>
      <c r="G67" s="161"/>
      <c r="H67" s="16">
        <v>56</v>
      </c>
      <c r="I67" s="96">
        <v>0</v>
      </c>
      <c r="J67" s="96">
        <v>0</v>
      </c>
      <c r="K67" s="97"/>
      <c r="L67" s="96">
        <v>0</v>
      </c>
      <c r="M67" s="96">
        <v>0</v>
      </c>
      <c r="N67" s="96">
        <v>0</v>
      </c>
      <c r="O67" s="96">
        <v>0</v>
      </c>
    </row>
    <row r="68" spans="3:18" ht="15" customHeight="1" thickBot="1">
      <c r="C68" s="163"/>
      <c r="D68" s="16">
        <v>8</v>
      </c>
      <c r="E68" s="16"/>
      <c r="F68" s="160" t="s">
        <v>89</v>
      </c>
      <c r="G68" s="161"/>
      <c r="H68" s="16">
        <v>57</v>
      </c>
      <c r="I68" s="96">
        <v>993</v>
      </c>
      <c r="J68" s="96">
        <v>994</v>
      </c>
      <c r="K68" s="97"/>
      <c r="L68" s="96">
        <v>991</v>
      </c>
      <c r="M68" s="96">
        <v>988</v>
      </c>
      <c r="N68" s="96">
        <f t="shared" si="0"/>
        <v>0.99698189134808857</v>
      </c>
      <c r="O68" s="96">
        <f t="shared" si="1"/>
        <v>0.99697275479313829</v>
      </c>
    </row>
    <row r="69" spans="3:18" ht="13.5" thickBot="1">
      <c r="C69" s="163"/>
      <c r="D69" s="16">
        <v>9</v>
      </c>
      <c r="E69" s="16"/>
      <c r="F69" s="160" t="s">
        <v>90</v>
      </c>
      <c r="G69" s="161"/>
      <c r="H69" s="16">
        <v>58</v>
      </c>
      <c r="I69" s="96">
        <v>4761</v>
      </c>
      <c r="J69" s="96">
        <v>4400</v>
      </c>
      <c r="K69" s="97"/>
      <c r="L69" s="96">
        <v>4000</v>
      </c>
      <c r="M69" s="96">
        <v>3500</v>
      </c>
      <c r="N69" s="96">
        <f t="shared" si="0"/>
        <v>0.90909090909090906</v>
      </c>
      <c r="O69" s="96">
        <f t="shared" si="1"/>
        <v>0.875</v>
      </c>
      <c r="R69" s="13" t="s">
        <v>80</v>
      </c>
    </row>
    <row r="70" spans="3:18" ht="13.5" thickBot="1">
      <c r="C70" s="164"/>
      <c r="D70" s="16">
        <v>10</v>
      </c>
      <c r="E70" s="16"/>
      <c r="F70" s="160" t="s">
        <v>91</v>
      </c>
      <c r="G70" s="161"/>
      <c r="H70" s="16">
        <v>59</v>
      </c>
      <c r="I70" s="96">
        <v>80</v>
      </c>
      <c r="J70" s="96">
        <v>60</v>
      </c>
      <c r="K70" s="97"/>
      <c r="L70" s="96">
        <v>0</v>
      </c>
      <c r="M70" s="96">
        <v>0</v>
      </c>
      <c r="N70" s="96">
        <f t="shared" si="0"/>
        <v>0</v>
      </c>
      <c r="O70" s="96">
        <v>0</v>
      </c>
    </row>
    <row r="72" spans="3:18" ht="4.5" customHeight="1"/>
    <row r="73" spans="3:18" ht="4.5" customHeight="1"/>
    <row r="74" spans="3:18" ht="42.75" customHeight="1">
      <c r="C74" s="170" t="s">
        <v>336</v>
      </c>
      <c r="D74" s="170"/>
      <c r="E74" s="170"/>
      <c r="F74" s="170"/>
      <c r="L74" s="170" t="s">
        <v>337</v>
      </c>
      <c r="M74" s="170"/>
      <c r="N74" s="170"/>
    </row>
  </sheetData>
  <mergeCells count="74">
    <mergeCell ref="L74:N74"/>
    <mergeCell ref="C74:F74"/>
    <mergeCell ref="N7:O7"/>
    <mergeCell ref="C8:E9"/>
    <mergeCell ref="F8:G9"/>
    <mergeCell ref="H8:H9"/>
    <mergeCell ref="I8:I9"/>
    <mergeCell ref="J8:J9"/>
    <mergeCell ref="K8:K9"/>
    <mergeCell ref="L8:L9"/>
    <mergeCell ref="F7:G7"/>
    <mergeCell ref="C7:E7"/>
    <mergeCell ref="C12:C15"/>
    <mergeCell ref="F12:G12"/>
    <mergeCell ref="F15:G15"/>
    <mergeCell ref="M8:M9"/>
    <mergeCell ref="N8:O8"/>
    <mergeCell ref="D10:E10"/>
    <mergeCell ref="F10:G10"/>
    <mergeCell ref="F11:G11"/>
    <mergeCell ref="F35:G35"/>
    <mergeCell ref="F16:G16"/>
    <mergeCell ref="F30:G30"/>
    <mergeCell ref="F31:G31"/>
    <mergeCell ref="F32:G32"/>
    <mergeCell ref="F33:G33"/>
    <mergeCell ref="F34:G34"/>
    <mergeCell ref="F49:G49"/>
    <mergeCell ref="C17:C29"/>
    <mergeCell ref="F17:G17"/>
    <mergeCell ref="D18:D28"/>
    <mergeCell ref="F18:G18"/>
    <mergeCell ref="F19:G19"/>
    <mergeCell ref="E20:E27"/>
    <mergeCell ref="F20:G20"/>
    <mergeCell ref="F28:G28"/>
    <mergeCell ref="F29:G29"/>
    <mergeCell ref="F36:G36"/>
    <mergeCell ref="C37:C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G5:K6"/>
    <mergeCell ref="F66:G66"/>
    <mergeCell ref="F51:G51"/>
    <mergeCell ref="F52:G52"/>
    <mergeCell ref="F53:G53"/>
    <mergeCell ref="F54:G54"/>
    <mergeCell ref="F55:G55"/>
    <mergeCell ref="F56:G56"/>
    <mergeCell ref="F50:G50"/>
    <mergeCell ref="F57:G57"/>
    <mergeCell ref="F58:G58"/>
    <mergeCell ref="F59:G59"/>
    <mergeCell ref="F60:G60"/>
    <mergeCell ref="F67:G67"/>
    <mergeCell ref="F68:G68"/>
    <mergeCell ref="C61:C70"/>
    <mergeCell ref="F63:G63"/>
    <mergeCell ref="F64:G64"/>
    <mergeCell ref="F65:G65"/>
    <mergeCell ref="F69:G69"/>
    <mergeCell ref="F70:G70"/>
    <mergeCell ref="F61:G61"/>
    <mergeCell ref="F62:G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2"/>
  <sheetViews>
    <sheetView zoomScale="98" zoomScaleNormal="98" workbookViewId="0">
      <selection activeCell="L9" sqref="L9"/>
    </sheetView>
  </sheetViews>
  <sheetFormatPr defaultRowHeight="12.75"/>
  <cols>
    <col min="1" max="1" width="3.28515625" style="13" customWidth="1"/>
    <col min="2" max="2" width="3.140625" style="13" customWidth="1"/>
    <col min="3" max="3" width="3.85546875" style="13" customWidth="1"/>
    <col min="4" max="4" width="5.85546875" style="13" customWidth="1"/>
    <col min="5" max="5" width="33.7109375" style="13" customWidth="1"/>
    <col min="6" max="6" width="4.28515625" style="13" customWidth="1"/>
    <col min="7" max="7" width="7.85546875" style="13" customWidth="1"/>
    <col min="8" max="9" width="7.5703125" style="13" customWidth="1"/>
    <col min="10" max="10" width="7.85546875" style="13" customWidth="1"/>
    <col min="11" max="11" width="7.5703125" style="13" customWidth="1"/>
    <col min="12" max="12" width="8.140625" style="13" customWidth="1"/>
    <col min="13" max="14" width="7.5703125" style="13" customWidth="1"/>
    <col min="15" max="15" width="6" style="13" customWidth="1"/>
    <col min="16" max="16" width="6.140625" style="13" customWidth="1"/>
    <col min="17" max="16384" width="9.140625" style="13"/>
  </cols>
  <sheetData>
    <row r="1" spans="1:17" ht="15.75">
      <c r="B1" s="25" t="s">
        <v>352</v>
      </c>
      <c r="C1" s="25"/>
      <c r="D1" s="25"/>
      <c r="E1" s="25"/>
      <c r="F1" s="25"/>
    </row>
    <row r="2" spans="1:17" ht="15.75">
      <c r="B2" s="25" t="s">
        <v>353</v>
      </c>
      <c r="C2" s="25"/>
      <c r="D2" s="25"/>
      <c r="E2" s="25"/>
      <c r="F2" s="25"/>
    </row>
    <row r="3" spans="1:17" ht="15.75">
      <c r="B3" s="25" t="s">
        <v>354</v>
      </c>
      <c r="C3" s="25"/>
      <c r="D3" s="25"/>
      <c r="E3" s="25"/>
      <c r="F3" s="25"/>
    </row>
    <row r="4" spans="1:17" ht="15.75">
      <c r="B4" s="25" t="s">
        <v>355</v>
      </c>
      <c r="C4" s="25"/>
      <c r="D4" s="25"/>
      <c r="E4" s="25"/>
      <c r="F4" s="25"/>
    </row>
    <row r="7" spans="1:17">
      <c r="B7" s="14"/>
      <c r="C7" s="14"/>
    </row>
    <row r="8" spans="1:17" ht="15" customHeight="1">
      <c r="E8" s="278" t="s">
        <v>92</v>
      </c>
      <c r="F8" s="278"/>
      <c r="G8" s="278"/>
      <c r="H8" s="278"/>
      <c r="I8" s="278"/>
      <c r="J8" s="278"/>
      <c r="K8" s="278"/>
    </row>
    <row r="9" spans="1:17" ht="15.75">
      <c r="A9" s="277"/>
      <c r="B9" s="277"/>
      <c r="C9" s="277"/>
      <c r="E9" s="278"/>
      <c r="F9" s="278"/>
      <c r="G9" s="278"/>
      <c r="H9" s="278"/>
      <c r="I9" s="278"/>
      <c r="J9" s="278"/>
      <c r="K9" s="278"/>
      <c r="L9" s="13" t="s">
        <v>406</v>
      </c>
      <c r="N9" s="25"/>
      <c r="O9" s="24"/>
    </row>
    <row r="10" spans="1:17" ht="13.5" thickBot="1">
      <c r="P10" s="24" t="s">
        <v>0</v>
      </c>
    </row>
    <row r="11" spans="1:17" ht="15.75" customHeight="1" thickBot="1">
      <c r="A11" s="222"/>
      <c r="B11" s="223"/>
      <c r="C11" s="224"/>
      <c r="D11" s="231" t="s">
        <v>1</v>
      </c>
      <c r="E11" s="232"/>
      <c r="F11" s="237" t="s">
        <v>2</v>
      </c>
      <c r="G11" s="237" t="s">
        <v>389</v>
      </c>
      <c r="H11" s="166" t="s">
        <v>390</v>
      </c>
      <c r="I11" s="279"/>
      <c r="J11" s="280"/>
      <c r="K11" s="281" t="s">
        <v>391</v>
      </c>
      <c r="L11" s="282"/>
      <c r="M11" s="282"/>
      <c r="N11" s="283"/>
      <c r="O11" s="26" t="s">
        <v>3</v>
      </c>
      <c r="P11" s="27" t="s">
        <v>3</v>
      </c>
    </row>
    <row r="12" spans="1:17" ht="26.25" thickBot="1">
      <c r="A12" s="225"/>
      <c r="B12" s="226"/>
      <c r="C12" s="227"/>
      <c r="D12" s="233"/>
      <c r="E12" s="234"/>
      <c r="F12" s="238"/>
      <c r="G12" s="238"/>
      <c r="H12" s="166" t="s">
        <v>93</v>
      </c>
      <c r="I12" s="279"/>
      <c r="J12" s="28"/>
      <c r="K12" s="284" t="s">
        <v>94</v>
      </c>
      <c r="L12" s="285"/>
      <c r="M12" s="285"/>
      <c r="N12" s="286"/>
      <c r="O12" s="29" t="s">
        <v>95</v>
      </c>
      <c r="P12" s="30" t="s">
        <v>96</v>
      </c>
      <c r="Q12" s="17"/>
    </row>
    <row r="13" spans="1:17" ht="69" customHeight="1" thickBot="1">
      <c r="A13" s="228"/>
      <c r="B13" s="229"/>
      <c r="C13" s="230"/>
      <c r="D13" s="235"/>
      <c r="E13" s="236"/>
      <c r="F13" s="239"/>
      <c r="G13" s="239"/>
      <c r="H13" s="23" t="s">
        <v>392</v>
      </c>
      <c r="I13" s="23" t="s">
        <v>393</v>
      </c>
      <c r="J13" s="23" t="s">
        <v>97</v>
      </c>
      <c r="K13" s="23" t="s">
        <v>375</v>
      </c>
      <c r="L13" s="23" t="s">
        <v>376</v>
      </c>
      <c r="M13" s="23" t="s">
        <v>98</v>
      </c>
      <c r="N13" s="23" t="s">
        <v>99</v>
      </c>
      <c r="O13" s="31"/>
      <c r="P13" s="32"/>
      <c r="Q13" s="17"/>
    </row>
    <row r="14" spans="1:17" ht="13.5" thickBot="1">
      <c r="A14" s="18">
        <v>0</v>
      </c>
      <c r="B14" s="275">
        <v>1</v>
      </c>
      <c r="C14" s="276"/>
      <c r="D14" s="168">
        <v>2</v>
      </c>
      <c r="E14" s="169"/>
      <c r="F14" s="16">
        <v>3</v>
      </c>
      <c r="G14" s="16" t="s">
        <v>100</v>
      </c>
      <c r="H14" s="16">
        <v>4</v>
      </c>
      <c r="I14" s="16" t="s">
        <v>101</v>
      </c>
      <c r="J14" s="16">
        <v>5</v>
      </c>
      <c r="K14" s="16" t="s">
        <v>102</v>
      </c>
      <c r="L14" s="16" t="s">
        <v>103</v>
      </c>
      <c r="M14" s="16" t="s">
        <v>104</v>
      </c>
      <c r="N14" s="16">
        <v>6</v>
      </c>
      <c r="O14" s="16">
        <v>7</v>
      </c>
      <c r="P14" s="18">
        <v>8</v>
      </c>
    </row>
    <row r="15" spans="1:17" ht="18" customHeight="1" thickBot="1">
      <c r="A15" s="103" t="s">
        <v>7</v>
      </c>
      <c r="B15" s="135"/>
      <c r="C15" s="135"/>
      <c r="D15" s="247" t="s">
        <v>105</v>
      </c>
      <c r="E15" s="248"/>
      <c r="F15" s="104">
        <v>1</v>
      </c>
      <c r="G15" s="117">
        <v>33147</v>
      </c>
      <c r="H15" s="117">
        <v>27091</v>
      </c>
      <c r="I15" s="117">
        <v>27091</v>
      </c>
      <c r="J15" s="117">
        <v>28900</v>
      </c>
      <c r="K15" s="117">
        <v>3125</v>
      </c>
      <c r="L15" s="117">
        <v>6216</v>
      </c>
      <c r="M15" s="117">
        <v>26291</v>
      </c>
      <c r="N15" s="117">
        <v>34785</v>
      </c>
      <c r="O15" s="117">
        <f>N15/J15*100</f>
        <v>120.36332179930795</v>
      </c>
      <c r="P15" s="117">
        <f>J15/G15*100</f>
        <v>87.187377439888976</v>
      </c>
    </row>
    <row r="16" spans="1:17" ht="42.75" customHeight="1" thickBot="1">
      <c r="A16" s="103"/>
      <c r="B16" s="135">
        <v>1</v>
      </c>
      <c r="C16" s="135"/>
      <c r="D16" s="247" t="s">
        <v>106</v>
      </c>
      <c r="E16" s="248"/>
      <c r="F16" s="104">
        <v>2</v>
      </c>
      <c r="G16" s="117">
        <v>33146</v>
      </c>
      <c r="H16" s="117">
        <v>27090</v>
      </c>
      <c r="I16" s="117">
        <v>27090</v>
      </c>
      <c r="J16" s="117">
        <v>28898</v>
      </c>
      <c r="K16" s="117">
        <v>3125</v>
      </c>
      <c r="L16" s="117">
        <v>6216</v>
      </c>
      <c r="M16" s="117">
        <v>26290</v>
      </c>
      <c r="N16" s="117">
        <v>34784</v>
      </c>
      <c r="O16" s="117">
        <f t="shared" ref="O16:O62" si="0">N16/J16*100</f>
        <v>120.36819157035087</v>
      </c>
      <c r="P16" s="117">
        <f t="shared" ref="P16:P62" si="1">J16/G16*100</f>
        <v>87.183973933506309</v>
      </c>
    </row>
    <row r="17" spans="1:16" ht="29.25" customHeight="1" thickBot="1">
      <c r="A17" s="103"/>
      <c r="B17" s="135"/>
      <c r="C17" s="135" t="s">
        <v>10</v>
      </c>
      <c r="D17" s="208" t="s">
        <v>107</v>
      </c>
      <c r="E17" s="209"/>
      <c r="F17" s="104">
        <v>3</v>
      </c>
      <c r="G17" s="117">
        <v>32196</v>
      </c>
      <c r="H17" s="117">
        <v>26896</v>
      </c>
      <c r="I17" s="117">
        <v>26896</v>
      </c>
      <c r="J17" s="117">
        <v>28736</v>
      </c>
      <c r="K17" s="117">
        <v>3120</v>
      </c>
      <c r="L17" s="117">
        <v>6211</v>
      </c>
      <c r="M17" s="117">
        <v>26285</v>
      </c>
      <c r="N17" s="117">
        <v>34779</v>
      </c>
      <c r="O17" s="117">
        <f t="shared" si="0"/>
        <v>121.02937082405344</v>
      </c>
      <c r="P17" s="117">
        <f t="shared" si="1"/>
        <v>89.253323394210454</v>
      </c>
    </row>
    <row r="18" spans="1:16" ht="20.25" customHeight="1" thickBot="1">
      <c r="A18" s="103"/>
      <c r="B18" s="135"/>
      <c r="C18" s="135"/>
      <c r="D18" s="135" t="s">
        <v>108</v>
      </c>
      <c r="E18" s="135" t="s">
        <v>109</v>
      </c>
      <c r="F18" s="104">
        <v>4</v>
      </c>
      <c r="G18" s="117">
        <v>2</v>
      </c>
      <c r="H18" s="117">
        <v>5</v>
      </c>
      <c r="I18" s="117">
        <v>5</v>
      </c>
      <c r="J18" s="117">
        <v>18</v>
      </c>
      <c r="K18" s="117">
        <v>0</v>
      </c>
      <c r="L18" s="117">
        <v>1</v>
      </c>
      <c r="M18" s="117">
        <v>5</v>
      </c>
      <c r="N18" s="117">
        <v>5</v>
      </c>
      <c r="O18" s="117">
        <f t="shared" si="0"/>
        <v>27.777777777777779</v>
      </c>
      <c r="P18" s="117">
        <f t="shared" si="1"/>
        <v>900</v>
      </c>
    </row>
    <row r="19" spans="1:16" ht="21.75" customHeight="1" thickBot="1">
      <c r="A19" s="103"/>
      <c r="B19" s="135"/>
      <c r="C19" s="135"/>
      <c r="D19" s="135" t="s">
        <v>110</v>
      </c>
      <c r="E19" s="135" t="s">
        <v>111</v>
      </c>
      <c r="F19" s="104">
        <v>5</v>
      </c>
      <c r="G19" s="117">
        <v>32000</v>
      </c>
      <c r="H19" s="117">
        <v>26891</v>
      </c>
      <c r="I19" s="117">
        <v>26891</v>
      </c>
      <c r="J19" s="117">
        <v>28504</v>
      </c>
      <c r="K19" s="117">
        <v>3100</v>
      </c>
      <c r="L19" s="117">
        <v>6150</v>
      </c>
      <c r="M19" s="117">
        <v>26200</v>
      </c>
      <c r="N19" s="117">
        <v>34665</v>
      </c>
      <c r="O19" s="117">
        <f t="shared" si="0"/>
        <v>121.61451024417627</v>
      </c>
      <c r="P19" s="117">
        <f t="shared" si="1"/>
        <v>89.075000000000003</v>
      </c>
    </row>
    <row r="20" spans="1:16" ht="20.25" customHeight="1" thickBot="1">
      <c r="A20" s="103"/>
      <c r="B20" s="135"/>
      <c r="C20" s="135"/>
      <c r="D20" s="135" t="s">
        <v>112</v>
      </c>
      <c r="E20" s="135" t="s">
        <v>113</v>
      </c>
      <c r="F20" s="104">
        <v>6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</row>
    <row r="21" spans="1:16" ht="13.5" thickBot="1">
      <c r="A21" s="103"/>
      <c r="B21" s="135"/>
      <c r="C21" s="135"/>
      <c r="D21" s="135" t="s">
        <v>114</v>
      </c>
      <c r="E21" s="135" t="s">
        <v>115</v>
      </c>
      <c r="F21" s="104">
        <v>7</v>
      </c>
      <c r="G21" s="117">
        <v>194</v>
      </c>
      <c r="H21" s="117">
        <v>0</v>
      </c>
      <c r="I21" s="117">
        <v>0</v>
      </c>
      <c r="J21" s="117">
        <v>214</v>
      </c>
      <c r="K21" s="117">
        <v>20</v>
      </c>
      <c r="L21" s="117">
        <v>60</v>
      </c>
      <c r="M21" s="117">
        <v>80</v>
      </c>
      <c r="N21" s="117">
        <v>109</v>
      </c>
      <c r="O21" s="117">
        <f t="shared" si="0"/>
        <v>50.934579439252339</v>
      </c>
      <c r="P21" s="117">
        <f t="shared" si="1"/>
        <v>110.30927835051547</v>
      </c>
    </row>
    <row r="22" spans="1:16" ht="18.75" customHeight="1" thickBot="1">
      <c r="A22" s="103"/>
      <c r="B22" s="135"/>
      <c r="C22" s="135" t="s">
        <v>12</v>
      </c>
      <c r="D22" s="208" t="s">
        <v>116</v>
      </c>
      <c r="E22" s="209"/>
      <c r="F22" s="104">
        <v>8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</row>
    <row r="23" spans="1:16" ht="41.25" customHeight="1" thickBot="1">
      <c r="A23" s="103"/>
      <c r="B23" s="135"/>
      <c r="C23" s="135" t="s">
        <v>60</v>
      </c>
      <c r="D23" s="208" t="s">
        <v>117</v>
      </c>
      <c r="E23" s="209"/>
      <c r="F23" s="104">
        <v>9</v>
      </c>
      <c r="G23" s="117">
        <v>950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</row>
    <row r="24" spans="1:16" ht="30" customHeight="1" thickBot="1">
      <c r="A24" s="103"/>
      <c r="B24" s="135"/>
      <c r="C24" s="135"/>
      <c r="D24" s="135" t="s">
        <v>118</v>
      </c>
      <c r="E24" s="135" t="s">
        <v>11</v>
      </c>
      <c r="F24" s="104">
        <v>10</v>
      </c>
      <c r="G24" s="117">
        <v>950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</row>
    <row r="25" spans="1:16" ht="30" customHeight="1" thickBot="1">
      <c r="A25" s="103"/>
      <c r="B25" s="135"/>
      <c r="C25" s="135"/>
      <c r="D25" s="135" t="s">
        <v>119</v>
      </c>
      <c r="E25" s="135" t="s">
        <v>13</v>
      </c>
      <c r="F25" s="104">
        <v>11</v>
      </c>
      <c r="G25" s="117">
        <v>0</v>
      </c>
      <c r="H25" s="117">
        <v>0</v>
      </c>
      <c r="I25" s="117">
        <f t="shared" ref="H25:I39" si="2">F25+F26+F27</f>
        <v>36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</row>
    <row r="26" spans="1:16" ht="20.25" customHeight="1" thickBot="1">
      <c r="A26" s="103"/>
      <c r="B26" s="135"/>
      <c r="C26" s="135" t="s">
        <v>70</v>
      </c>
      <c r="D26" s="208" t="s">
        <v>120</v>
      </c>
      <c r="E26" s="209"/>
      <c r="F26" s="104">
        <v>12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</row>
    <row r="27" spans="1:16" ht="31.5" customHeight="1" thickBot="1">
      <c r="A27" s="103"/>
      <c r="B27" s="135"/>
      <c r="C27" s="135" t="s">
        <v>72</v>
      </c>
      <c r="D27" s="208" t="s">
        <v>121</v>
      </c>
      <c r="E27" s="209"/>
      <c r="F27" s="104">
        <v>13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</row>
    <row r="28" spans="1:16" ht="42.75" customHeight="1" thickBot="1">
      <c r="A28" s="103"/>
      <c r="B28" s="135"/>
      <c r="C28" s="135" t="s">
        <v>122</v>
      </c>
      <c r="D28" s="208" t="s">
        <v>123</v>
      </c>
      <c r="E28" s="209"/>
      <c r="F28" s="104">
        <v>14</v>
      </c>
      <c r="G28" s="117">
        <v>0</v>
      </c>
      <c r="H28" s="117">
        <v>194</v>
      </c>
      <c r="I28" s="117">
        <v>194</v>
      </c>
      <c r="J28" s="117">
        <v>162</v>
      </c>
      <c r="K28" s="117">
        <v>5</v>
      </c>
      <c r="L28" s="117">
        <v>5</v>
      </c>
      <c r="M28" s="117">
        <v>5</v>
      </c>
      <c r="N28" s="117">
        <v>5</v>
      </c>
      <c r="O28" s="117">
        <v>0</v>
      </c>
      <c r="P28" s="117">
        <v>0</v>
      </c>
    </row>
    <row r="29" spans="1:16" ht="19.5" customHeight="1" thickBot="1">
      <c r="A29" s="103"/>
      <c r="B29" s="135"/>
      <c r="C29" s="135"/>
      <c r="D29" s="135" t="s">
        <v>124</v>
      </c>
      <c r="E29" s="135" t="s">
        <v>125</v>
      </c>
      <c r="F29" s="104">
        <v>15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</row>
    <row r="30" spans="1:16" ht="45" customHeight="1" thickBot="1">
      <c r="A30" s="103"/>
      <c r="B30" s="135"/>
      <c r="C30" s="135"/>
      <c r="D30" s="135" t="s">
        <v>126</v>
      </c>
      <c r="E30" s="135" t="s">
        <v>127</v>
      </c>
      <c r="F30" s="104">
        <v>16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</row>
    <row r="31" spans="1:16" ht="16.5" customHeight="1" thickBot="1">
      <c r="A31" s="103"/>
      <c r="B31" s="135"/>
      <c r="C31" s="135"/>
      <c r="D31" s="135"/>
      <c r="E31" s="135" t="s">
        <v>128</v>
      </c>
      <c r="F31" s="104">
        <v>17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</row>
    <row r="32" spans="1:16" ht="17.25" customHeight="1" thickBot="1">
      <c r="A32" s="103"/>
      <c r="B32" s="135"/>
      <c r="C32" s="135"/>
      <c r="D32" s="135"/>
      <c r="E32" s="135" t="s">
        <v>129</v>
      </c>
      <c r="F32" s="104">
        <v>18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</row>
    <row r="33" spans="1:16" ht="22.5" customHeight="1" thickBot="1">
      <c r="A33" s="103"/>
      <c r="B33" s="135"/>
      <c r="C33" s="135"/>
      <c r="D33" s="135" t="s">
        <v>130</v>
      </c>
      <c r="E33" s="135" t="s">
        <v>131</v>
      </c>
      <c r="F33" s="104">
        <v>19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</row>
    <row r="34" spans="1:16" ht="23.25" customHeight="1" thickBot="1">
      <c r="A34" s="103"/>
      <c r="B34" s="135"/>
      <c r="C34" s="135"/>
      <c r="D34" s="135" t="s">
        <v>132</v>
      </c>
      <c r="E34" s="135" t="s">
        <v>133</v>
      </c>
      <c r="F34" s="104">
        <v>20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</row>
    <row r="35" spans="1:16" ht="13.5" thickBot="1">
      <c r="A35" s="214"/>
      <c r="B35" s="135"/>
      <c r="C35" s="135"/>
      <c r="D35" s="208" t="s">
        <v>134</v>
      </c>
      <c r="E35" s="209"/>
      <c r="F35" s="104">
        <v>21</v>
      </c>
      <c r="G35" s="117">
        <v>0</v>
      </c>
      <c r="H35" s="117">
        <v>194</v>
      </c>
      <c r="I35" s="117">
        <v>194</v>
      </c>
      <c r="J35" s="117">
        <v>0</v>
      </c>
      <c r="K35" s="117">
        <v>5</v>
      </c>
      <c r="L35" s="117">
        <v>5</v>
      </c>
      <c r="M35" s="117">
        <v>5</v>
      </c>
      <c r="N35" s="117">
        <v>5</v>
      </c>
      <c r="O35" s="117">
        <v>0</v>
      </c>
      <c r="P35" s="117">
        <v>0</v>
      </c>
    </row>
    <row r="36" spans="1:16" ht="51.75" customHeight="1" thickBot="1">
      <c r="A36" s="242"/>
      <c r="B36" s="135">
        <v>2</v>
      </c>
      <c r="C36" s="135"/>
      <c r="D36" s="247" t="s">
        <v>135</v>
      </c>
      <c r="E36" s="248"/>
      <c r="F36" s="104">
        <v>22</v>
      </c>
      <c r="G36" s="117">
        <v>1</v>
      </c>
      <c r="H36" s="117">
        <v>1</v>
      </c>
      <c r="I36" s="117">
        <v>1</v>
      </c>
      <c r="J36" s="117">
        <v>2</v>
      </c>
      <c r="K36" s="117">
        <v>0</v>
      </c>
      <c r="L36" s="117">
        <v>0</v>
      </c>
      <c r="M36" s="117">
        <v>1</v>
      </c>
      <c r="N36" s="117">
        <v>1</v>
      </c>
      <c r="O36" s="117">
        <f t="shared" si="0"/>
        <v>50</v>
      </c>
      <c r="P36" s="117">
        <f t="shared" si="1"/>
        <v>200</v>
      </c>
    </row>
    <row r="37" spans="1:16" ht="18" customHeight="1" thickBot="1">
      <c r="A37" s="242"/>
      <c r="B37" s="240"/>
      <c r="C37" s="135" t="s">
        <v>10</v>
      </c>
      <c r="D37" s="208" t="s">
        <v>136</v>
      </c>
      <c r="E37" s="209"/>
      <c r="F37" s="104">
        <v>23</v>
      </c>
      <c r="G37" s="117">
        <v>0</v>
      </c>
      <c r="H37" s="117">
        <f t="shared" si="2"/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</row>
    <row r="38" spans="1:16" ht="17.25" customHeight="1" thickBot="1">
      <c r="A38" s="242"/>
      <c r="B38" s="251"/>
      <c r="C38" s="135" t="s">
        <v>12</v>
      </c>
      <c r="D38" s="208" t="s">
        <v>137</v>
      </c>
      <c r="E38" s="209"/>
      <c r="F38" s="104">
        <v>24</v>
      </c>
      <c r="G38" s="117">
        <v>0</v>
      </c>
      <c r="H38" s="117">
        <f t="shared" si="2"/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</row>
    <row r="39" spans="1:16" ht="18" customHeight="1" thickBot="1">
      <c r="A39" s="242"/>
      <c r="B39" s="251"/>
      <c r="C39" s="135" t="s">
        <v>60</v>
      </c>
      <c r="D39" s="208" t="s">
        <v>138</v>
      </c>
      <c r="E39" s="209"/>
      <c r="F39" s="104">
        <v>25</v>
      </c>
      <c r="G39" s="117">
        <v>0</v>
      </c>
      <c r="H39" s="117">
        <f t="shared" si="2"/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</row>
    <row r="40" spans="1:16" ht="13.5" thickBot="1">
      <c r="A40" s="242"/>
      <c r="B40" s="251"/>
      <c r="C40" s="135" t="s">
        <v>70</v>
      </c>
      <c r="D40" s="208" t="s">
        <v>139</v>
      </c>
      <c r="E40" s="209"/>
      <c r="F40" s="104">
        <v>26</v>
      </c>
      <c r="G40" s="117">
        <v>1</v>
      </c>
      <c r="H40" s="117">
        <v>1</v>
      </c>
      <c r="I40" s="117">
        <v>1</v>
      </c>
      <c r="J40" s="117">
        <v>2</v>
      </c>
      <c r="K40" s="117">
        <v>0</v>
      </c>
      <c r="L40" s="117">
        <v>0</v>
      </c>
      <c r="M40" s="117">
        <v>1</v>
      </c>
      <c r="N40" s="117">
        <v>1</v>
      </c>
      <c r="O40" s="117">
        <f t="shared" si="0"/>
        <v>50</v>
      </c>
      <c r="P40" s="117">
        <f t="shared" si="1"/>
        <v>200</v>
      </c>
    </row>
    <row r="41" spans="1:16" ht="13.5" customHeight="1" thickBot="1">
      <c r="A41" s="215"/>
      <c r="B41" s="241"/>
      <c r="C41" s="135" t="s">
        <v>72</v>
      </c>
      <c r="D41" s="208" t="s">
        <v>140</v>
      </c>
      <c r="E41" s="209"/>
      <c r="F41" s="104">
        <v>27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17">
        <v>0</v>
      </c>
    </row>
    <row r="42" spans="1:16" ht="38.25" customHeight="1" thickBot="1">
      <c r="A42" s="103" t="s">
        <v>15</v>
      </c>
      <c r="B42" s="247" t="s">
        <v>141</v>
      </c>
      <c r="C42" s="274"/>
      <c r="D42" s="274"/>
      <c r="E42" s="248"/>
      <c r="F42" s="104">
        <v>28</v>
      </c>
      <c r="G42" s="117">
        <v>33671</v>
      </c>
      <c r="H42" s="117">
        <v>27091</v>
      </c>
      <c r="I42" s="117">
        <v>27091</v>
      </c>
      <c r="J42" s="117">
        <v>28724</v>
      </c>
      <c r="K42" s="117">
        <v>3087</v>
      </c>
      <c r="L42" s="117">
        <v>6029</v>
      </c>
      <c r="M42" s="117">
        <v>26081</v>
      </c>
      <c r="N42" s="117">
        <v>34585</v>
      </c>
      <c r="O42" s="117">
        <f t="shared" si="0"/>
        <v>120.40453975769393</v>
      </c>
      <c r="P42" s="117">
        <f t="shared" si="1"/>
        <v>85.307831665231205</v>
      </c>
    </row>
    <row r="43" spans="1:16" ht="52.5" customHeight="1" thickBot="1">
      <c r="A43" s="214"/>
      <c r="B43" s="135">
        <v>1</v>
      </c>
      <c r="C43" s="247" t="s">
        <v>142</v>
      </c>
      <c r="D43" s="274"/>
      <c r="E43" s="248"/>
      <c r="F43" s="104">
        <v>29</v>
      </c>
      <c r="G43" s="117">
        <v>33671</v>
      </c>
      <c r="H43" s="117">
        <v>27091</v>
      </c>
      <c r="I43" s="117">
        <v>27091</v>
      </c>
      <c r="J43" s="117">
        <v>28724</v>
      </c>
      <c r="K43" s="117">
        <v>3087</v>
      </c>
      <c r="L43" s="117">
        <v>6029</v>
      </c>
      <c r="M43" s="117">
        <v>26081</v>
      </c>
      <c r="N43" s="117">
        <v>34585</v>
      </c>
      <c r="O43" s="117">
        <f t="shared" si="0"/>
        <v>120.40453975769393</v>
      </c>
      <c r="P43" s="117">
        <f t="shared" si="1"/>
        <v>85.307831665231205</v>
      </c>
    </row>
    <row r="44" spans="1:16" ht="24.75" customHeight="1" thickBot="1">
      <c r="A44" s="242"/>
      <c r="B44" s="240"/>
      <c r="C44" s="247" t="s">
        <v>143</v>
      </c>
      <c r="D44" s="274"/>
      <c r="E44" s="248"/>
      <c r="F44" s="104">
        <v>30</v>
      </c>
      <c r="G44" s="117">
        <v>28888</v>
      </c>
      <c r="H44" s="117">
        <v>22909</v>
      </c>
      <c r="I44" s="117">
        <v>22909</v>
      </c>
      <c r="J44" s="117">
        <v>24908</v>
      </c>
      <c r="K44" s="117">
        <v>2162</v>
      </c>
      <c r="L44" s="117">
        <v>4278</v>
      </c>
      <c r="M44" s="117">
        <v>23506</v>
      </c>
      <c r="N44" s="117">
        <v>31106</v>
      </c>
      <c r="O44" s="117">
        <f t="shared" si="0"/>
        <v>124.88357154327927</v>
      </c>
      <c r="P44" s="117">
        <f t="shared" si="1"/>
        <v>86.222653004707837</v>
      </c>
    </row>
    <row r="45" spans="1:16" ht="35.25" customHeight="1" thickBot="1">
      <c r="A45" s="242"/>
      <c r="B45" s="251"/>
      <c r="C45" s="144" t="s">
        <v>144</v>
      </c>
      <c r="D45" s="247" t="s">
        <v>145</v>
      </c>
      <c r="E45" s="248"/>
      <c r="F45" s="104">
        <v>31</v>
      </c>
      <c r="G45" s="117">
        <v>3647</v>
      </c>
      <c r="H45" s="117">
        <v>2767</v>
      </c>
      <c r="I45" s="117">
        <v>2767</v>
      </c>
      <c r="J45" s="117">
        <v>2703</v>
      </c>
      <c r="K45" s="117">
        <v>648</v>
      </c>
      <c r="L45" s="117">
        <v>1265</v>
      </c>
      <c r="M45" s="117">
        <v>2995</v>
      </c>
      <c r="N45" s="117">
        <v>5859</v>
      </c>
      <c r="O45" s="117">
        <f t="shared" si="0"/>
        <v>216.75915649278582</v>
      </c>
      <c r="P45" s="117">
        <f t="shared" si="1"/>
        <v>74.115711543734577</v>
      </c>
    </row>
    <row r="46" spans="1:16" ht="16.5" customHeight="1" thickBot="1">
      <c r="A46" s="242"/>
      <c r="B46" s="251"/>
      <c r="C46" s="135" t="s">
        <v>10</v>
      </c>
      <c r="D46" s="208" t="s">
        <v>146</v>
      </c>
      <c r="E46" s="209"/>
      <c r="F46" s="104">
        <v>32</v>
      </c>
      <c r="G46" s="117">
        <v>1263</v>
      </c>
      <c r="H46" s="117">
        <v>1050</v>
      </c>
      <c r="I46" s="117">
        <v>1050</v>
      </c>
      <c r="J46" s="117">
        <v>1903</v>
      </c>
      <c r="K46" s="117">
        <v>500</v>
      </c>
      <c r="L46" s="117">
        <v>1000</v>
      </c>
      <c r="M46" s="117">
        <v>2300</v>
      </c>
      <c r="N46" s="117">
        <v>4902</v>
      </c>
      <c r="O46" s="117">
        <f t="shared" si="0"/>
        <v>257.59327377824491</v>
      </c>
      <c r="P46" s="117">
        <f t="shared" si="1"/>
        <v>150.67300079176565</v>
      </c>
    </row>
    <row r="47" spans="1:16" ht="16.5" customHeight="1" thickBot="1">
      <c r="A47" s="242"/>
      <c r="B47" s="251"/>
      <c r="C47" s="135" t="s">
        <v>12</v>
      </c>
      <c r="D47" s="208" t="s">
        <v>147</v>
      </c>
      <c r="E47" s="209"/>
      <c r="F47" s="104">
        <v>33</v>
      </c>
      <c r="G47" s="117">
        <v>2242</v>
      </c>
      <c r="H47" s="117">
        <v>1600</v>
      </c>
      <c r="I47" s="117">
        <v>1600</v>
      </c>
      <c r="J47" s="117">
        <v>659</v>
      </c>
      <c r="K47" s="117">
        <v>95</v>
      </c>
      <c r="L47" s="117">
        <v>180</v>
      </c>
      <c r="M47" s="117">
        <v>570</v>
      </c>
      <c r="N47" s="117">
        <v>800</v>
      </c>
      <c r="O47" s="117">
        <f t="shared" si="0"/>
        <v>121.39605462822458</v>
      </c>
      <c r="P47" s="117">
        <f t="shared" si="1"/>
        <v>29.393398751115075</v>
      </c>
    </row>
    <row r="48" spans="1:16" ht="18.75" customHeight="1" thickBot="1">
      <c r="A48" s="242"/>
      <c r="B48" s="251"/>
      <c r="C48" s="135"/>
      <c r="D48" s="135" t="s">
        <v>148</v>
      </c>
      <c r="E48" s="135" t="s">
        <v>149</v>
      </c>
      <c r="F48" s="104">
        <v>34</v>
      </c>
      <c r="G48" s="117">
        <v>37</v>
      </c>
      <c r="H48" s="117">
        <v>20</v>
      </c>
      <c r="I48" s="117">
        <v>20</v>
      </c>
      <c r="J48" s="117">
        <v>31</v>
      </c>
      <c r="K48" s="117">
        <v>15</v>
      </c>
      <c r="L48" s="117">
        <v>30</v>
      </c>
      <c r="M48" s="117">
        <v>70</v>
      </c>
      <c r="N48" s="117">
        <v>100</v>
      </c>
      <c r="O48" s="117">
        <f t="shared" si="0"/>
        <v>322.58064516129031</v>
      </c>
      <c r="P48" s="117">
        <f t="shared" si="1"/>
        <v>83.78378378378379</v>
      </c>
    </row>
    <row r="49" spans="1:16" ht="22.5" customHeight="1" thickBot="1">
      <c r="A49" s="242"/>
      <c r="B49" s="251"/>
      <c r="C49" s="135"/>
      <c r="D49" s="135" t="s">
        <v>150</v>
      </c>
      <c r="E49" s="135" t="s">
        <v>151</v>
      </c>
      <c r="F49" s="104">
        <v>35</v>
      </c>
      <c r="G49" s="117">
        <v>751</v>
      </c>
      <c r="H49" s="117">
        <v>700</v>
      </c>
      <c r="I49" s="117">
        <v>700</v>
      </c>
      <c r="J49" s="117">
        <v>628</v>
      </c>
      <c r="K49" s="117">
        <v>80</v>
      </c>
      <c r="L49" s="117">
        <v>150</v>
      </c>
      <c r="M49" s="117">
        <v>500</v>
      </c>
      <c r="N49" s="117">
        <v>700</v>
      </c>
      <c r="O49" s="117">
        <f t="shared" si="0"/>
        <v>111.46496815286623</v>
      </c>
      <c r="P49" s="117">
        <f t="shared" si="1"/>
        <v>83.621837549933417</v>
      </c>
    </row>
    <row r="50" spans="1:16" ht="21.75" customHeight="1" thickBot="1">
      <c r="A50" s="242"/>
      <c r="B50" s="251"/>
      <c r="C50" s="135" t="s">
        <v>60</v>
      </c>
      <c r="D50" s="208" t="s">
        <v>152</v>
      </c>
      <c r="E50" s="209"/>
      <c r="F50" s="104">
        <v>36</v>
      </c>
      <c r="G50" s="117">
        <v>8</v>
      </c>
      <c r="H50" s="117">
        <v>5</v>
      </c>
      <c r="I50" s="117">
        <v>5</v>
      </c>
      <c r="J50" s="117">
        <v>5</v>
      </c>
      <c r="K50" s="117">
        <v>3</v>
      </c>
      <c r="L50" s="117">
        <v>5</v>
      </c>
      <c r="M50" s="117">
        <v>5</v>
      </c>
      <c r="N50" s="117">
        <v>7</v>
      </c>
      <c r="O50" s="117">
        <f t="shared" si="0"/>
        <v>140</v>
      </c>
      <c r="P50" s="117">
        <f t="shared" si="1"/>
        <v>62.5</v>
      </c>
    </row>
    <row r="51" spans="1:16" ht="20.25" customHeight="1" thickBot="1">
      <c r="A51" s="242"/>
      <c r="B51" s="251"/>
      <c r="C51" s="135" t="s">
        <v>70</v>
      </c>
      <c r="D51" s="208" t="s">
        <v>153</v>
      </c>
      <c r="E51" s="209"/>
      <c r="F51" s="104">
        <v>37</v>
      </c>
      <c r="G51" s="117">
        <v>134</v>
      </c>
      <c r="H51" s="117">
        <v>112</v>
      </c>
      <c r="I51" s="117">
        <v>112</v>
      </c>
      <c r="J51" s="117">
        <v>136</v>
      </c>
      <c r="K51" s="117">
        <v>50</v>
      </c>
      <c r="L51" s="117">
        <v>80</v>
      </c>
      <c r="M51" s="117">
        <v>120</v>
      </c>
      <c r="N51" s="117">
        <v>150</v>
      </c>
      <c r="O51" s="117">
        <f t="shared" si="0"/>
        <v>110.29411764705883</v>
      </c>
      <c r="P51" s="117">
        <f t="shared" si="1"/>
        <v>101.49253731343283</v>
      </c>
    </row>
    <row r="52" spans="1:16" ht="21" customHeight="1" thickBot="1">
      <c r="A52" s="242"/>
      <c r="B52" s="251"/>
      <c r="C52" s="135" t="s">
        <v>72</v>
      </c>
      <c r="D52" s="208" t="s">
        <v>154</v>
      </c>
      <c r="E52" s="209"/>
      <c r="F52" s="104">
        <v>38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</row>
    <row r="53" spans="1:16" ht="38.25" customHeight="1" thickBot="1">
      <c r="A53" s="242"/>
      <c r="B53" s="251"/>
      <c r="C53" s="144" t="s">
        <v>155</v>
      </c>
      <c r="D53" s="247" t="s">
        <v>156</v>
      </c>
      <c r="E53" s="248"/>
      <c r="F53" s="104">
        <v>39</v>
      </c>
      <c r="G53" s="117">
        <v>23437</v>
      </c>
      <c r="H53" s="117">
        <v>18310</v>
      </c>
      <c r="I53" s="117">
        <v>18310</v>
      </c>
      <c r="J53" s="117">
        <v>20413</v>
      </c>
      <c r="K53" s="117">
        <v>1010</v>
      </c>
      <c r="L53" s="117">
        <v>2020</v>
      </c>
      <c r="M53" s="117">
        <v>19030</v>
      </c>
      <c r="N53" s="117">
        <v>23254</v>
      </c>
      <c r="O53" s="117">
        <f t="shared" si="0"/>
        <v>113.91760152843776</v>
      </c>
      <c r="P53" s="117">
        <f t="shared" si="1"/>
        <v>87.097324742927853</v>
      </c>
    </row>
    <row r="54" spans="1:16" ht="18" customHeight="1" thickBot="1">
      <c r="A54" s="242"/>
      <c r="B54" s="251"/>
      <c r="C54" s="135" t="s">
        <v>10</v>
      </c>
      <c r="D54" s="208" t="s">
        <v>157</v>
      </c>
      <c r="E54" s="209"/>
      <c r="F54" s="104">
        <v>40</v>
      </c>
      <c r="G54" s="117">
        <v>23383</v>
      </c>
      <c r="H54" s="117">
        <v>18270</v>
      </c>
      <c r="I54" s="117">
        <v>18270</v>
      </c>
      <c r="J54" s="117">
        <v>20381</v>
      </c>
      <c r="K54" s="117">
        <v>1000</v>
      </c>
      <c r="L54" s="117">
        <v>2000</v>
      </c>
      <c r="M54" s="117">
        <v>19000</v>
      </c>
      <c r="N54" s="117">
        <v>23214</v>
      </c>
      <c r="O54" s="117">
        <f t="shared" si="0"/>
        <v>113.90020116775428</v>
      </c>
      <c r="P54" s="117">
        <f t="shared" si="1"/>
        <v>87.161613137749654</v>
      </c>
    </row>
    <row r="55" spans="1:16" ht="23.25" customHeight="1" thickBot="1">
      <c r="A55" s="242"/>
      <c r="B55" s="251"/>
      <c r="C55" s="135" t="s">
        <v>12</v>
      </c>
      <c r="D55" s="208" t="s">
        <v>158</v>
      </c>
      <c r="E55" s="209"/>
      <c r="F55" s="104">
        <v>41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</row>
    <row r="56" spans="1:16" ht="29.25" customHeight="1" thickBot="1">
      <c r="A56" s="242"/>
      <c r="B56" s="251"/>
      <c r="C56" s="135"/>
      <c r="D56" s="135" t="s">
        <v>148</v>
      </c>
      <c r="E56" s="135" t="s">
        <v>159</v>
      </c>
      <c r="F56" s="104">
        <v>42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</row>
    <row r="57" spans="1:16" ht="23.25" customHeight="1" thickBot="1">
      <c r="A57" s="242"/>
      <c r="B57" s="251"/>
      <c r="C57" s="135"/>
      <c r="D57" s="135" t="s">
        <v>150</v>
      </c>
      <c r="E57" s="135" t="s">
        <v>160</v>
      </c>
      <c r="F57" s="104">
        <v>43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</row>
    <row r="58" spans="1:16" ht="13.5" thickBot="1">
      <c r="A58" s="242"/>
      <c r="B58" s="251"/>
      <c r="C58" s="135" t="s">
        <v>60</v>
      </c>
      <c r="D58" s="208" t="s">
        <v>161</v>
      </c>
      <c r="E58" s="209"/>
      <c r="F58" s="104">
        <v>44</v>
      </c>
      <c r="G58" s="117">
        <v>54</v>
      </c>
      <c r="H58" s="117">
        <v>40</v>
      </c>
      <c r="I58" s="117">
        <v>40</v>
      </c>
      <c r="J58" s="117">
        <v>32</v>
      </c>
      <c r="K58" s="117">
        <v>10</v>
      </c>
      <c r="L58" s="117">
        <v>20</v>
      </c>
      <c r="M58" s="117">
        <v>30</v>
      </c>
      <c r="N58" s="117">
        <v>40</v>
      </c>
      <c r="O58" s="117">
        <f t="shared" si="0"/>
        <v>125</v>
      </c>
      <c r="P58" s="117">
        <f t="shared" si="1"/>
        <v>59.259259259259252</v>
      </c>
    </row>
    <row r="59" spans="1:16" ht="48" customHeight="1" thickBot="1">
      <c r="A59" s="242"/>
      <c r="B59" s="251"/>
      <c r="C59" s="145" t="s">
        <v>162</v>
      </c>
      <c r="D59" s="272" t="s">
        <v>163</v>
      </c>
      <c r="E59" s="273"/>
      <c r="F59" s="104">
        <v>45</v>
      </c>
      <c r="G59" s="117">
        <v>1804</v>
      </c>
      <c r="H59" s="117">
        <v>1832</v>
      </c>
      <c r="I59" s="117">
        <v>1832</v>
      </c>
      <c r="J59" s="117">
        <v>1792</v>
      </c>
      <c r="K59" s="117">
        <v>504</v>
      </c>
      <c r="L59" s="117">
        <v>993</v>
      </c>
      <c r="M59" s="117">
        <v>1481</v>
      </c>
      <c r="N59" s="117">
        <v>1993</v>
      </c>
      <c r="O59" s="117">
        <f t="shared" si="0"/>
        <v>111.21651785714286</v>
      </c>
      <c r="P59" s="117">
        <f t="shared" si="1"/>
        <v>99.334811529933489</v>
      </c>
    </row>
    <row r="60" spans="1:16" ht="28.5" customHeight="1" thickBot="1">
      <c r="A60" s="242"/>
      <c r="B60" s="251"/>
      <c r="C60" s="135" t="s">
        <v>10</v>
      </c>
      <c r="D60" s="208" t="s">
        <v>164</v>
      </c>
      <c r="E60" s="209"/>
      <c r="F60" s="104">
        <v>46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</row>
    <row r="61" spans="1:16" ht="21" customHeight="1" thickBot="1">
      <c r="A61" s="242"/>
      <c r="B61" s="251"/>
      <c r="C61" s="135" t="s">
        <v>12</v>
      </c>
      <c r="D61" s="208" t="s">
        <v>165</v>
      </c>
      <c r="E61" s="209"/>
      <c r="F61" s="104">
        <v>47</v>
      </c>
      <c r="G61" s="117">
        <v>192</v>
      </c>
      <c r="H61" s="117">
        <v>100</v>
      </c>
      <c r="I61" s="117">
        <v>100</v>
      </c>
      <c r="J61" s="117">
        <v>85</v>
      </c>
      <c r="K61" s="117">
        <v>30</v>
      </c>
      <c r="L61" s="117">
        <v>50</v>
      </c>
      <c r="M61" s="117">
        <v>70</v>
      </c>
      <c r="N61" s="117">
        <v>100</v>
      </c>
      <c r="O61" s="117">
        <f t="shared" si="0"/>
        <v>117.64705882352942</v>
      </c>
      <c r="P61" s="117">
        <f t="shared" si="1"/>
        <v>44.270833333333329</v>
      </c>
    </row>
    <row r="62" spans="1:16" ht="28.5" customHeight="1" thickBot="1">
      <c r="A62" s="242"/>
      <c r="B62" s="251"/>
      <c r="C62" s="135"/>
      <c r="D62" s="135" t="s">
        <v>148</v>
      </c>
      <c r="E62" s="135" t="s">
        <v>166</v>
      </c>
      <c r="F62" s="104">
        <v>48</v>
      </c>
      <c r="G62" s="117">
        <v>25</v>
      </c>
      <c r="H62" s="117">
        <v>25</v>
      </c>
      <c r="I62" s="117">
        <v>25</v>
      </c>
      <c r="J62" s="117">
        <v>4</v>
      </c>
      <c r="K62" s="117">
        <v>10</v>
      </c>
      <c r="L62" s="117">
        <v>15</v>
      </c>
      <c r="M62" s="117">
        <v>20</v>
      </c>
      <c r="N62" s="117">
        <v>25</v>
      </c>
      <c r="O62" s="117">
        <f t="shared" si="0"/>
        <v>625</v>
      </c>
      <c r="P62" s="117">
        <f t="shared" si="1"/>
        <v>16</v>
      </c>
    </row>
    <row r="63" spans="1:16" ht="25.5" customHeight="1" thickBot="1">
      <c r="A63" s="242"/>
      <c r="B63" s="251"/>
      <c r="C63" s="135" t="s">
        <v>60</v>
      </c>
      <c r="D63" s="208" t="s">
        <v>167</v>
      </c>
      <c r="E63" s="209"/>
      <c r="F63" s="104">
        <v>49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</row>
    <row r="64" spans="1:16" ht="20.25" customHeight="1" thickBot="1">
      <c r="A64" s="242"/>
      <c r="B64" s="251"/>
      <c r="C64" s="135"/>
      <c r="D64" s="135" t="s">
        <v>168</v>
      </c>
      <c r="E64" s="135" t="s">
        <v>169</v>
      </c>
      <c r="F64" s="104">
        <v>50</v>
      </c>
      <c r="G64" s="117">
        <v>0</v>
      </c>
      <c r="H64" s="117">
        <v>0</v>
      </c>
      <c r="I64" s="117">
        <v>0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  <c r="O64" s="117">
        <v>0</v>
      </c>
      <c r="P64" s="117">
        <v>0</v>
      </c>
    </row>
    <row r="65" spans="1:16" ht="33.75" customHeight="1" thickBot="1">
      <c r="A65" s="215"/>
      <c r="B65" s="241"/>
      <c r="C65" s="135"/>
      <c r="D65" s="135"/>
      <c r="E65" s="135" t="s">
        <v>170</v>
      </c>
      <c r="F65" s="104" t="s">
        <v>171</v>
      </c>
      <c r="G65" s="117">
        <v>0</v>
      </c>
      <c r="H65" s="117">
        <v>0</v>
      </c>
      <c r="I65" s="117">
        <v>0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P65" s="117">
        <v>0</v>
      </c>
    </row>
    <row r="66" spans="1:16" ht="25.5" customHeight="1" thickBot="1">
      <c r="A66" s="214"/>
      <c r="B66" s="240"/>
      <c r="C66" s="135"/>
      <c r="D66" s="135" t="s">
        <v>172</v>
      </c>
      <c r="E66" s="135" t="s">
        <v>173</v>
      </c>
      <c r="F66" s="104">
        <v>52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</row>
    <row r="67" spans="1:16" ht="29.25" customHeight="1" thickBot="1">
      <c r="A67" s="242"/>
      <c r="B67" s="251"/>
      <c r="C67" s="135"/>
      <c r="D67" s="135"/>
      <c r="E67" s="135" t="s">
        <v>174</v>
      </c>
      <c r="F67" s="104" t="s">
        <v>175</v>
      </c>
      <c r="G67" s="117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</row>
    <row r="68" spans="1:16" ht="34.5" customHeight="1" thickBot="1">
      <c r="A68" s="242"/>
      <c r="B68" s="251"/>
      <c r="C68" s="135"/>
      <c r="D68" s="135"/>
      <c r="E68" s="135" t="s">
        <v>176</v>
      </c>
      <c r="F68" s="104" t="s">
        <v>177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</row>
    <row r="69" spans="1:16" ht="17.25" customHeight="1" thickBot="1">
      <c r="A69" s="242"/>
      <c r="B69" s="251"/>
      <c r="C69" s="135"/>
      <c r="D69" s="135"/>
      <c r="E69" s="135" t="s">
        <v>178</v>
      </c>
      <c r="F69" s="104">
        <v>55</v>
      </c>
      <c r="G69" s="117">
        <v>0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</row>
    <row r="70" spans="1:16" ht="25.5" customHeight="1" thickBot="1">
      <c r="A70" s="242"/>
      <c r="B70" s="251"/>
      <c r="C70" s="135" t="s">
        <v>70</v>
      </c>
      <c r="D70" s="208" t="s">
        <v>179</v>
      </c>
      <c r="E70" s="209"/>
      <c r="F70" s="104">
        <v>56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</row>
    <row r="71" spans="1:16" ht="21.75" customHeight="1" thickBot="1">
      <c r="A71" s="242"/>
      <c r="B71" s="251"/>
      <c r="C71" s="135"/>
      <c r="D71" s="135" t="s">
        <v>180</v>
      </c>
      <c r="E71" s="135" t="s">
        <v>181</v>
      </c>
      <c r="F71" s="104">
        <v>57</v>
      </c>
      <c r="G71" s="117">
        <v>0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v>0</v>
      </c>
    </row>
    <row r="72" spans="1:16" ht="29.25" customHeight="1" thickBot="1">
      <c r="A72" s="242"/>
      <c r="B72" s="251"/>
      <c r="C72" s="135"/>
      <c r="D72" s="135" t="s">
        <v>182</v>
      </c>
      <c r="E72" s="135" t="s">
        <v>183</v>
      </c>
      <c r="F72" s="104">
        <v>58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</row>
    <row r="73" spans="1:16" ht="17.25" customHeight="1" thickBot="1">
      <c r="A73" s="242"/>
      <c r="B73" s="251"/>
      <c r="C73" s="135"/>
      <c r="D73" s="135"/>
      <c r="E73" s="135" t="s">
        <v>184</v>
      </c>
      <c r="F73" s="104">
        <v>59</v>
      </c>
      <c r="G73" s="117">
        <v>0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</row>
    <row r="74" spans="1:16" ht="25.5" customHeight="1" thickBot="1">
      <c r="A74" s="242"/>
      <c r="B74" s="251"/>
      <c r="C74" s="135"/>
      <c r="D74" s="135" t="s">
        <v>185</v>
      </c>
      <c r="E74" s="135" t="s">
        <v>186</v>
      </c>
      <c r="F74" s="104">
        <v>60</v>
      </c>
      <c r="G74" s="117">
        <v>0</v>
      </c>
      <c r="H74" s="117">
        <v>0</v>
      </c>
      <c r="I74" s="117">
        <v>0</v>
      </c>
      <c r="J74" s="117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</row>
    <row r="75" spans="1:16" ht="23.25" customHeight="1" thickBot="1">
      <c r="A75" s="242"/>
      <c r="B75" s="251"/>
      <c r="C75" s="135" t="s">
        <v>72</v>
      </c>
      <c r="D75" s="208" t="s">
        <v>187</v>
      </c>
      <c r="E75" s="209"/>
      <c r="F75" s="104">
        <v>61</v>
      </c>
      <c r="G75" s="117">
        <v>0</v>
      </c>
      <c r="H75" s="117">
        <f t="shared" ref="H75:H94" si="3">E75+E76+E77</f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</row>
    <row r="76" spans="1:16" ht="25.5" customHeight="1" thickBot="1">
      <c r="A76" s="242"/>
      <c r="B76" s="251"/>
      <c r="C76" s="135" t="s">
        <v>122</v>
      </c>
      <c r="D76" s="208" t="s">
        <v>188</v>
      </c>
      <c r="E76" s="209"/>
      <c r="F76" s="104">
        <v>62</v>
      </c>
      <c r="G76" s="117">
        <v>0</v>
      </c>
      <c r="H76" s="117">
        <f t="shared" si="3"/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</row>
    <row r="77" spans="1:16" ht="23.25" customHeight="1" thickBot="1">
      <c r="A77" s="242"/>
      <c r="B77" s="251"/>
      <c r="C77" s="135"/>
      <c r="D77" s="208" t="s">
        <v>189</v>
      </c>
      <c r="E77" s="209"/>
      <c r="F77" s="104" t="s">
        <v>190</v>
      </c>
      <c r="G77" s="117">
        <v>0</v>
      </c>
      <c r="H77" s="117">
        <f t="shared" si="3"/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</row>
    <row r="78" spans="1:16" ht="13.5" thickBot="1">
      <c r="A78" s="242"/>
      <c r="B78" s="251"/>
      <c r="C78" s="135"/>
      <c r="D78" s="208" t="s">
        <v>191</v>
      </c>
      <c r="E78" s="209"/>
      <c r="F78" s="104">
        <v>64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</row>
    <row r="79" spans="1:16" ht="13.5" thickBot="1">
      <c r="A79" s="242"/>
      <c r="B79" s="251"/>
      <c r="C79" s="135"/>
      <c r="D79" s="208" t="s">
        <v>192</v>
      </c>
      <c r="E79" s="209"/>
      <c r="F79" s="104">
        <v>65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</row>
    <row r="80" spans="1:16" ht="26.25" customHeight="1" thickBot="1">
      <c r="A80" s="242"/>
      <c r="B80" s="251"/>
      <c r="C80" s="135" t="s">
        <v>193</v>
      </c>
      <c r="D80" s="208" t="s">
        <v>194</v>
      </c>
      <c r="E80" s="209"/>
      <c r="F80" s="104">
        <v>66</v>
      </c>
      <c r="G80" s="117">
        <v>67</v>
      </c>
      <c r="H80" s="117">
        <v>65</v>
      </c>
      <c r="I80" s="117">
        <v>65</v>
      </c>
      <c r="J80" s="117">
        <v>69</v>
      </c>
      <c r="K80" s="117">
        <v>20</v>
      </c>
      <c r="L80" s="117">
        <v>40</v>
      </c>
      <c r="M80" s="117">
        <v>60</v>
      </c>
      <c r="N80" s="117">
        <v>80</v>
      </c>
      <c r="O80" s="117">
        <f t="shared" ref="O80:O134" si="4">N80/J80*100</f>
        <v>115.94202898550725</v>
      </c>
      <c r="P80" s="117">
        <f t="shared" ref="P80:P134" si="5">J80/G80*100</f>
        <v>102.98507462686568</v>
      </c>
    </row>
    <row r="81" spans="1:17" ht="29.25" customHeight="1" thickBot="1">
      <c r="A81" s="242"/>
      <c r="B81" s="251"/>
      <c r="C81" s="135" t="s">
        <v>195</v>
      </c>
      <c r="D81" s="208" t="s">
        <v>196</v>
      </c>
      <c r="E81" s="209"/>
      <c r="F81" s="104">
        <v>67</v>
      </c>
      <c r="G81" s="117">
        <v>12</v>
      </c>
      <c r="H81" s="117">
        <v>12</v>
      </c>
      <c r="I81" s="117">
        <v>12</v>
      </c>
      <c r="J81" s="117">
        <v>10</v>
      </c>
      <c r="K81" s="117">
        <v>4</v>
      </c>
      <c r="L81" s="117">
        <v>7</v>
      </c>
      <c r="M81" s="117">
        <v>10</v>
      </c>
      <c r="N81" s="117">
        <v>15</v>
      </c>
      <c r="O81" s="117">
        <f t="shared" si="4"/>
        <v>150</v>
      </c>
      <c r="P81" s="117">
        <f t="shared" si="5"/>
        <v>83.333333333333343</v>
      </c>
    </row>
    <row r="82" spans="1:17" ht="21" customHeight="1" thickBot="1">
      <c r="A82" s="242"/>
      <c r="B82" s="251"/>
      <c r="C82" s="135" t="s">
        <v>197</v>
      </c>
      <c r="D82" s="208" t="s">
        <v>198</v>
      </c>
      <c r="E82" s="209"/>
      <c r="F82" s="104">
        <v>68</v>
      </c>
      <c r="G82" s="117">
        <v>1373</v>
      </c>
      <c r="H82" s="117">
        <v>1555</v>
      </c>
      <c r="I82" s="117">
        <v>1555</v>
      </c>
      <c r="J82" s="117">
        <v>1544</v>
      </c>
      <c r="K82" s="117">
        <v>410</v>
      </c>
      <c r="L82" s="117">
        <v>816</v>
      </c>
      <c r="M82" s="117">
        <v>1221</v>
      </c>
      <c r="N82" s="117">
        <v>1633</v>
      </c>
      <c r="O82" s="117">
        <f t="shared" si="4"/>
        <v>105.76424870466322</v>
      </c>
      <c r="P82" s="117">
        <f t="shared" si="5"/>
        <v>112.4544792425346</v>
      </c>
    </row>
    <row r="83" spans="1:17" ht="19.5" customHeight="1" thickBot="1">
      <c r="A83" s="242"/>
      <c r="B83" s="251"/>
      <c r="C83" s="135"/>
      <c r="D83" s="135" t="s">
        <v>199</v>
      </c>
      <c r="E83" s="135" t="s">
        <v>200</v>
      </c>
      <c r="F83" s="104">
        <v>69</v>
      </c>
      <c r="G83" s="117">
        <v>1356</v>
      </c>
      <c r="H83" s="117">
        <v>1550</v>
      </c>
      <c r="I83" s="117">
        <v>1550</v>
      </c>
      <c r="J83" s="117">
        <v>1535</v>
      </c>
      <c r="K83" s="117">
        <v>400</v>
      </c>
      <c r="L83" s="117">
        <v>800</v>
      </c>
      <c r="M83" s="117">
        <v>1200</v>
      </c>
      <c r="N83" s="117">
        <v>1600</v>
      </c>
      <c r="O83" s="117">
        <f t="shared" si="4"/>
        <v>104.23452768729642</v>
      </c>
      <c r="P83" s="117">
        <f t="shared" si="5"/>
        <v>113.20058997050147</v>
      </c>
    </row>
    <row r="84" spans="1:17" ht="27" customHeight="1" thickBot="1">
      <c r="A84" s="242"/>
      <c r="B84" s="251"/>
      <c r="C84" s="135"/>
      <c r="D84" s="135" t="s">
        <v>201</v>
      </c>
      <c r="E84" s="135" t="s">
        <v>202</v>
      </c>
      <c r="F84" s="104">
        <v>70</v>
      </c>
      <c r="G84" s="117">
        <v>17</v>
      </c>
      <c r="H84" s="117">
        <v>5</v>
      </c>
      <c r="I84" s="117">
        <v>5</v>
      </c>
      <c r="J84" s="117">
        <v>9</v>
      </c>
      <c r="K84" s="117">
        <v>10</v>
      </c>
      <c r="L84" s="117">
        <v>15</v>
      </c>
      <c r="M84" s="117">
        <v>20</v>
      </c>
      <c r="N84" s="117">
        <v>30</v>
      </c>
      <c r="O84" s="117">
        <f t="shared" si="4"/>
        <v>333.33333333333337</v>
      </c>
      <c r="P84" s="117">
        <f t="shared" si="5"/>
        <v>52.941176470588239</v>
      </c>
    </row>
    <row r="85" spans="1:17" ht="24" customHeight="1" thickBot="1">
      <c r="A85" s="242"/>
      <c r="B85" s="251"/>
      <c r="C85" s="135"/>
      <c r="D85" s="135" t="s">
        <v>203</v>
      </c>
      <c r="E85" s="135" t="s">
        <v>204</v>
      </c>
      <c r="F85" s="104">
        <v>71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1</v>
      </c>
      <c r="M85" s="117">
        <v>1</v>
      </c>
      <c r="N85" s="117">
        <v>3</v>
      </c>
      <c r="O85" s="117">
        <v>0</v>
      </c>
      <c r="P85" s="117" t="e">
        <f t="shared" si="5"/>
        <v>#DIV/0!</v>
      </c>
    </row>
    <row r="86" spans="1:17" ht="28.5" customHeight="1" thickBot="1">
      <c r="A86" s="242"/>
      <c r="B86" s="251"/>
      <c r="C86" s="135"/>
      <c r="D86" s="135" t="s">
        <v>205</v>
      </c>
      <c r="E86" s="135" t="s">
        <v>206</v>
      </c>
      <c r="F86" s="104">
        <v>72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 t="e">
        <f t="shared" si="5"/>
        <v>#DIV/0!</v>
      </c>
    </row>
    <row r="87" spans="1:17" ht="23.25" customHeight="1" thickBot="1">
      <c r="A87" s="242"/>
      <c r="B87" s="251"/>
      <c r="C87" s="135"/>
      <c r="D87" s="135"/>
      <c r="E87" s="135" t="s">
        <v>207</v>
      </c>
      <c r="F87" s="104">
        <v>73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</row>
    <row r="88" spans="1:17" ht="21.75" customHeight="1" thickBot="1">
      <c r="A88" s="242"/>
      <c r="B88" s="251"/>
      <c r="C88" s="135"/>
      <c r="D88" s="135" t="s">
        <v>208</v>
      </c>
      <c r="E88" s="135" t="s">
        <v>209</v>
      </c>
      <c r="F88" s="104">
        <v>74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</row>
    <row r="89" spans="1:17" ht="25.5" customHeight="1" thickBot="1">
      <c r="A89" s="242"/>
      <c r="B89" s="251"/>
      <c r="C89" s="135"/>
      <c r="D89" s="135" t="s">
        <v>210</v>
      </c>
      <c r="E89" s="135" t="s">
        <v>211</v>
      </c>
      <c r="F89" s="104">
        <v>75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9"/>
    </row>
    <row r="90" spans="1:17" ht="25.5" customHeight="1" thickBot="1">
      <c r="A90" s="215"/>
      <c r="B90" s="251"/>
      <c r="C90" s="135"/>
      <c r="D90" s="135" t="s">
        <v>212</v>
      </c>
      <c r="E90" s="135" t="s">
        <v>292</v>
      </c>
      <c r="F90" s="105">
        <v>76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9"/>
    </row>
    <row r="91" spans="1:17" ht="19.5" customHeight="1" thickBot="1">
      <c r="A91" s="106"/>
      <c r="B91" s="136"/>
      <c r="C91" s="137" t="s">
        <v>343</v>
      </c>
      <c r="D91" s="138"/>
      <c r="E91" s="139" t="s">
        <v>73</v>
      </c>
      <c r="F91" s="108">
        <v>77</v>
      </c>
      <c r="G91" s="117">
        <v>160</v>
      </c>
      <c r="H91" s="117">
        <v>100</v>
      </c>
      <c r="I91" s="117">
        <v>100</v>
      </c>
      <c r="J91" s="117">
        <v>84</v>
      </c>
      <c r="K91" s="117">
        <v>40</v>
      </c>
      <c r="L91" s="117">
        <v>80</v>
      </c>
      <c r="M91" s="117">
        <v>120</v>
      </c>
      <c r="N91" s="117">
        <v>165</v>
      </c>
      <c r="O91" s="117">
        <f t="shared" si="4"/>
        <v>196.42857142857142</v>
      </c>
      <c r="P91" s="117">
        <f t="shared" si="5"/>
        <v>52.5</v>
      </c>
      <c r="Q91" s="19"/>
    </row>
    <row r="92" spans="1:17" ht="37.5" customHeight="1" thickBot="1">
      <c r="A92" s="109"/>
      <c r="B92" s="268" t="s">
        <v>213</v>
      </c>
      <c r="C92" s="269"/>
      <c r="D92" s="269"/>
      <c r="E92" s="270"/>
      <c r="F92" s="110">
        <v>78</v>
      </c>
      <c r="G92" s="117">
        <v>137</v>
      </c>
      <c r="H92" s="117">
        <v>90</v>
      </c>
      <c r="I92" s="117">
        <v>90</v>
      </c>
      <c r="J92" s="117">
        <v>103</v>
      </c>
      <c r="K92" s="117">
        <v>21</v>
      </c>
      <c r="L92" s="117">
        <v>21</v>
      </c>
      <c r="M92" s="117">
        <v>23</v>
      </c>
      <c r="N92" s="117">
        <v>40</v>
      </c>
      <c r="O92" s="117">
        <f t="shared" si="4"/>
        <v>38.834951456310677</v>
      </c>
      <c r="P92" s="117">
        <f t="shared" si="5"/>
        <v>75.18248175182481</v>
      </c>
      <c r="Q92" s="20"/>
    </row>
    <row r="93" spans="1:17" ht="27" customHeight="1" thickBot="1">
      <c r="A93" s="109"/>
      <c r="B93" s="140" t="s">
        <v>10</v>
      </c>
      <c r="C93" s="261" t="s">
        <v>214</v>
      </c>
      <c r="D93" s="271"/>
      <c r="E93" s="271"/>
      <c r="F93" s="104">
        <v>79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17">
        <v>0</v>
      </c>
      <c r="Q93" s="20"/>
    </row>
    <row r="94" spans="1:17" ht="27" customHeight="1" thickBot="1">
      <c r="A94" s="111"/>
      <c r="B94" s="140" t="s">
        <v>12</v>
      </c>
      <c r="C94" s="252" t="s">
        <v>215</v>
      </c>
      <c r="D94" s="253"/>
      <c r="E94" s="254"/>
      <c r="F94" s="104">
        <v>80</v>
      </c>
      <c r="G94" s="117">
        <v>0</v>
      </c>
      <c r="H94" s="117">
        <f t="shared" si="3"/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17">
        <v>0</v>
      </c>
    </row>
    <row r="95" spans="1:17" ht="18.75" customHeight="1" thickBot="1">
      <c r="A95" s="103"/>
      <c r="B95" s="140" t="s">
        <v>60</v>
      </c>
      <c r="C95" s="189" t="s">
        <v>216</v>
      </c>
      <c r="D95" s="213"/>
      <c r="E95" s="190"/>
      <c r="F95" s="104">
        <v>81</v>
      </c>
      <c r="G95" s="117">
        <v>0</v>
      </c>
      <c r="H95" s="117">
        <v>5</v>
      </c>
      <c r="I95" s="117">
        <v>5</v>
      </c>
      <c r="J95" s="117">
        <v>5</v>
      </c>
      <c r="K95" s="117">
        <v>1</v>
      </c>
      <c r="L95" s="117">
        <v>1</v>
      </c>
      <c r="M95" s="117">
        <v>3</v>
      </c>
      <c r="N95" s="117">
        <v>5</v>
      </c>
      <c r="O95" s="117">
        <v>0</v>
      </c>
      <c r="P95" s="117">
        <v>0</v>
      </c>
    </row>
    <row r="96" spans="1:17" ht="18.75" customHeight="1" thickBot="1">
      <c r="A96" s="103"/>
      <c r="B96" s="140" t="s">
        <v>70</v>
      </c>
      <c r="C96" s="189" t="s">
        <v>217</v>
      </c>
      <c r="D96" s="213"/>
      <c r="E96" s="190"/>
      <c r="F96" s="104">
        <v>82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</row>
    <row r="97" spans="1:16" ht="16.5" customHeight="1" thickBot="1">
      <c r="A97" s="103"/>
      <c r="B97" s="140" t="s">
        <v>72</v>
      </c>
      <c r="C97" s="252" t="s">
        <v>218</v>
      </c>
      <c r="D97" s="253"/>
      <c r="E97" s="254"/>
      <c r="F97" s="104">
        <v>83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17">
        <v>0</v>
      </c>
    </row>
    <row r="98" spans="1:16" ht="17.25" customHeight="1" thickBot="1">
      <c r="A98" s="103"/>
      <c r="B98" s="135" t="s">
        <v>122</v>
      </c>
      <c r="C98" s="189" t="s">
        <v>219</v>
      </c>
      <c r="D98" s="213"/>
      <c r="E98" s="190"/>
      <c r="F98" s="104">
        <v>84</v>
      </c>
      <c r="G98" s="117">
        <v>137</v>
      </c>
      <c r="H98" s="117">
        <v>85</v>
      </c>
      <c r="I98" s="117">
        <v>85</v>
      </c>
      <c r="J98" s="117">
        <v>98</v>
      </c>
      <c r="K98" s="117">
        <v>20</v>
      </c>
      <c r="L98" s="117">
        <v>20</v>
      </c>
      <c r="M98" s="117">
        <v>20</v>
      </c>
      <c r="N98" s="117">
        <v>35</v>
      </c>
      <c r="O98" s="117">
        <f t="shared" si="4"/>
        <v>35.714285714285715</v>
      </c>
      <c r="P98" s="117">
        <f t="shared" si="5"/>
        <v>71.532846715328475</v>
      </c>
    </row>
    <row r="99" spans="1:16" ht="40.5" customHeight="1" thickBot="1">
      <c r="A99" s="106"/>
      <c r="B99" s="263" t="s">
        <v>220</v>
      </c>
      <c r="C99" s="264"/>
      <c r="D99" s="264"/>
      <c r="E99" s="265"/>
      <c r="F99" s="104">
        <v>85</v>
      </c>
      <c r="G99" s="117">
        <v>4267</v>
      </c>
      <c r="H99" s="117">
        <v>3960</v>
      </c>
      <c r="I99" s="117">
        <v>3960</v>
      </c>
      <c r="J99" s="117">
        <v>3427</v>
      </c>
      <c r="K99" s="117">
        <v>867</v>
      </c>
      <c r="L99" s="117">
        <v>1644</v>
      </c>
      <c r="M99" s="117">
        <v>2441</v>
      </c>
      <c r="N99" s="117">
        <v>3307</v>
      </c>
      <c r="O99" s="117">
        <f t="shared" si="4"/>
        <v>96.498395097753146</v>
      </c>
      <c r="P99" s="117">
        <f t="shared" si="5"/>
        <v>80.314037965783925</v>
      </c>
    </row>
    <row r="100" spans="1:16" ht="39" customHeight="1" thickBot="1">
      <c r="A100" s="103"/>
      <c r="B100" s="255" t="s">
        <v>338</v>
      </c>
      <c r="C100" s="256"/>
      <c r="D100" s="256"/>
      <c r="E100" s="257"/>
      <c r="F100" s="104">
        <v>86</v>
      </c>
      <c r="G100" s="117">
        <v>3974</v>
      </c>
      <c r="H100" s="117">
        <v>3600</v>
      </c>
      <c r="I100" s="117">
        <v>3600</v>
      </c>
      <c r="J100" s="117">
        <v>3137</v>
      </c>
      <c r="K100" s="117">
        <v>770</v>
      </c>
      <c r="L100" s="117">
        <v>1450</v>
      </c>
      <c r="M100" s="117">
        <v>2150</v>
      </c>
      <c r="N100" s="117">
        <v>2920</v>
      </c>
      <c r="O100" s="117">
        <f t="shared" si="4"/>
        <v>93.082562958240359</v>
      </c>
      <c r="P100" s="117">
        <f t="shared" si="5"/>
        <v>78.938097634625066</v>
      </c>
    </row>
    <row r="101" spans="1:16" ht="31.5" customHeight="1" thickBot="1">
      <c r="A101" s="103"/>
      <c r="B101" s="263" t="s">
        <v>339</v>
      </c>
      <c r="C101" s="264"/>
      <c r="D101" s="264"/>
      <c r="E101" s="265"/>
      <c r="F101" s="104">
        <v>87</v>
      </c>
      <c r="G101" s="117">
        <v>3708</v>
      </c>
      <c r="H101" s="117">
        <v>3300</v>
      </c>
      <c r="I101" s="117">
        <v>3300</v>
      </c>
      <c r="J101" s="117">
        <v>3002</v>
      </c>
      <c r="K101" s="117">
        <v>670</v>
      </c>
      <c r="L101" s="117">
        <v>1350</v>
      </c>
      <c r="M101" s="117">
        <v>2000</v>
      </c>
      <c r="N101" s="117">
        <v>2670</v>
      </c>
      <c r="O101" s="117">
        <f t="shared" si="4"/>
        <v>88.940706195869424</v>
      </c>
      <c r="P101" s="117">
        <f t="shared" si="5"/>
        <v>80.960086299892126</v>
      </c>
    </row>
    <row r="102" spans="1:16" ht="22.5" customHeight="1" thickBot="1">
      <c r="A102" s="214"/>
      <c r="B102" s="141"/>
      <c r="C102" s="189" t="s">
        <v>221</v>
      </c>
      <c r="D102" s="213"/>
      <c r="E102" s="190"/>
      <c r="F102" s="104">
        <v>88</v>
      </c>
      <c r="G102" s="117">
        <v>3708</v>
      </c>
      <c r="H102" s="117">
        <v>3300</v>
      </c>
      <c r="I102" s="117">
        <v>3300</v>
      </c>
      <c r="J102" s="117">
        <v>3002</v>
      </c>
      <c r="K102" s="117">
        <v>670</v>
      </c>
      <c r="L102" s="117">
        <v>1350</v>
      </c>
      <c r="M102" s="117">
        <v>2000</v>
      </c>
      <c r="N102" s="117">
        <v>2670</v>
      </c>
      <c r="O102" s="117">
        <f t="shared" si="4"/>
        <v>88.940706195869424</v>
      </c>
      <c r="P102" s="117">
        <f t="shared" si="5"/>
        <v>80.960086299892126</v>
      </c>
    </row>
    <row r="103" spans="1:16" ht="23.25" customHeight="1" thickBot="1">
      <c r="A103" s="242"/>
      <c r="B103" s="141"/>
      <c r="C103" s="189" t="s">
        <v>222</v>
      </c>
      <c r="D103" s="213"/>
      <c r="E103" s="190"/>
      <c r="F103" s="104">
        <v>89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</row>
    <row r="104" spans="1:16" ht="19.5" customHeight="1" thickBot="1">
      <c r="A104" s="215"/>
      <c r="B104" s="141"/>
      <c r="C104" s="189" t="s">
        <v>223</v>
      </c>
      <c r="D104" s="213"/>
      <c r="E104" s="190"/>
      <c r="F104" s="104">
        <v>90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</row>
    <row r="105" spans="1:16" ht="27" customHeight="1" thickBot="1">
      <c r="A105" s="112"/>
      <c r="B105" s="255" t="s">
        <v>341</v>
      </c>
      <c r="C105" s="256"/>
      <c r="D105" s="256"/>
      <c r="E105" s="257"/>
      <c r="F105" s="105">
        <v>91</v>
      </c>
      <c r="G105" s="153">
        <v>266</v>
      </c>
      <c r="H105" s="117">
        <v>300</v>
      </c>
      <c r="I105" s="117">
        <v>300</v>
      </c>
      <c r="J105" s="126">
        <v>135</v>
      </c>
      <c r="K105" s="126">
        <v>100</v>
      </c>
      <c r="L105" s="126">
        <v>100</v>
      </c>
      <c r="M105" s="126">
        <v>150</v>
      </c>
      <c r="N105" s="117">
        <v>250</v>
      </c>
      <c r="O105" s="117">
        <f t="shared" si="4"/>
        <v>185.18518518518519</v>
      </c>
      <c r="P105" s="117">
        <f t="shared" si="5"/>
        <v>50.751879699248128</v>
      </c>
    </row>
    <row r="106" spans="1:16" ht="35.25" customHeight="1" thickBot="1">
      <c r="A106" s="103"/>
      <c r="B106" s="141"/>
      <c r="C106" s="189" t="s">
        <v>224</v>
      </c>
      <c r="D106" s="213"/>
      <c r="E106" s="190"/>
      <c r="F106" s="104">
        <v>92</v>
      </c>
      <c r="G106" s="117">
        <v>0</v>
      </c>
      <c r="H106" s="117">
        <f t="shared" ref="H106:H143" si="6">E106+E107+E108</f>
        <v>0</v>
      </c>
      <c r="I106" s="117">
        <v>0</v>
      </c>
      <c r="J106" s="117">
        <v>0</v>
      </c>
      <c r="K106" s="117">
        <v>0</v>
      </c>
      <c r="L106" s="117">
        <v>0</v>
      </c>
      <c r="M106" s="117">
        <v>0</v>
      </c>
      <c r="N106" s="117">
        <v>0</v>
      </c>
      <c r="O106" s="117">
        <v>0</v>
      </c>
      <c r="P106" s="117">
        <v>0</v>
      </c>
    </row>
    <row r="107" spans="1:16" ht="24.75" customHeight="1" thickBot="1">
      <c r="A107" s="103"/>
      <c r="B107" s="141"/>
      <c r="C107" s="189" t="s">
        <v>225</v>
      </c>
      <c r="D107" s="213"/>
      <c r="E107" s="190"/>
      <c r="F107" s="104" t="s">
        <v>226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17">
        <v>0</v>
      </c>
    </row>
    <row r="108" spans="1:16" ht="26.25" customHeight="1" thickBot="1">
      <c r="A108" s="103"/>
      <c r="B108" s="141"/>
      <c r="C108" s="189" t="s">
        <v>227</v>
      </c>
      <c r="D108" s="213"/>
      <c r="E108" s="190"/>
      <c r="F108" s="104">
        <v>94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17">
        <v>0</v>
      </c>
    </row>
    <row r="109" spans="1:16" ht="15" customHeight="1" thickBot="1">
      <c r="A109" s="103"/>
      <c r="B109" s="141"/>
      <c r="C109" s="189" t="s">
        <v>228</v>
      </c>
      <c r="D109" s="213"/>
      <c r="E109" s="190"/>
      <c r="F109" s="104">
        <v>95</v>
      </c>
      <c r="G109" s="117">
        <v>266</v>
      </c>
      <c r="H109" s="117">
        <v>300</v>
      </c>
      <c r="I109" s="117">
        <v>300</v>
      </c>
      <c r="J109" s="117">
        <v>135</v>
      </c>
      <c r="K109" s="117">
        <v>100</v>
      </c>
      <c r="L109" s="117">
        <v>100</v>
      </c>
      <c r="M109" s="117">
        <v>150</v>
      </c>
      <c r="N109" s="117">
        <v>250</v>
      </c>
      <c r="O109" s="117">
        <f t="shared" si="4"/>
        <v>185.18518518518519</v>
      </c>
      <c r="P109" s="117">
        <f t="shared" si="5"/>
        <v>50.751879699248128</v>
      </c>
    </row>
    <row r="110" spans="1:16" ht="19.5" customHeight="1" thickBot="1">
      <c r="A110" s="103"/>
      <c r="B110" s="141"/>
      <c r="C110" s="189" t="s">
        <v>229</v>
      </c>
      <c r="D110" s="213"/>
      <c r="E110" s="190"/>
      <c r="F110" s="104">
        <v>96</v>
      </c>
      <c r="G110" s="117">
        <v>0</v>
      </c>
      <c r="H110" s="117">
        <f t="shared" si="6"/>
        <v>0</v>
      </c>
      <c r="I110" s="117">
        <v>0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  <c r="O110" s="117">
        <v>0</v>
      </c>
      <c r="P110" s="117">
        <v>0</v>
      </c>
    </row>
    <row r="111" spans="1:16" ht="26.25" customHeight="1" thickBot="1">
      <c r="A111" s="103"/>
      <c r="B111" s="141"/>
      <c r="C111" s="189" t="s">
        <v>230</v>
      </c>
      <c r="D111" s="213"/>
      <c r="E111" s="190"/>
      <c r="F111" s="104">
        <v>97</v>
      </c>
      <c r="G111" s="117">
        <v>0</v>
      </c>
      <c r="H111" s="117">
        <f t="shared" si="6"/>
        <v>0</v>
      </c>
      <c r="I111" s="117">
        <v>0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</row>
    <row r="112" spans="1:16" ht="19.5" customHeight="1" thickBot="1">
      <c r="A112" s="103"/>
      <c r="B112" s="141"/>
      <c r="C112" s="189" t="s">
        <v>231</v>
      </c>
      <c r="D112" s="213"/>
      <c r="E112" s="190"/>
      <c r="F112" s="104">
        <v>98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0</v>
      </c>
      <c r="P112" s="117">
        <v>0</v>
      </c>
    </row>
    <row r="113" spans="1:16" ht="25.5" customHeight="1" thickBot="1">
      <c r="A113" s="107"/>
      <c r="B113" s="255" t="s">
        <v>340</v>
      </c>
      <c r="C113" s="256"/>
      <c r="D113" s="256"/>
      <c r="E113" s="257"/>
      <c r="F113" s="113">
        <v>99</v>
      </c>
      <c r="G113" s="153">
        <v>0</v>
      </c>
      <c r="H113" s="117">
        <f t="shared" si="6"/>
        <v>0</v>
      </c>
      <c r="I113" s="117">
        <v>0</v>
      </c>
      <c r="J113" s="126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17">
        <v>0</v>
      </c>
    </row>
    <row r="114" spans="1:16" ht="25.5" customHeight="1" thickBot="1">
      <c r="A114" s="103"/>
      <c r="B114" s="141"/>
      <c r="C114" s="189" t="s">
        <v>232</v>
      </c>
      <c r="D114" s="213"/>
      <c r="E114" s="190"/>
      <c r="F114" s="104">
        <v>100</v>
      </c>
      <c r="G114" s="117">
        <v>0</v>
      </c>
      <c r="H114" s="117">
        <f t="shared" si="6"/>
        <v>0</v>
      </c>
      <c r="I114" s="117">
        <v>0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17">
        <v>0</v>
      </c>
    </row>
    <row r="115" spans="1:16" ht="27" customHeight="1" thickBot="1">
      <c r="A115" s="103"/>
      <c r="B115" s="141"/>
      <c r="C115" s="189" t="s">
        <v>233</v>
      </c>
      <c r="D115" s="213"/>
      <c r="E115" s="190"/>
      <c r="F115" s="104">
        <v>101</v>
      </c>
      <c r="G115" s="117">
        <v>0</v>
      </c>
      <c r="H115" s="117">
        <v>0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17">
        <v>0</v>
      </c>
    </row>
    <row r="116" spans="1:16" ht="28.5" customHeight="1" thickBot="1">
      <c r="A116" s="103"/>
      <c r="B116" s="141"/>
      <c r="C116" s="252" t="s">
        <v>234</v>
      </c>
      <c r="D116" s="253"/>
      <c r="E116" s="254"/>
      <c r="F116" s="104">
        <v>102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17">
        <v>0</v>
      </c>
    </row>
    <row r="117" spans="1:16" ht="54.75" customHeight="1" thickBot="1">
      <c r="A117" s="111"/>
      <c r="B117" s="255" t="s">
        <v>342</v>
      </c>
      <c r="C117" s="256"/>
      <c r="D117" s="256"/>
      <c r="E117" s="257"/>
      <c r="F117" s="104">
        <v>103</v>
      </c>
      <c r="G117" s="117">
        <v>208</v>
      </c>
      <c r="H117" s="117">
        <v>280</v>
      </c>
      <c r="I117" s="117">
        <v>280</v>
      </c>
      <c r="J117" s="117">
        <v>220</v>
      </c>
      <c r="K117" s="117">
        <v>72</v>
      </c>
      <c r="L117" s="117">
        <v>144</v>
      </c>
      <c r="M117" s="118">
        <v>216</v>
      </c>
      <c r="N117" s="117">
        <v>287</v>
      </c>
      <c r="O117" s="117">
        <f t="shared" si="4"/>
        <v>130.45454545454544</v>
      </c>
      <c r="P117" s="117">
        <f t="shared" si="5"/>
        <v>105.76923076923077</v>
      </c>
    </row>
    <row r="118" spans="1:16" ht="15" customHeight="1" thickBot="1">
      <c r="A118" s="214"/>
      <c r="B118" s="141"/>
      <c r="C118" s="189" t="s">
        <v>235</v>
      </c>
      <c r="D118" s="213"/>
      <c r="E118" s="190"/>
      <c r="F118" s="104">
        <v>104</v>
      </c>
      <c r="G118" s="117">
        <v>113</v>
      </c>
      <c r="H118" s="117">
        <v>170</v>
      </c>
      <c r="I118" s="117">
        <v>170</v>
      </c>
      <c r="J118" s="117">
        <v>115</v>
      </c>
      <c r="K118" s="117">
        <v>42</v>
      </c>
      <c r="L118" s="117">
        <v>84</v>
      </c>
      <c r="M118" s="118">
        <v>126</v>
      </c>
      <c r="N118" s="117">
        <v>170</v>
      </c>
      <c r="O118" s="117">
        <f t="shared" si="4"/>
        <v>147.82608695652172</v>
      </c>
      <c r="P118" s="117">
        <f t="shared" si="5"/>
        <v>101.76991150442478</v>
      </c>
    </row>
    <row r="119" spans="1:16" ht="15.75" customHeight="1" thickBot="1">
      <c r="A119" s="242"/>
      <c r="B119" s="189"/>
      <c r="C119" s="190"/>
      <c r="D119" s="189" t="s">
        <v>293</v>
      </c>
      <c r="E119" s="190"/>
      <c r="F119" s="104">
        <v>105</v>
      </c>
      <c r="G119" s="117">
        <v>113</v>
      </c>
      <c r="H119" s="117">
        <v>170</v>
      </c>
      <c r="I119" s="117">
        <v>170</v>
      </c>
      <c r="J119" s="117">
        <v>115</v>
      </c>
      <c r="K119" s="117">
        <v>42</v>
      </c>
      <c r="L119" s="117">
        <v>84</v>
      </c>
      <c r="M119" s="118">
        <v>126</v>
      </c>
      <c r="N119" s="117">
        <v>170</v>
      </c>
      <c r="O119" s="117">
        <f t="shared" si="4"/>
        <v>147.82608695652172</v>
      </c>
      <c r="P119" s="117">
        <f t="shared" si="5"/>
        <v>101.76991150442478</v>
      </c>
    </row>
    <row r="120" spans="1:16" ht="12.75" customHeight="1" thickBot="1">
      <c r="A120" s="242"/>
      <c r="B120" s="189"/>
      <c r="C120" s="190"/>
      <c r="D120" s="189" t="s">
        <v>294</v>
      </c>
      <c r="E120" s="190"/>
      <c r="F120" s="104">
        <v>106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8">
        <v>0</v>
      </c>
      <c r="N120" s="117">
        <v>0</v>
      </c>
      <c r="O120" s="117">
        <v>0</v>
      </c>
      <c r="P120" s="117">
        <v>0</v>
      </c>
    </row>
    <row r="121" spans="1:16" ht="24" customHeight="1" thickBot="1">
      <c r="A121" s="242"/>
      <c r="B121" s="141"/>
      <c r="C121" s="189" t="s">
        <v>236</v>
      </c>
      <c r="D121" s="213"/>
      <c r="E121" s="190"/>
      <c r="F121" s="104">
        <v>107</v>
      </c>
      <c r="G121" s="117">
        <v>95</v>
      </c>
      <c r="H121" s="117">
        <v>110</v>
      </c>
      <c r="I121" s="117">
        <v>110</v>
      </c>
      <c r="J121" s="117">
        <v>105</v>
      </c>
      <c r="K121" s="117">
        <v>30</v>
      </c>
      <c r="L121" s="117">
        <v>60</v>
      </c>
      <c r="M121" s="118">
        <v>90</v>
      </c>
      <c r="N121" s="117">
        <v>117</v>
      </c>
      <c r="O121" s="117">
        <f t="shared" si="4"/>
        <v>111.42857142857143</v>
      </c>
      <c r="P121" s="117">
        <f t="shared" si="5"/>
        <v>110.5263157894737</v>
      </c>
    </row>
    <row r="122" spans="1:16" ht="14.25" customHeight="1" thickBot="1">
      <c r="A122" s="242"/>
      <c r="B122" s="189"/>
      <c r="C122" s="190"/>
      <c r="D122" s="189" t="s">
        <v>293</v>
      </c>
      <c r="E122" s="190"/>
      <c r="F122" s="104">
        <v>108</v>
      </c>
      <c r="G122" s="117">
        <v>95</v>
      </c>
      <c r="H122" s="117">
        <v>110</v>
      </c>
      <c r="I122" s="117">
        <v>110</v>
      </c>
      <c r="J122" s="117">
        <v>105</v>
      </c>
      <c r="K122" s="117">
        <v>30</v>
      </c>
      <c r="L122" s="117">
        <v>60</v>
      </c>
      <c r="M122" s="118">
        <v>90</v>
      </c>
      <c r="N122" s="117">
        <v>117</v>
      </c>
      <c r="O122" s="117">
        <f t="shared" si="4"/>
        <v>111.42857142857143</v>
      </c>
      <c r="P122" s="117">
        <f t="shared" si="5"/>
        <v>110.5263157894737</v>
      </c>
    </row>
    <row r="123" spans="1:16" ht="15" customHeight="1" thickBot="1">
      <c r="A123" s="242"/>
      <c r="B123" s="189"/>
      <c r="C123" s="190"/>
      <c r="D123" s="189" t="s">
        <v>294</v>
      </c>
      <c r="E123" s="190"/>
      <c r="F123" s="104">
        <v>109</v>
      </c>
      <c r="G123" s="117">
        <v>0</v>
      </c>
      <c r="H123" s="117">
        <f t="shared" si="6"/>
        <v>0</v>
      </c>
      <c r="I123" s="117">
        <v>0</v>
      </c>
      <c r="J123" s="117">
        <v>0</v>
      </c>
      <c r="K123" s="117">
        <v>0</v>
      </c>
      <c r="L123" s="117">
        <v>0</v>
      </c>
      <c r="M123" s="118">
        <v>0</v>
      </c>
      <c r="N123" s="117">
        <v>0</v>
      </c>
      <c r="O123" s="117">
        <v>0</v>
      </c>
      <c r="P123" s="117">
        <v>0</v>
      </c>
    </row>
    <row r="124" spans="1:16" ht="15.75" customHeight="1" thickBot="1">
      <c r="A124" s="215"/>
      <c r="B124" s="141"/>
      <c r="C124" s="189" t="s">
        <v>237</v>
      </c>
      <c r="D124" s="213"/>
      <c r="E124" s="190"/>
      <c r="F124" s="104">
        <v>110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8">
        <v>0</v>
      </c>
      <c r="N124" s="117">
        <v>0</v>
      </c>
      <c r="O124" s="117">
        <v>0</v>
      </c>
      <c r="P124" s="117">
        <v>0</v>
      </c>
    </row>
    <row r="125" spans="1:16" ht="13.5" customHeight="1" thickBot="1">
      <c r="A125" s="103"/>
      <c r="B125" s="141"/>
      <c r="C125" s="189" t="s">
        <v>238</v>
      </c>
      <c r="D125" s="213"/>
      <c r="E125" s="190"/>
      <c r="F125" s="104">
        <v>111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8">
        <v>0</v>
      </c>
      <c r="N125" s="117">
        <v>0</v>
      </c>
      <c r="O125" s="117">
        <v>0</v>
      </c>
      <c r="P125" s="117">
        <v>0</v>
      </c>
    </row>
    <row r="126" spans="1:16" ht="34.5" customHeight="1" thickBot="1">
      <c r="A126" s="106"/>
      <c r="B126" s="263" t="s">
        <v>295</v>
      </c>
      <c r="C126" s="264"/>
      <c r="D126" s="264"/>
      <c r="E126" s="265"/>
      <c r="F126" s="104">
        <v>112</v>
      </c>
      <c r="G126" s="117">
        <v>85</v>
      </c>
      <c r="H126" s="117">
        <v>80</v>
      </c>
      <c r="I126" s="117">
        <v>80</v>
      </c>
      <c r="J126" s="117">
        <v>70</v>
      </c>
      <c r="K126" s="117">
        <v>25</v>
      </c>
      <c r="L126" s="117">
        <v>50</v>
      </c>
      <c r="M126" s="118">
        <v>75</v>
      </c>
      <c r="N126" s="117">
        <v>100</v>
      </c>
      <c r="O126" s="117">
        <f t="shared" si="4"/>
        <v>142.85714285714286</v>
      </c>
      <c r="P126" s="117">
        <f t="shared" si="5"/>
        <v>82.35294117647058</v>
      </c>
    </row>
    <row r="127" spans="1:16" ht="43.5" customHeight="1" thickBot="1">
      <c r="A127" s="106"/>
      <c r="B127" s="263" t="s">
        <v>239</v>
      </c>
      <c r="C127" s="266"/>
      <c r="D127" s="266"/>
      <c r="E127" s="267"/>
      <c r="F127" s="104">
        <v>113</v>
      </c>
      <c r="G127" s="117">
        <v>379</v>
      </c>
      <c r="H127" s="117">
        <v>132</v>
      </c>
      <c r="I127" s="117">
        <v>132</v>
      </c>
      <c r="J127" s="117">
        <v>286</v>
      </c>
      <c r="K127" s="117">
        <v>37</v>
      </c>
      <c r="L127" s="117">
        <v>86</v>
      </c>
      <c r="M127" s="118">
        <v>111</v>
      </c>
      <c r="N127" s="117">
        <v>132</v>
      </c>
      <c r="O127" s="117">
        <f t="shared" si="4"/>
        <v>46.153846153846153</v>
      </c>
      <c r="P127" s="117">
        <f t="shared" si="5"/>
        <v>75.461741424802113</v>
      </c>
    </row>
    <row r="128" spans="1:16" ht="27" customHeight="1" thickBot="1">
      <c r="A128" s="114"/>
      <c r="B128" s="142" t="s">
        <v>10</v>
      </c>
      <c r="C128" s="258" t="s">
        <v>344</v>
      </c>
      <c r="D128" s="259"/>
      <c r="E128" s="260"/>
      <c r="F128" s="115">
        <v>114</v>
      </c>
      <c r="G128" s="154">
        <v>345</v>
      </c>
      <c r="H128" s="117">
        <v>130</v>
      </c>
      <c r="I128" s="117">
        <v>130</v>
      </c>
      <c r="J128" s="127">
        <v>204</v>
      </c>
      <c r="K128" s="127">
        <v>37</v>
      </c>
      <c r="L128" s="127">
        <v>85</v>
      </c>
      <c r="M128" s="129">
        <v>110</v>
      </c>
      <c r="N128" s="117">
        <v>130</v>
      </c>
      <c r="O128" s="117">
        <f t="shared" si="4"/>
        <v>63.725490196078425</v>
      </c>
      <c r="P128" s="117">
        <f t="shared" si="5"/>
        <v>59.130434782608695</v>
      </c>
    </row>
    <row r="129" spans="1:16" ht="15.75" customHeight="1" thickBot="1">
      <c r="A129" s="103"/>
      <c r="B129" s="208"/>
      <c r="C129" s="201"/>
      <c r="D129" s="261" t="s">
        <v>345</v>
      </c>
      <c r="E129" s="262"/>
      <c r="F129" s="104">
        <v>115</v>
      </c>
      <c r="G129" s="117">
        <v>7</v>
      </c>
      <c r="H129" s="117">
        <v>30</v>
      </c>
      <c r="I129" s="117">
        <v>30</v>
      </c>
      <c r="J129" s="117">
        <v>30</v>
      </c>
      <c r="K129" s="117">
        <v>7</v>
      </c>
      <c r="L129" s="117">
        <v>15</v>
      </c>
      <c r="M129" s="118">
        <v>25</v>
      </c>
      <c r="N129" s="117">
        <v>30</v>
      </c>
      <c r="O129" s="117">
        <f t="shared" si="4"/>
        <v>100</v>
      </c>
      <c r="P129" s="117">
        <f t="shared" si="5"/>
        <v>428.57142857142856</v>
      </c>
    </row>
    <row r="130" spans="1:16" ht="13.5" thickBot="1">
      <c r="A130" s="103"/>
      <c r="B130" s="208"/>
      <c r="C130" s="209"/>
      <c r="D130" s="189" t="s">
        <v>346</v>
      </c>
      <c r="E130" s="190"/>
      <c r="F130" s="104">
        <v>116</v>
      </c>
      <c r="G130" s="117">
        <v>338</v>
      </c>
      <c r="H130" s="117">
        <v>100</v>
      </c>
      <c r="I130" s="117">
        <v>100</v>
      </c>
      <c r="J130" s="117">
        <v>174</v>
      </c>
      <c r="K130" s="117">
        <v>30</v>
      </c>
      <c r="L130" s="117">
        <v>70</v>
      </c>
      <c r="M130" s="118">
        <v>85</v>
      </c>
      <c r="N130" s="117">
        <v>100</v>
      </c>
      <c r="O130" s="117">
        <f t="shared" si="4"/>
        <v>57.47126436781609</v>
      </c>
      <c r="P130" s="117">
        <f t="shared" si="5"/>
        <v>51.479289940828401</v>
      </c>
    </row>
    <row r="131" spans="1:16" ht="18.75" customHeight="1" thickBot="1">
      <c r="A131" s="103"/>
      <c r="B131" s="139" t="s">
        <v>12</v>
      </c>
      <c r="C131" s="189" t="s">
        <v>240</v>
      </c>
      <c r="D131" s="213"/>
      <c r="E131" s="190"/>
      <c r="F131" s="104">
        <v>117</v>
      </c>
      <c r="G131" s="117">
        <v>0</v>
      </c>
      <c r="H131" s="117">
        <f t="shared" si="6"/>
        <v>0</v>
      </c>
      <c r="I131" s="117">
        <v>0</v>
      </c>
      <c r="J131" s="117">
        <v>0</v>
      </c>
      <c r="K131" s="117">
        <v>0</v>
      </c>
      <c r="L131" s="117">
        <v>0</v>
      </c>
      <c r="M131" s="118">
        <v>0</v>
      </c>
      <c r="N131" s="117">
        <v>0</v>
      </c>
      <c r="O131" s="117">
        <v>0</v>
      </c>
      <c r="P131" s="117">
        <v>0</v>
      </c>
    </row>
    <row r="132" spans="1:16" ht="25.5" customHeight="1" thickBot="1">
      <c r="A132" s="106"/>
      <c r="B132" s="136" t="s">
        <v>60</v>
      </c>
      <c r="C132" s="213" t="s">
        <v>241</v>
      </c>
      <c r="D132" s="213"/>
      <c r="E132" s="190"/>
      <c r="F132" s="104">
        <v>118</v>
      </c>
      <c r="G132" s="117">
        <v>0</v>
      </c>
      <c r="H132" s="117">
        <f t="shared" si="6"/>
        <v>0</v>
      </c>
      <c r="I132" s="117">
        <v>0</v>
      </c>
      <c r="J132" s="117">
        <v>0</v>
      </c>
      <c r="K132" s="117">
        <v>0</v>
      </c>
      <c r="L132" s="117">
        <v>0</v>
      </c>
      <c r="M132" s="118">
        <v>0</v>
      </c>
      <c r="N132" s="117">
        <v>0</v>
      </c>
      <c r="O132" s="117">
        <v>0</v>
      </c>
      <c r="P132" s="117">
        <v>0</v>
      </c>
    </row>
    <row r="133" spans="1:16" ht="15.75" customHeight="1" thickBot="1">
      <c r="A133" s="103"/>
      <c r="B133" s="135" t="s">
        <v>70</v>
      </c>
      <c r="C133" s="189" t="s">
        <v>73</v>
      </c>
      <c r="D133" s="213"/>
      <c r="E133" s="190"/>
      <c r="F133" s="104">
        <v>119</v>
      </c>
      <c r="G133" s="117">
        <v>32</v>
      </c>
      <c r="H133" s="117">
        <v>0</v>
      </c>
      <c r="I133" s="117">
        <v>0</v>
      </c>
      <c r="J133" s="117">
        <v>0</v>
      </c>
      <c r="K133" s="117">
        <v>0</v>
      </c>
      <c r="L133" s="117">
        <v>0</v>
      </c>
      <c r="M133" s="118">
        <v>0</v>
      </c>
      <c r="N133" s="117">
        <v>0</v>
      </c>
      <c r="O133" s="117">
        <v>0</v>
      </c>
      <c r="P133" s="117">
        <v>0</v>
      </c>
    </row>
    <row r="134" spans="1:16" ht="22.5" customHeight="1" thickBot="1">
      <c r="A134" s="103"/>
      <c r="B134" s="135" t="s">
        <v>72</v>
      </c>
      <c r="C134" s="189" t="s">
        <v>242</v>
      </c>
      <c r="D134" s="213"/>
      <c r="E134" s="190"/>
      <c r="F134" s="104">
        <v>120</v>
      </c>
      <c r="G134" s="117">
        <v>2</v>
      </c>
      <c r="H134" s="117">
        <v>2</v>
      </c>
      <c r="I134" s="117">
        <v>2</v>
      </c>
      <c r="J134" s="117">
        <v>2</v>
      </c>
      <c r="K134" s="117">
        <v>0</v>
      </c>
      <c r="L134" s="117">
        <v>1</v>
      </c>
      <c r="M134" s="118">
        <v>1</v>
      </c>
      <c r="N134" s="117">
        <v>2</v>
      </c>
      <c r="O134" s="117">
        <f t="shared" si="4"/>
        <v>100</v>
      </c>
      <c r="P134" s="117">
        <f t="shared" si="5"/>
        <v>100</v>
      </c>
    </row>
    <row r="135" spans="1:16" ht="40.5" customHeight="1" thickBot="1">
      <c r="A135" s="103"/>
      <c r="B135" s="135" t="s">
        <v>122</v>
      </c>
      <c r="C135" s="252" t="s">
        <v>243</v>
      </c>
      <c r="D135" s="253"/>
      <c r="E135" s="254"/>
      <c r="F135" s="104">
        <v>121</v>
      </c>
      <c r="G135" s="117">
        <v>0</v>
      </c>
      <c r="H135" s="117">
        <f t="shared" si="6"/>
        <v>0</v>
      </c>
      <c r="I135" s="117">
        <v>0</v>
      </c>
      <c r="J135" s="117">
        <v>80</v>
      </c>
      <c r="K135" s="117">
        <v>0</v>
      </c>
      <c r="L135" s="117">
        <v>0</v>
      </c>
      <c r="M135" s="118">
        <v>0</v>
      </c>
      <c r="N135" s="117">
        <v>0</v>
      </c>
      <c r="O135" s="117">
        <v>0</v>
      </c>
      <c r="P135" s="117">
        <v>0</v>
      </c>
    </row>
    <row r="136" spans="1:16" ht="25.5" customHeight="1" thickBot="1">
      <c r="A136" s="103"/>
      <c r="B136" s="135"/>
      <c r="C136" s="135" t="s">
        <v>244</v>
      </c>
      <c r="D136" s="252" t="s">
        <v>245</v>
      </c>
      <c r="E136" s="254"/>
      <c r="F136" s="104">
        <v>122</v>
      </c>
      <c r="G136" s="117">
        <v>0</v>
      </c>
      <c r="H136" s="117">
        <f t="shared" si="6"/>
        <v>0</v>
      </c>
      <c r="I136" s="117">
        <v>0</v>
      </c>
      <c r="J136" s="117">
        <v>80</v>
      </c>
      <c r="K136" s="117">
        <v>0</v>
      </c>
      <c r="L136" s="117">
        <v>0</v>
      </c>
      <c r="M136" s="118">
        <v>0</v>
      </c>
      <c r="N136" s="117">
        <v>0</v>
      </c>
      <c r="O136" s="117">
        <v>0</v>
      </c>
      <c r="P136" s="117">
        <v>0</v>
      </c>
    </row>
    <row r="137" spans="1:16" ht="22.5" customHeight="1" thickBot="1">
      <c r="A137" s="103"/>
      <c r="B137" s="135"/>
      <c r="C137" s="135" t="s">
        <v>246</v>
      </c>
      <c r="D137" s="252" t="s">
        <v>247</v>
      </c>
      <c r="E137" s="254"/>
      <c r="F137" s="104">
        <v>123</v>
      </c>
      <c r="G137" s="117">
        <v>0</v>
      </c>
      <c r="H137" s="117">
        <f t="shared" si="6"/>
        <v>0</v>
      </c>
      <c r="I137" s="117">
        <v>0</v>
      </c>
      <c r="J137" s="117">
        <v>0</v>
      </c>
      <c r="K137" s="117">
        <v>0</v>
      </c>
      <c r="L137" s="117">
        <v>0</v>
      </c>
      <c r="M137" s="118">
        <v>0</v>
      </c>
      <c r="N137" s="117">
        <v>0</v>
      </c>
      <c r="O137" s="117">
        <v>0</v>
      </c>
      <c r="P137" s="117">
        <v>0</v>
      </c>
    </row>
    <row r="138" spans="1:16" ht="24.75" customHeight="1" thickBot="1">
      <c r="A138" s="103"/>
      <c r="B138" s="135"/>
      <c r="C138" s="135" t="s">
        <v>248</v>
      </c>
      <c r="D138" s="189" t="s">
        <v>249</v>
      </c>
      <c r="E138" s="190"/>
      <c r="F138" s="104">
        <v>124</v>
      </c>
      <c r="G138" s="117">
        <v>0</v>
      </c>
      <c r="H138" s="117">
        <f t="shared" si="6"/>
        <v>0</v>
      </c>
      <c r="I138" s="117">
        <v>0</v>
      </c>
      <c r="J138" s="117">
        <v>0</v>
      </c>
      <c r="K138" s="117">
        <v>0</v>
      </c>
      <c r="L138" s="117">
        <v>0</v>
      </c>
      <c r="M138" s="118">
        <v>0</v>
      </c>
      <c r="N138" s="117">
        <v>0</v>
      </c>
      <c r="O138" s="117">
        <v>0</v>
      </c>
      <c r="P138" s="117">
        <v>0</v>
      </c>
    </row>
    <row r="139" spans="1:16" ht="39.75" customHeight="1" thickBot="1">
      <c r="A139" s="103"/>
      <c r="B139" s="135"/>
      <c r="C139" s="135" t="s">
        <v>126</v>
      </c>
      <c r="D139" s="189" t="s">
        <v>250</v>
      </c>
      <c r="E139" s="190"/>
      <c r="F139" s="104">
        <v>125</v>
      </c>
      <c r="G139" s="117">
        <v>0</v>
      </c>
      <c r="H139" s="117">
        <f t="shared" si="6"/>
        <v>0</v>
      </c>
      <c r="I139" s="117">
        <v>0</v>
      </c>
      <c r="J139" s="117">
        <v>0</v>
      </c>
      <c r="K139" s="117">
        <v>0</v>
      </c>
      <c r="L139" s="117">
        <v>0</v>
      </c>
      <c r="M139" s="118">
        <v>0</v>
      </c>
      <c r="N139" s="117">
        <v>0</v>
      </c>
      <c r="O139" s="117">
        <v>0</v>
      </c>
      <c r="P139" s="117">
        <v>0</v>
      </c>
    </row>
    <row r="140" spans="1:16" ht="27.75" customHeight="1" thickBot="1">
      <c r="A140" s="103"/>
      <c r="B140" s="135"/>
      <c r="C140" s="135" t="s">
        <v>251</v>
      </c>
      <c r="D140" s="189" t="s">
        <v>252</v>
      </c>
      <c r="E140" s="190"/>
      <c r="F140" s="104">
        <v>126</v>
      </c>
      <c r="G140" s="117">
        <v>0</v>
      </c>
      <c r="H140" s="117">
        <f t="shared" si="6"/>
        <v>0</v>
      </c>
      <c r="I140" s="117">
        <v>0</v>
      </c>
      <c r="J140" s="117">
        <v>0</v>
      </c>
      <c r="K140" s="117">
        <v>0</v>
      </c>
      <c r="L140" s="117">
        <v>0</v>
      </c>
      <c r="M140" s="118">
        <v>0</v>
      </c>
      <c r="N140" s="117">
        <v>0</v>
      </c>
      <c r="O140" s="117">
        <v>0</v>
      </c>
      <c r="P140" s="117">
        <v>0</v>
      </c>
    </row>
    <row r="141" spans="1:16" ht="21" customHeight="1" thickBot="1">
      <c r="A141" s="103"/>
      <c r="B141" s="135"/>
      <c r="C141" s="135"/>
      <c r="D141" s="189" t="s">
        <v>253</v>
      </c>
      <c r="E141" s="190"/>
      <c r="F141" s="104">
        <v>127</v>
      </c>
      <c r="G141" s="117">
        <v>0</v>
      </c>
      <c r="H141" s="117">
        <v>0</v>
      </c>
      <c r="I141" s="117">
        <v>0</v>
      </c>
      <c r="J141" s="117"/>
      <c r="K141" s="117">
        <v>0</v>
      </c>
      <c r="L141" s="117">
        <v>0</v>
      </c>
      <c r="M141" s="118">
        <v>0</v>
      </c>
      <c r="N141" s="117">
        <v>0</v>
      </c>
      <c r="O141" s="117">
        <v>0</v>
      </c>
      <c r="P141" s="117">
        <v>0</v>
      </c>
    </row>
    <row r="142" spans="1:16" ht="25.5" customHeight="1" thickBot="1">
      <c r="A142" s="103"/>
      <c r="B142" s="135"/>
      <c r="C142" s="135"/>
      <c r="D142" s="189" t="s">
        <v>254</v>
      </c>
      <c r="E142" s="190"/>
      <c r="F142" s="104">
        <v>128</v>
      </c>
      <c r="G142" s="117">
        <v>0</v>
      </c>
      <c r="H142" s="117">
        <f t="shared" si="6"/>
        <v>0</v>
      </c>
      <c r="I142" s="117">
        <v>0</v>
      </c>
      <c r="J142" s="117">
        <v>0</v>
      </c>
      <c r="K142" s="117">
        <v>0</v>
      </c>
      <c r="L142" s="117">
        <v>0</v>
      </c>
      <c r="M142" s="118">
        <v>0</v>
      </c>
      <c r="N142" s="117">
        <v>0</v>
      </c>
      <c r="O142" s="117">
        <v>0</v>
      </c>
      <c r="P142" s="117">
        <v>0</v>
      </c>
    </row>
    <row r="143" spans="1:16" ht="20.25" customHeight="1" thickBot="1">
      <c r="A143" s="103"/>
      <c r="B143" s="135"/>
      <c r="C143" s="135"/>
      <c r="D143" s="189" t="s">
        <v>255</v>
      </c>
      <c r="E143" s="190"/>
      <c r="F143" s="104">
        <v>129</v>
      </c>
      <c r="G143" s="117">
        <v>0</v>
      </c>
      <c r="H143" s="117">
        <f t="shared" si="6"/>
        <v>0</v>
      </c>
      <c r="I143" s="117">
        <v>0</v>
      </c>
      <c r="J143" s="117">
        <v>0</v>
      </c>
      <c r="K143" s="117">
        <v>0</v>
      </c>
      <c r="L143" s="117">
        <v>0</v>
      </c>
      <c r="M143" s="118">
        <v>0</v>
      </c>
      <c r="N143" s="117">
        <v>0</v>
      </c>
      <c r="O143" s="117">
        <v>0</v>
      </c>
      <c r="P143" s="117">
        <v>0</v>
      </c>
    </row>
    <row r="144" spans="1:16" ht="44.25" customHeight="1" thickBot="1">
      <c r="A144" s="214"/>
      <c r="B144" s="135">
        <v>2</v>
      </c>
      <c r="C144" s="135"/>
      <c r="D144" s="247" t="s">
        <v>256</v>
      </c>
      <c r="E144" s="248"/>
      <c r="F144" s="104">
        <v>130</v>
      </c>
      <c r="G144" s="117">
        <v>0</v>
      </c>
      <c r="H144" s="117">
        <v>0</v>
      </c>
      <c r="I144" s="117">
        <v>0</v>
      </c>
      <c r="J144" s="117">
        <v>0</v>
      </c>
      <c r="K144" s="117">
        <v>0</v>
      </c>
      <c r="L144" s="117">
        <v>0</v>
      </c>
      <c r="M144" s="118">
        <v>0</v>
      </c>
      <c r="N144" s="117">
        <v>0</v>
      </c>
      <c r="O144" s="117">
        <v>0</v>
      </c>
      <c r="P144" s="117">
        <v>0</v>
      </c>
    </row>
    <row r="145" spans="1:16" ht="21.75" customHeight="1" thickBot="1">
      <c r="A145" s="242"/>
      <c r="B145" s="240"/>
      <c r="C145" s="135" t="s">
        <v>10</v>
      </c>
      <c r="D145" s="208" t="s">
        <v>257</v>
      </c>
      <c r="E145" s="209"/>
      <c r="F145" s="104">
        <v>131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8">
        <v>0</v>
      </c>
      <c r="N145" s="117">
        <v>0</v>
      </c>
      <c r="O145" s="117">
        <v>0</v>
      </c>
      <c r="P145" s="117">
        <v>0</v>
      </c>
    </row>
    <row r="146" spans="1:16" ht="24.75" customHeight="1" thickBot="1">
      <c r="A146" s="242"/>
      <c r="B146" s="251"/>
      <c r="C146" s="135"/>
      <c r="D146" s="135" t="s">
        <v>258</v>
      </c>
      <c r="E146" s="135" t="s">
        <v>259</v>
      </c>
      <c r="F146" s="104">
        <v>132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8">
        <v>0</v>
      </c>
      <c r="N146" s="117">
        <v>0</v>
      </c>
      <c r="O146" s="117">
        <v>0</v>
      </c>
      <c r="P146" s="117">
        <v>0</v>
      </c>
    </row>
    <row r="147" spans="1:16" ht="27" customHeight="1" thickBot="1">
      <c r="A147" s="242"/>
      <c r="B147" s="251"/>
      <c r="C147" s="135"/>
      <c r="D147" s="135" t="s">
        <v>110</v>
      </c>
      <c r="E147" s="135" t="s">
        <v>260</v>
      </c>
      <c r="F147" s="104">
        <v>133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8">
        <v>0</v>
      </c>
      <c r="N147" s="117">
        <v>0</v>
      </c>
      <c r="O147" s="117">
        <v>0</v>
      </c>
      <c r="P147" s="117">
        <v>0</v>
      </c>
    </row>
    <row r="148" spans="1:16" ht="23.25" customHeight="1" thickBot="1">
      <c r="A148" s="242"/>
      <c r="B148" s="251"/>
      <c r="C148" s="135" t="s">
        <v>12</v>
      </c>
      <c r="D148" s="208" t="s">
        <v>261</v>
      </c>
      <c r="E148" s="209"/>
      <c r="F148" s="104">
        <v>134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8">
        <v>0</v>
      </c>
      <c r="N148" s="117">
        <v>0</v>
      </c>
      <c r="O148" s="117">
        <v>0</v>
      </c>
      <c r="P148" s="117">
        <v>0</v>
      </c>
    </row>
    <row r="149" spans="1:16" ht="25.5" customHeight="1" thickBot="1">
      <c r="A149" s="242"/>
      <c r="B149" s="251"/>
      <c r="C149" s="135"/>
      <c r="D149" s="135" t="s">
        <v>148</v>
      </c>
      <c r="E149" s="135" t="s">
        <v>259</v>
      </c>
      <c r="F149" s="104">
        <v>135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8">
        <v>0</v>
      </c>
      <c r="N149" s="117">
        <v>0</v>
      </c>
      <c r="O149" s="117">
        <v>0</v>
      </c>
      <c r="P149" s="117">
        <v>0</v>
      </c>
    </row>
    <row r="150" spans="1:16" ht="27.75" customHeight="1" thickBot="1">
      <c r="A150" s="242"/>
      <c r="B150" s="251"/>
      <c r="C150" s="135"/>
      <c r="D150" s="135" t="s">
        <v>150</v>
      </c>
      <c r="E150" s="135" t="s">
        <v>260</v>
      </c>
      <c r="F150" s="104">
        <v>136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8">
        <v>0</v>
      </c>
      <c r="N150" s="117">
        <v>0</v>
      </c>
      <c r="O150" s="117">
        <v>0</v>
      </c>
      <c r="P150" s="117">
        <v>0</v>
      </c>
    </row>
    <row r="151" spans="1:16" ht="31.5" customHeight="1" thickBot="1">
      <c r="A151" s="215"/>
      <c r="B151" s="241"/>
      <c r="C151" s="135" t="s">
        <v>60</v>
      </c>
      <c r="D151" s="208" t="s">
        <v>262</v>
      </c>
      <c r="E151" s="209"/>
      <c r="F151" s="104">
        <v>137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8">
        <v>0</v>
      </c>
      <c r="N151" s="117">
        <v>0</v>
      </c>
      <c r="O151" s="117">
        <v>0</v>
      </c>
      <c r="P151" s="117">
        <v>0</v>
      </c>
    </row>
    <row r="152" spans="1:16" ht="42.75" customHeight="1" thickBot="1">
      <c r="A152" s="113" t="s">
        <v>40</v>
      </c>
      <c r="B152" s="138"/>
      <c r="C152" s="138"/>
      <c r="D152" s="249" t="s">
        <v>349</v>
      </c>
      <c r="E152" s="250"/>
      <c r="F152" s="105">
        <v>138</v>
      </c>
      <c r="G152" s="153">
        <v>-524</v>
      </c>
      <c r="H152" s="117">
        <v>0</v>
      </c>
      <c r="I152" s="117">
        <v>0</v>
      </c>
      <c r="J152" s="126">
        <v>176</v>
      </c>
      <c r="K152" s="126">
        <v>38</v>
      </c>
      <c r="L152" s="126">
        <v>187</v>
      </c>
      <c r="M152" s="128">
        <v>210</v>
      </c>
      <c r="N152" s="117">
        <v>200</v>
      </c>
      <c r="O152" s="117">
        <f t="shared" ref="O152:O160" si="7">N152/J152*100</f>
        <v>113.63636363636364</v>
      </c>
      <c r="P152" s="117">
        <f t="shared" ref="P152:P174" si="8">J152/G152*100</f>
        <v>-33.587786259541986</v>
      </c>
    </row>
    <row r="153" spans="1:16" ht="21" customHeight="1" thickBot="1">
      <c r="A153" s="103" t="s">
        <v>42</v>
      </c>
      <c r="B153" s="135"/>
      <c r="C153" s="135"/>
      <c r="D153" s="208" t="s">
        <v>43</v>
      </c>
      <c r="E153" s="209"/>
      <c r="F153" s="104">
        <v>141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8">
        <v>0</v>
      </c>
      <c r="N153" s="117">
        <v>0</v>
      </c>
      <c r="O153" s="117">
        <v>0</v>
      </c>
      <c r="P153" s="117">
        <v>0</v>
      </c>
    </row>
    <row r="154" spans="1:16" ht="23.25" customHeight="1" thickBot="1">
      <c r="A154" s="103" t="s">
        <v>48</v>
      </c>
      <c r="B154" s="135"/>
      <c r="C154" s="135"/>
      <c r="D154" s="247" t="s">
        <v>81</v>
      </c>
      <c r="E154" s="248"/>
      <c r="F154" s="104"/>
      <c r="G154" s="117"/>
      <c r="H154" s="117"/>
      <c r="I154" s="117"/>
      <c r="J154" s="117"/>
      <c r="K154" s="117"/>
      <c r="L154" s="117"/>
      <c r="M154" s="118"/>
      <c r="N154" s="117"/>
      <c r="O154" s="117"/>
      <c r="P154" s="117"/>
    </row>
    <row r="155" spans="1:16" ht="24.75" customHeight="1" thickBot="1">
      <c r="A155" s="103"/>
      <c r="B155" s="135">
        <v>1</v>
      </c>
      <c r="C155" s="135"/>
      <c r="D155" s="208" t="s">
        <v>263</v>
      </c>
      <c r="E155" s="209"/>
      <c r="F155" s="104">
        <v>142</v>
      </c>
      <c r="G155" s="117">
        <v>33146</v>
      </c>
      <c r="H155" s="117">
        <v>27090</v>
      </c>
      <c r="I155" s="117">
        <v>27090</v>
      </c>
      <c r="J155" s="117">
        <v>28898</v>
      </c>
      <c r="K155" s="117">
        <v>3125</v>
      </c>
      <c r="L155" s="117">
        <v>6216</v>
      </c>
      <c r="M155" s="118">
        <v>26290</v>
      </c>
      <c r="N155" s="117">
        <v>33382</v>
      </c>
      <c r="O155" s="117">
        <f t="shared" si="7"/>
        <v>115.51664475050177</v>
      </c>
      <c r="P155" s="117">
        <f t="shared" si="8"/>
        <v>87.183973933506309</v>
      </c>
    </row>
    <row r="156" spans="1:16" ht="24.75" customHeight="1" thickBot="1">
      <c r="A156" s="103"/>
      <c r="B156" s="135"/>
      <c r="C156" s="135" t="s">
        <v>10</v>
      </c>
      <c r="D156" s="208" t="s">
        <v>264</v>
      </c>
      <c r="E156" s="209"/>
      <c r="F156" s="104">
        <v>143</v>
      </c>
      <c r="G156" s="117">
        <v>950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8">
        <v>0</v>
      </c>
      <c r="N156" s="117">
        <v>0</v>
      </c>
      <c r="O156" s="117">
        <v>0</v>
      </c>
      <c r="P156" s="117">
        <v>0</v>
      </c>
    </row>
    <row r="157" spans="1:16" ht="51.75" customHeight="1" thickBot="1">
      <c r="A157" s="103"/>
      <c r="B157" s="135"/>
      <c r="C157" s="135" t="s">
        <v>12</v>
      </c>
      <c r="D157" s="208" t="s">
        <v>265</v>
      </c>
      <c r="E157" s="209"/>
      <c r="F157" s="104">
        <v>144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8">
        <v>0</v>
      </c>
      <c r="N157" s="117">
        <v>0</v>
      </c>
      <c r="O157" s="117">
        <v>0</v>
      </c>
      <c r="P157" s="117">
        <v>0</v>
      </c>
    </row>
    <row r="158" spans="1:16" ht="31.5" customHeight="1" thickBot="1">
      <c r="A158" s="103"/>
      <c r="B158" s="135">
        <v>2</v>
      </c>
      <c r="C158" s="135"/>
      <c r="D158" s="208" t="s">
        <v>266</v>
      </c>
      <c r="E158" s="209"/>
      <c r="F158" s="104">
        <v>145</v>
      </c>
      <c r="G158" s="117">
        <v>33671</v>
      </c>
      <c r="H158" s="117">
        <v>27090</v>
      </c>
      <c r="I158" s="117">
        <v>27090</v>
      </c>
      <c r="J158" s="117">
        <v>28724</v>
      </c>
      <c r="K158" s="117">
        <v>3087</v>
      </c>
      <c r="L158" s="117">
        <v>6029</v>
      </c>
      <c r="M158" s="120">
        <v>26081</v>
      </c>
      <c r="N158" s="117">
        <v>33183</v>
      </c>
      <c r="O158" s="117">
        <f t="shared" si="7"/>
        <v>115.52360395488093</v>
      </c>
      <c r="P158" s="117">
        <f t="shared" si="8"/>
        <v>85.307831665231205</v>
      </c>
    </row>
    <row r="159" spans="1:16" ht="48.75" customHeight="1" thickBot="1">
      <c r="A159" s="103"/>
      <c r="B159" s="135"/>
      <c r="C159" s="135" t="s">
        <v>10</v>
      </c>
      <c r="D159" s="208" t="s">
        <v>267</v>
      </c>
      <c r="E159" s="209"/>
      <c r="F159" s="104">
        <v>146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8">
        <v>0</v>
      </c>
      <c r="N159" s="117">
        <v>0</v>
      </c>
      <c r="O159" s="117">
        <v>0</v>
      </c>
      <c r="P159" s="117">
        <v>0</v>
      </c>
    </row>
    <row r="160" spans="1:16" ht="34.5" customHeight="1" thickBot="1">
      <c r="A160" s="103"/>
      <c r="B160" s="135">
        <v>3</v>
      </c>
      <c r="C160" s="135"/>
      <c r="D160" s="208" t="s">
        <v>268</v>
      </c>
      <c r="E160" s="209"/>
      <c r="F160" s="104">
        <v>147</v>
      </c>
      <c r="G160" s="117">
        <v>3974</v>
      </c>
      <c r="H160" s="117">
        <v>3600</v>
      </c>
      <c r="I160" s="117">
        <v>3600</v>
      </c>
      <c r="J160" s="117">
        <v>3137</v>
      </c>
      <c r="K160" s="117">
        <v>770</v>
      </c>
      <c r="L160" s="117">
        <v>1450</v>
      </c>
      <c r="M160" s="118">
        <v>2150</v>
      </c>
      <c r="N160" s="117">
        <v>2920</v>
      </c>
      <c r="O160" s="117">
        <f t="shared" si="7"/>
        <v>93.082562958240359</v>
      </c>
      <c r="P160" s="117">
        <f t="shared" si="8"/>
        <v>78.938097634625066</v>
      </c>
    </row>
    <row r="161" spans="1:16" ht="15.75" customHeight="1">
      <c r="A161" s="214"/>
      <c r="B161" s="240"/>
      <c r="C161" s="240" t="s">
        <v>10</v>
      </c>
      <c r="D161" s="198" t="s">
        <v>377</v>
      </c>
      <c r="E161" s="199"/>
      <c r="F161" s="105">
        <v>147</v>
      </c>
      <c r="G161" s="204">
        <v>0</v>
      </c>
      <c r="H161" s="210">
        <v>0</v>
      </c>
      <c r="I161" s="210">
        <v>0</v>
      </c>
      <c r="J161" s="204">
        <v>0</v>
      </c>
      <c r="K161" s="204">
        <v>0</v>
      </c>
      <c r="L161" s="204">
        <v>0</v>
      </c>
      <c r="M161" s="186">
        <v>0</v>
      </c>
      <c r="N161" s="210">
        <v>0</v>
      </c>
      <c r="O161" s="184">
        <v>0</v>
      </c>
      <c r="P161" s="184" t="e">
        <f t="shared" si="8"/>
        <v>#DIV/0!</v>
      </c>
    </row>
    <row r="162" spans="1:16" ht="15.75" customHeight="1" thickBot="1">
      <c r="A162" s="215"/>
      <c r="B162" s="241"/>
      <c r="C162" s="241"/>
      <c r="D162" s="200"/>
      <c r="E162" s="201"/>
      <c r="F162" s="116" t="s">
        <v>10</v>
      </c>
      <c r="G162" s="205"/>
      <c r="H162" s="211"/>
      <c r="I162" s="211"/>
      <c r="J162" s="205"/>
      <c r="K162" s="205"/>
      <c r="L162" s="205"/>
      <c r="M162" s="187"/>
      <c r="N162" s="211"/>
      <c r="O162" s="185"/>
      <c r="P162" s="185"/>
    </row>
    <row r="163" spans="1:16">
      <c r="A163" s="214"/>
      <c r="B163" s="240"/>
      <c r="C163" s="240" t="s">
        <v>12</v>
      </c>
      <c r="D163" s="198" t="s">
        <v>269</v>
      </c>
      <c r="E163" s="199"/>
      <c r="F163" s="105">
        <v>147</v>
      </c>
      <c r="G163" s="204">
        <v>0</v>
      </c>
      <c r="H163" s="210">
        <v>0</v>
      </c>
      <c r="I163" s="210">
        <v>0</v>
      </c>
      <c r="J163" s="204">
        <v>0</v>
      </c>
      <c r="K163" s="204">
        <v>0</v>
      </c>
      <c r="L163" s="204">
        <v>0</v>
      </c>
      <c r="M163" s="186">
        <v>0</v>
      </c>
      <c r="N163" s="210">
        <v>0</v>
      </c>
      <c r="O163" s="184">
        <v>0</v>
      </c>
      <c r="P163" s="184">
        <v>0</v>
      </c>
    </row>
    <row r="164" spans="1:16" ht="14.25" customHeight="1" thickBot="1">
      <c r="A164" s="215"/>
      <c r="B164" s="241"/>
      <c r="C164" s="241"/>
      <c r="D164" s="200"/>
      <c r="E164" s="201"/>
      <c r="F164" s="116" t="s">
        <v>12</v>
      </c>
      <c r="G164" s="205"/>
      <c r="H164" s="211"/>
      <c r="I164" s="211"/>
      <c r="J164" s="205"/>
      <c r="K164" s="205"/>
      <c r="L164" s="205"/>
      <c r="M164" s="187"/>
      <c r="N164" s="211"/>
      <c r="O164" s="185"/>
      <c r="P164" s="185"/>
    </row>
    <row r="165" spans="1:16">
      <c r="A165" s="214"/>
      <c r="B165" s="240"/>
      <c r="C165" s="240" t="s">
        <v>60</v>
      </c>
      <c r="D165" s="198" t="s">
        <v>269</v>
      </c>
      <c r="E165" s="199"/>
      <c r="F165" s="105">
        <v>147</v>
      </c>
      <c r="G165" s="204">
        <v>0</v>
      </c>
      <c r="H165" s="210">
        <v>0</v>
      </c>
      <c r="I165" s="210">
        <v>0</v>
      </c>
      <c r="J165" s="204">
        <v>0</v>
      </c>
      <c r="K165" s="204">
        <v>0</v>
      </c>
      <c r="L165" s="204">
        <v>0</v>
      </c>
      <c r="M165" s="186">
        <v>0</v>
      </c>
      <c r="N165" s="210">
        <v>0</v>
      </c>
      <c r="O165" s="184">
        <v>0</v>
      </c>
      <c r="P165" s="184">
        <v>0</v>
      </c>
    </row>
    <row r="166" spans="1:16" ht="15.75" customHeight="1" thickBot="1">
      <c r="A166" s="215"/>
      <c r="B166" s="241"/>
      <c r="C166" s="241"/>
      <c r="D166" s="200"/>
      <c r="E166" s="201"/>
      <c r="F166" s="116" t="s">
        <v>60</v>
      </c>
      <c r="G166" s="205"/>
      <c r="H166" s="211"/>
      <c r="I166" s="211"/>
      <c r="J166" s="205"/>
      <c r="K166" s="205"/>
      <c r="L166" s="205"/>
      <c r="M166" s="187"/>
      <c r="N166" s="211"/>
      <c r="O166" s="185"/>
      <c r="P166" s="185"/>
    </row>
    <row r="167" spans="1:16" ht="27.75" customHeight="1" thickBot="1">
      <c r="A167" s="214"/>
      <c r="B167" s="135">
        <v>4</v>
      </c>
      <c r="C167" s="135"/>
      <c r="D167" s="208" t="s">
        <v>82</v>
      </c>
      <c r="E167" s="209"/>
      <c r="F167" s="104">
        <v>148</v>
      </c>
      <c r="G167" s="117">
        <v>102</v>
      </c>
      <c r="H167" s="119">
        <v>70</v>
      </c>
      <c r="I167" s="119">
        <v>70</v>
      </c>
      <c r="J167" s="117">
        <v>68</v>
      </c>
      <c r="K167" s="117">
        <v>68</v>
      </c>
      <c r="L167" s="117">
        <v>68</v>
      </c>
      <c r="M167" s="118">
        <v>68</v>
      </c>
      <c r="N167" s="119">
        <v>70</v>
      </c>
      <c r="O167" s="117">
        <f>N167/J167*100</f>
        <v>102.94117647058823</v>
      </c>
      <c r="P167" s="117">
        <f t="shared" si="8"/>
        <v>66.666666666666657</v>
      </c>
    </row>
    <row r="168" spans="1:16" ht="15.75" customHeight="1" thickBot="1">
      <c r="A168" s="242"/>
      <c r="B168" s="135">
        <v>5</v>
      </c>
      <c r="C168" s="135"/>
      <c r="D168" s="208" t="s">
        <v>270</v>
      </c>
      <c r="E168" s="209"/>
      <c r="F168" s="104">
        <v>149</v>
      </c>
      <c r="G168" s="117">
        <v>99</v>
      </c>
      <c r="H168" s="119">
        <v>68</v>
      </c>
      <c r="I168" s="119">
        <v>68</v>
      </c>
      <c r="J168" s="117">
        <v>67</v>
      </c>
      <c r="K168" s="99">
        <v>67</v>
      </c>
      <c r="L168" s="99">
        <v>67</v>
      </c>
      <c r="M168" s="100">
        <v>67</v>
      </c>
      <c r="N168" s="119">
        <v>69</v>
      </c>
      <c r="O168" s="117">
        <f>N168/J168*100</f>
        <v>102.98507462686568</v>
      </c>
      <c r="P168" s="117">
        <f t="shared" si="8"/>
        <v>67.676767676767682</v>
      </c>
    </row>
    <row r="169" spans="1:16" ht="15.75" customHeight="1">
      <c r="A169" s="242"/>
      <c r="B169" s="240">
        <v>6</v>
      </c>
      <c r="C169" s="240" t="s">
        <v>10</v>
      </c>
      <c r="D169" s="191" t="s">
        <v>378</v>
      </c>
      <c r="E169" s="192"/>
      <c r="F169" s="202">
        <v>150</v>
      </c>
      <c r="G169" s="204">
        <v>3345</v>
      </c>
      <c r="H169" s="210">
        <v>4412</v>
      </c>
      <c r="I169" s="210">
        <v>4412</v>
      </c>
      <c r="J169" s="204">
        <v>3901.74</v>
      </c>
      <c r="K169" s="243">
        <v>3830.8</v>
      </c>
      <c r="L169" s="243">
        <v>3606.9</v>
      </c>
      <c r="M169" s="245">
        <v>3565.5</v>
      </c>
      <c r="N169" s="210">
        <v>3526.5</v>
      </c>
      <c r="O169" s="184">
        <f>N169/J169*100</f>
        <v>90.382752310507627</v>
      </c>
      <c r="P169" s="184">
        <f t="shared" si="8"/>
        <v>116.64394618834079</v>
      </c>
    </row>
    <row r="170" spans="1:16" ht="33" customHeight="1" thickBot="1">
      <c r="A170" s="242"/>
      <c r="B170" s="241"/>
      <c r="C170" s="241"/>
      <c r="D170" s="193"/>
      <c r="E170" s="194"/>
      <c r="F170" s="203"/>
      <c r="G170" s="205"/>
      <c r="H170" s="211"/>
      <c r="I170" s="211"/>
      <c r="J170" s="205"/>
      <c r="K170" s="244"/>
      <c r="L170" s="244"/>
      <c r="M170" s="246"/>
      <c r="N170" s="211"/>
      <c r="O170" s="185"/>
      <c r="P170" s="185"/>
    </row>
    <row r="171" spans="1:16" ht="48" customHeight="1" thickBot="1">
      <c r="A171" s="242"/>
      <c r="B171" s="135"/>
      <c r="C171" s="135" t="s">
        <v>12</v>
      </c>
      <c r="D171" s="208" t="s">
        <v>272</v>
      </c>
      <c r="E171" s="209"/>
      <c r="F171" s="104">
        <v>151</v>
      </c>
      <c r="G171" s="117">
        <v>3345</v>
      </c>
      <c r="H171" s="119">
        <v>4412</v>
      </c>
      <c r="I171" s="119">
        <v>4412</v>
      </c>
      <c r="J171" s="117">
        <v>3901.74</v>
      </c>
      <c r="K171" s="99">
        <v>3830.8</v>
      </c>
      <c r="L171" s="99">
        <v>3606.9</v>
      </c>
      <c r="M171" s="100">
        <v>3565.5</v>
      </c>
      <c r="N171" s="119">
        <v>3526.5</v>
      </c>
      <c r="O171" s="117">
        <f>N171/J171*100</f>
        <v>90.382752310507627</v>
      </c>
      <c r="P171" s="117">
        <f t="shared" si="8"/>
        <v>116.64394618834079</v>
      </c>
    </row>
    <row r="172" spans="1:16" ht="67.5" customHeight="1" thickBot="1">
      <c r="A172" s="215"/>
      <c r="B172" s="135"/>
      <c r="C172" s="135" t="s">
        <v>60</v>
      </c>
      <c r="D172" s="208" t="s">
        <v>273</v>
      </c>
      <c r="E172" s="209"/>
      <c r="F172" s="104">
        <v>152</v>
      </c>
      <c r="G172" s="117">
        <v>3345</v>
      </c>
      <c r="H172" s="119">
        <v>4412</v>
      </c>
      <c r="I172" s="119">
        <v>4412</v>
      </c>
      <c r="J172" s="117">
        <v>3901.74</v>
      </c>
      <c r="K172" s="99">
        <v>3830.8</v>
      </c>
      <c r="L172" s="99">
        <v>3606.9</v>
      </c>
      <c r="M172" s="100">
        <v>3565.5</v>
      </c>
      <c r="N172" s="119">
        <v>3526.5</v>
      </c>
      <c r="O172" s="117">
        <f>N172/J172*100</f>
        <v>90.382752310507627</v>
      </c>
      <c r="P172" s="117">
        <f t="shared" si="8"/>
        <v>116.64394618834079</v>
      </c>
    </row>
    <row r="173" spans="1:16" ht="42.75" customHeight="1" thickBot="1">
      <c r="A173" s="214"/>
      <c r="B173" s="135">
        <v>7</v>
      </c>
      <c r="C173" s="135" t="s">
        <v>10</v>
      </c>
      <c r="D173" s="208" t="s">
        <v>274</v>
      </c>
      <c r="E173" s="209"/>
      <c r="F173" s="104">
        <v>153</v>
      </c>
      <c r="G173" s="117">
        <v>335</v>
      </c>
      <c r="H173" s="119">
        <v>398</v>
      </c>
      <c r="I173" s="119">
        <v>398</v>
      </c>
      <c r="J173" s="117">
        <v>431.31</v>
      </c>
      <c r="K173" s="99">
        <v>46.64</v>
      </c>
      <c r="L173" s="99">
        <v>92.77</v>
      </c>
      <c r="M173" s="100">
        <v>392.4</v>
      </c>
      <c r="N173" s="119">
        <v>483.8</v>
      </c>
      <c r="O173" s="117">
        <f>N173/J173*100</f>
        <v>112.16990099928125</v>
      </c>
      <c r="P173" s="117">
        <f t="shared" si="8"/>
        <v>128.74925373134329</v>
      </c>
    </row>
    <row r="174" spans="1:16" ht="28.5" customHeight="1" thickBot="1">
      <c r="A174" s="242"/>
      <c r="B174" s="135"/>
      <c r="C174" s="135" t="s">
        <v>12</v>
      </c>
      <c r="D174" s="208" t="s">
        <v>87</v>
      </c>
      <c r="E174" s="209"/>
      <c r="F174" s="104">
        <v>154</v>
      </c>
      <c r="G174" s="117">
        <v>335</v>
      </c>
      <c r="H174" s="119">
        <v>398</v>
      </c>
      <c r="I174" s="119">
        <v>398</v>
      </c>
      <c r="J174" s="117">
        <v>431.31</v>
      </c>
      <c r="K174" s="99">
        <v>46.64</v>
      </c>
      <c r="L174" s="99">
        <v>92.77</v>
      </c>
      <c r="M174" s="100">
        <v>392.4</v>
      </c>
      <c r="N174" s="119">
        <v>483.8</v>
      </c>
      <c r="O174" s="117">
        <f>N174/J174*100</f>
        <v>112.16990099928125</v>
      </c>
      <c r="P174" s="117">
        <f t="shared" si="8"/>
        <v>128.74925373134329</v>
      </c>
    </row>
    <row r="175" spans="1:16" ht="27" customHeight="1">
      <c r="A175" s="242"/>
      <c r="B175" s="240"/>
      <c r="C175" s="240" t="s">
        <v>60</v>
      </c>
      <c r="D175" s="198" t="s">
        <v>275</v>
      </c>
      <c r="E175" s="199"/>
      <c r="F175" s="202">
        <v>155</v>
      </c>
      <c r="G175" s="204">
        <v>0</v>
      </c>
      <c r="H175" s="210">
        <v>0</v>
      </c>
      <c r="I175" s="210">
        <v>0</v>
      </c>
      <c r="J175" s="204">
        <v>0</v>
      </c>
      <c r="K175" s="204">
        <v>0</v>
      </c>
      <c r="L175" s="204">
        <v>0</v>
      </c>
      <c r="M175" s="186">
        <v>0</v>
      </c>
      <c r="N175" s="210">
        <v>0</v>
      </c>
      <c r="O175" s="184">
        <v>0</v>
      </c>
      <c r="P175" s="186">
        <v>0</v>
      </c>
    </row>
    <row r="176" spans="1:16" ht="18.75" customHeight="1" thickBot="1">
      <c r="A176" s="242"/>
      <c r="B176" s="241"/>
      <c r="C176" s="241"/>
      <c r="D176" s="200" t="s">
        <v>276</v>
      </c>
      <c r="E176" s="201"/>
      <c r="F176" s="203"/>
      <c r="G176" s="205"/>
      <c r="H176" s="211"/>
      <c r="I176" s="211"/>
      <c r="J176" s="205"/>
      <c r="K176" s="205"/>
      <c r="L176" s="205"/>
      <c r="M176" s="187"/>
      <c r="N176" s="211"/>
      <c r="O176" s="185"/>
      <c r="P176" s="187"/>
    </row>
    <row r="177" spans="1:16" ht="27.75" customHeight="1" thickBot="1">
      <c r="A177" s="242"/>
      <c r="B177" s="135"/>
      <c r="C177" s="135" t="s">
        <v>168</v>
      </c>
      <c r="D177" s="208" t="s">
        <v>277</v>
      </c>
      <c r="E177" s="209"/>
      <c r="F177" s="104">
        <v>156</v>
      </c>
      <c r="G177" s="117">
        <v>0</v>
      </c>
      <c r="H177" s="119">
        <v>0</v>
      </c>
      <c r="I177" s="119">
        <v>0</v>
      </c>
      <c r="J177" s="117">
        <v>0</v>
      </c>
      <c r="K177" s="117">
        <v>0</v>
      </c>
      <c r="L177" s="117">
        <v>0</v>
      </c>
      <c r="M177" s="118">
        <v>0</v>
      </c>
      <c r="N177" s="119">
        <v>0</v>
      </c>
      <c r="O177" s="117">
        <v>0</v>
      </c>
      <c r="P177" s="121">
        <v>0</v>
      </c>
    </row>
    <row r="178" spans="1:16" ht="24.75" customHeight="1" thickBot="1">
      <c r="A178" s="242"/>
      <c r="B178" s="135"/>
      <c r="C178" s="135"/>
      <c r="D178" s="135"/>
      <c r="E178" s="135" t="s">
        <v>278</v>
      </c>
      <c r="F178" s="104">
        <v>157</v>
      </c>
      <c r="G178" s="117">
        <v>0</v>
      </c>
      <c r="H178" s="119">
        <v>0</v>
      </c>
      <c r="I178" s="119">
        <v>0</v>
      </c>
      <c r="J178" s="117">
        <v>0</v>
      </c>
      <c r="K178" s="117">
        <v>0</v>
      </c>
      <c r="L178" s="117">
        <v>0</v>
      </c>
      <c r="M178" s="118">
        <v>0</v>
      </c>
      <c r="N178" s="119">
        <v>0</v>
      </c>
      <c r="O178" s="117">
        <v>0</v>
      </c>
      <c r="P178" s="121">
        <v>0</v>
      </c>
    </row>
    <row r="179" spans="1:16" ht="17.25" customHeight="1" thickBot="1">
      <c r="A179" s="242"/>
      <c r="B179" s="135"/>
      <c r="C179" s="135"/>
      <c r="D179" s="135"/>
      <c r="E179" s="135" t="s">
        <v>279</v>
      </c>
      <c r="F179" s="104">
        <v>158</v>
      </c>
      <c r="G179" s="117">
        <v>0</v>
      </c>
      <c r="H179" s="119">
        <v>0</v>
      </c>
      <c r="I179" s="119">
        <v>0</v>
      </c>
      <c r="J179" s="117">
        <v>0</v>
      </c>
      <c r="K179" s="117">
        <v>0</v>
      </c>
      <c r="L179" s="117">
        <v>0</v>
      </c>
      <c r="M179" s="118">
        <v>0</v>
      </c>
      <c r="N179" s="119">
        <v>0</v>
      </c>
      <c r="O179" s="117">
        <v>0</v>
      </c>
      <c r="P179" s="121">
        <v>0</v>
      </c>
    </row>
    <row r="180" spans="1:16" ht="20.25" customHeight="1" thickBot="1">
      <c r="A180" s="242"/>
      <c r="B180" s="135"/>
      <c r="C180" s="135"/>
      <c r="D180" s="135"/>
      <c r="E180" s="135" t="s">
        <v>280</v>
      </c>
      <c r="F180" s="104">
        <v>159</v>
      </c>
      <c r="G180" s="117">
        <v>0</v>
      </c>
      <c r="H180" s="119">
        <v>0</v>
      </c>
      <c r="I180" s="119">
        <v>0</v>
      </c>
      <c r="J180" s="117">
        <v>0</v>
      </c>
      <c r="K180" s="117">
        <v>0</v>
      </c>
      <c r="L180" s="117">
        <v>0</v>
      </c>
      <c r="M180" s="118">
        <v>0</v>
      </c>
      <c r="N180" s="119">
        <v>0</v>
      </c>
      <c r="O180" s="117">
        <v>0</v>
      </c>
      <c r="P180" s="121">
        <v>0</v>
      </c>
    </row>
    <row r="181" spans="1:16" ht="25.5" customHeight="1" thickBot="1">
      <c r="A181" s="215"/>
      <c r="B181" s="135"/>
      <c r="C181" s="135"/>
      <c r="D181" s="135"/>
      <c r="E181" s="135" t="s">
        <v>281</v>
      </c>
      <c r="F181" s="104">
        <v>160</v>
      </c>
      <c r="G181" s="117">
        <v>0</v>
      </c>
      <c r="H181" s="119">
        <v>0</v>
      </c>
      <c r="I181" s="119">
        <v>0</v>
      </c>
      <c r="J181" s="117">
        <v>0</v>
      </c>
      <c r="K181" s="117">
        <v>0</v>
      </c>
      <c r="L181" s="117">
        <v>0</v>
      </c>
      <c r="M181" s="118">
        <v>0</v>
      </c>
      <c r="N181" s="119">
        <v>0</v>
      </c>
      <c r="O181" s="117">
        <v>0</v>
      </c>
      <c r="P181" s="121">
        <v>0</v>
      </c>
    </row>
    <row r="182" spans="1:16" ht="15" customHeight="1" thickBot="1">
      <c r="A182" s="103"/>
      <c r="B182" s="135">
        <v>8</v>
      </c>
      <c r="C182" s="135"/>
      <c r="D182" s="208" t="s">
        <v>90</v>
      </c>
      <c r="E182" s="209"/>
      <c r="F182" s="104">
        <v>161</v>
      </c>
      <c r="G182" s="117">
        <v>6748</v>
      </c>
      <c r="H182" s="119">
        <v>6500</v>
      </c>
      <c r="I182" s="119">
        <v>6500</v>
      </c>
      <c r="J182" s="117">
        <v>4761</v>
      </c>
      <c r="K182" s="117">
        <v>4700</v>
      </c>
      <c r="L182" s="117">
        <v>4600</v>
      </c>
      <c r="M182" s="118">
        <v>4500</v>
      </c>
      <c r="N182" s="119">
        <v>4400</v>
      </c>
      <c r="O182" s="117">
        <f>N182/J182*100</f>
        <v>92.417559336273897</v>
      </c>
      <c r="P182" s="121">
        <f t="shared" ref="P182:P183" si="9">N182/J182*100</f>
        <v>92.417559336273897</v>
      </c>
    </row>
    <row r="183" spans="1:16" ht="27" customHeight="1" thickBot="1">
      <c r="A183" s="103"/>
      <c r="B183" s="135">
        <v>9</v>
      </c>
      <c r="C183" s="135"/>
      <c r="D183" s="208" t="s">
        <v>282</v>
      </c>
      <c r="E183" s="209"/>
      <c r="F183" s="104">
        <v>162</v>
      </c>
      <c r="G183" s="117">
        <v>66</v>
      </c>
      <c r="H183" s="119">
        <v>62</v>
      </c>
      <c r="I183" s="119">
        <v>62</v>
      </c>
      <c r="J183" s="117">
        <v>80</v>
      </c>
      <c r="K183" s="117">
        <v>60</v>
      </c>
      <c r="L183" s="117">
        <v>60</v>
      </c>
      <c r="M183" s="118">
        <v>60</v>
      </c>
      <c r="N183" s="119">
        <v>60</v>
      </c>
      <c r="O183" s="117">
        <f>N183/J183*100</f>
        <v>75</v>
      </c>
      <c r="P183" s="121">
        <f t="shared" si="9"/>
        <v>75</v>
      </c>
    </row>
    <row r="184" spans="1:16" ht="8.25" customHeight="1">
      <c r="A184" s="214"/>
      <c r="B184" s="240"/>
      <c r="C184" s="240"/>
      <c r="D184" s="240"/>
      <c r="E184" s="195" t="s">
        <v>283</v>
      </c>
      <c r="F184" s="202">
        <v>163</v>
      </c>
      <c r="G184" s="204">
        <v>0</v>
      </c>
      <c r="H184" s="210">
        <v>0</v>
      </c>
      <c r="I184" s="210">
        <v>0</v>
      </c>
      <c r="J184" s="204">
        <v>0</v>
      </c>
      <c r="K184" s="204">
        <v>0</v>
      </c>
      <c r="L184" s="204">
        <v>0</v>
      </c>
      <c r="M184" s="186">
        <v>0</v>
      </c>
      <c r="N184" s="210">
        <v>0</v>
      </c>
      <c r="O184" s="184">
        <v>0</v>
      </c>
      <c r="P184" s="186">
        <v>100</v>
      </c>
    </row>
    <row r="185" spans="1:16" ht="11.25" customHeight="1" thickBot="1">
      <c r="A185" s="215"/>
      <c r="B185" s="241"/>
      <c r="C185" s="241"/>
      <c r="D185" s="241"/>
      <c r="E185" s="196"/>
      <c r="F185" s="203"/>
      <c r="G185" s="205"/>
      <c r="H185" s="211"/>
      <c r="I185" s="211"/>
      <c r="J185" s="205"/>
      <c r="K185" s="205"/>
      <c r="L185" s="205"/>
      <c r="M185" s="187"/>
      <c r="N185" s="211"/>
      <c r="O185" s="185"/>
      <c r="P185" s="187"/>
    </row>
    <row r="186" spans="1:16" ht="17.25" customHeight="1" thickBot="1">
      <c r="A186" s="103"/>
      <c r="B186" s="135"/>
      <c r="C186" s="135"/>
      <c r="D186" s="135"/>
      <c r="E186" s="135" t="s">
        <v>284</v>
      </c>
      <c r="F186" s="104">
        <v>164</v>
      </c>
      <c r="G186" s="117">
        <v>66</v>
      </c>
      <c r="H186" s="119">
        <v>62</v>
      </c>
      <c r="I186" s="119">
        <v>62</v>
      </c>
      <c r="J186" s="117">
        <v>80</v>
      </c>
      <c r="K186" s="117">
        <v>60</v>
      </c>
      <c r="L186" s="117">
        <v>60</v>
      </c>
      <c r="M186" s="118">
        <v>60</v>
      </c>
      <c r="N186" s="119">
        <v>60</v>
      </c>
      <c r="O186" s="117">
        <f>N186/J186*100</f>
        <v>75</v>
      </c>
      <c r="P186" s="121">
        <f>N186/J186*100</f>
        <v>75</v>
      </c>
    </row>
    <row r="187" spans="1:16" ht="17.25" customHeight="1" thickBot="1">
      <c r="A187" s="103"/>
      <c r="B187" s="135"/>
      <c r="C187" s="135"/>
      <c r="D187" s="135"/>
      <c r="E187" s="135" t="s">
        <v>285</v>
      </c>
      <c r="F187" s="104">
        <v>165</v>
      </c>
      <c r="G187" s="117">
        <v>0</v>
      </c>
      <c r="H187" s="119">
        <v>0</v>
      </c>
      <c r="I187" s="119">
        <v>0</v>
      </c>
      <c r="J187" s="117">
        <v>0</v>
      </c>
      <c r="K187" s="117">
        <v>0</v>
      </c>
      <c r="L187" s="117">
        <v>0</v>
      </c>
      <c r="M187" s="118">
        <v>0</v>
      </c>
      <c r="N187" s="119">
        <v>0</v>
      </c>
      <c r="O187" s="117">
        <v>0</v>
      </c>
      <c r="P187" s="121">
        <v>0</v>
      </c>
    </row>
    <row r="188" spans="1:16" ht="15.75" customHeight="1" thickBot="1">
      <c r="A188" s="103"/>
      <c r="B188" s="135"/>
      <c r="C188" s="135"/>
      <c r="D188" s="135"/>
      <c r="E188" s="135" t="s">
        <v>286</v>
      </c>
      <c r="F188" s="104">
        <v>166</v>
      </c>
      <c r="G188" s="117">
        <v>0</v>
      </c>
      <c r="H188" s="119">
        <v>0</v>
      </c>
      <c r="I188" s="119">
        <v>0</v>
      </c>
      <c r="J188" s="117">
        <v>0</v>
      </c>
      <c r="K188" s="117">
        <v>0</v>
      </c>
      <c r="L188" s="117">
        <v>0</v>
      </c>
      <c r="M188" s="118">
        <v>0</v>
      </c>
      <c r="N188" s="119">
        <v>0</v>
      </c>
      <c r="O188" s="117">
        <v>0</v>
      </c>
      <c r="P188" s="121">
        <v>0</v>
      </c>
    </row>
    <row r="189" spans="1:16" ht="15" customHeight="1" thickBot="1">
      <c r="A189" s="103"/>
      <c r="B189" s="135"/>
      <c r="C189" s="135"/>
      <c r="D189" s="135"/>
      <c r="E189" s="135" t="s">
        <v>287</v>
      </c>
      <c r="F189" s="104">
        <v>167</v>
      </c>
      <c r="G189" s="117">
        <v>0</v>
      </c>
      <c r="H189" s="119">
        <v>0</v>
      </c>
      <c r="I189" s="119">
        <v>0</v>
      </c>
      <c r="J189" s="117">
        <v>0</v>
      </c>
      <c r="K189" s="117">
        <v>0</v>
      </c>
      <c r="L189" s="117">
        <v>0</v>
      </c>
      <c r="M189" s="118">
        <v>0</v>
      </c>
      <c r="N189" s="119">
        <v>0</v>
      </c>
      <c r="O189" s="126">
        <v>0</v>
      </c>
      <c r="P189" s="121">
        <v>0</v>
      </c>
    </row>
    <row r="190" spans="1:16" ht="15" customHeight="1">
      <c r="A190" s="214"/>
      <c r="B190" s="138">
        <v>1</v>
      </c>
      <c r="C190" s="240"/>
      <c r="D190" s="198" t="s">
        <v>288</v>
      </c>
      <c r="E190" s="199"/>
      <c r="F190" s="202">
        <v>168</v>
      </c>
      <c r="G190" s="204">
        <v>0</v>
      </c>
      <c r="H190" s="206">
        <v>0</v>
      </c>
      <c r="I190" s="206">
        <v>0</v>
      </c>
      <c r="J190" s="204">
        <v>0</v>
      </c>
      <c r="K190" s="204">
        <v>0</v>
      </c>
      <c r="L190" s="204">
        <v>0</v>
      </c>
      <c r="M190" s="186">
        <v>0</v>
      </c>
      <c r="N190" s="206">
        <v>0</v>
      </c>
      <c r="O190" s="217">
        <v>0</v>
      </c>
      <c r="P190" s="219">
        <v>0</v>
      </c>
    </row>
    <row r="191" spans="1:16" ht="12" customHeight="1" thickBot="1">
      <c r="A191" s="215"/>
      <c r="B191" s="143">
        <v>0</v>
      </c>
      <c r="C191" s="241"/>
      <c r="D191" s="200"/>
      <c r="E191" s="201"/>
      <c r="F191" s="203"/>
      <c r="G191" s="205"/>
      <c r="H191" s="207"/>
      <c r="I191" s="207"/>
      <c r="J191" s="205"/>
      <c r="K191" s="205"/>
      <c r="L191" s="205"/>
      <c r="M191" s="187"/>
      <c r="N191" s="207"/>
      <c r="O191" s="218"/>
      <c r="P191" s="220"/>
    </row>
    <row r="192" spans="1:16" ht="31.5" customHeight="1" thickBot="1">
      <c r="A192" s="214"/>
      <c r="B192" s="138">
        <v>1</v>
      </c>
      <c r="C192" s="240"/>
      <c r="D192" s="198" t="s">
        <v>289</v>
      </c>
      <c r="E192" s="199"/>
      <c r="F192" s="202">
        <v>169</v>
      </c>
      <c r="G192" s="204">
        <v>0</v>
      </c>
      <c r="H192" s="210">
        <v>0</v>
      </c>
      <c r="I192" s="210">
        <v>0</v>
      </c>
      <c r="J192" s="204">
        <v>0</v>
      </c>
      <c r="K192" s="204">
        <v>0</v>
      </c>
      <c r="L192" s="204">
        <v>0</v>
      </c>
      <c r="M192" s="186">
        <v>0</v>
      </c>
      <c r="N192" s="210">
        <v>0</v>
      </c>
      <c r="O192" s="212">
        <v>0</v>
      </c>
      <c r="P192" s="221">
        <v>0</v>
      </c>
    </row>
    <row r="193" spans="1:16" ht="13.5" hidden="1" customHeight="1" thickBot="1">
      <c r="A193" s="215"/>
      <c r="B193" s="143">
        <v>1</v>
      </c>
      <c r="C193" s="241"/>
      <c r="D193" s="200"/>
      <c r="E193" s="201"/>
      <c r="F193" s="203"/>
      <c r="G193" s="205"/>
      <c r="H193" s="211"/>
      <c r="I193" s="211"/>
      <c r="J193" s="205"/>
      <c r="K193" s="205"/>
      <c r="L193" s="205"/>
      <c r="M193" s="187"/>
      <c r="N193" s="211"/>
      <c r="O193" s="205"/>
      <c r="P193" s="187"/>
    </row>
    <row r="194" spans="1:16" ht="13.5" thickBot="1">
      <c r="A194" s="130"/>
      <c r="B194" s="138"/>
      <c r="C194" s="138"/>
      <c r="D194" s="138"/>
      <c r="E194" s="138" t="s">
        <v>290</v>
      </c>
      <c r="F194" s="132">
        <v>170</v>
      </c>
      <c r="G194" s="153">
        <v>0</v>
      </c>
      <c r="H194" s="152">
        <f>E193+F193+G193</f>
        <v>0</v>
      </c>
      <c r="I194" s="152">
        <f>F193+G193+H193</f>
        <v>0</v>
      </c>
      <c r="J194" s="131">
        <v>0</v>
      </c>
      <c r="K194" s="131">
        <v>0</v>
      </c>
      <c r="L194" s="131">
        <v>0</v>
      </c>
      <c r="M194" s="128">
        <v>0</v>
      </c>
      <c r="N194" s="133">
        <v>0</v>
      </c>
      <c r="O194" s="131">
        <v>0</v>
      </c>
      <c r="P194" s="134">
        <v>0</v>
      </c>
    </row>
    <row r="195" spans="1:16" ht="17.25" customHeight="1" thickBot="1">
      <c r="A195" s="149"/>
      <c r="B195" s="150"/>
      <c r="C195" s="150"/>
      <c r="D195" s="150"/>
      <c r="E195" s="150" t="s">
        <v>291</v>
      </c>
      <c r="F195" s="151">
        <v>171</v>
      </c>
      <c r="G195" s="156">
        <v>0</v>
      </c>
      <c r="H195" s="156">
        <v>0</v>
      </c>
      <c r="I195" s="156">
        <v>0</v>
      </c>
      <c r="J195" s="156">
        <v>0</v>
      </c>
      <c r="K195" s="156">
        <v>0</v>
      </c>
      <c r="L195" s="156">
        <v>0</v>
      </c>
      <c r="M195" s="156">
        <v>0</v>
      </c>
      <c r="N195" s="156">
        <v>0</v>
      </c>
      <c r="O195" s="156">
        <v>0</v>
      </c>
      <c r="P195" s="157">
        <v>0</v>
      </c>
    </row>
    <row r="196" spans="1:16">
      <c r="A196" s="146"/>
      <c r="B196" s="146"/>
      <c r="C196" s="146"/>
      <c r="D196" s="146"/>
      <c r="E196" s="146"/>
      <c r="F196" s="146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</row>
    <row r="197" spans="1:16" ht="41.25" customHeight="1">
      <c r="A197" s="197" t="s">
        <v>336</v>
      </c>
      <c r="B197" s="197"/>
      <c r="C197" s="197"/>
      <c r="D197" s="197"/>
      <c r="E197" s="148"/>
      <c r="F197" s="147"/>
      <c r="G197" s="147"/>
      <c r="H197" s="147"/>
      <c r="I197" s="147"/>
      <c r="J197" s="147"/>
      <c r="K197" s="147"/>
      <c r="L197" s="197" t="s">
        <v>347</v>
      </c>
      <c r="M197" s="197"/>
      <c r="N197" s="197"/>
      <c r="O197" s="147"/>
      <c r="P197" s="147"/>
    </row>
    <row r="198" spans="1:16" ht="60" customHeight="1">
      <c r="A198" s="216" t="s">
        <v>269</v>
      </c>
      <c r="B198" s="216"/>
      <c r="C198" s="216"/>
      <c r="D198" s="216"/>
      <c r="E198" s="148"/>
      <c r="F198" s="147"/>
      <c r="G198" s="147"/>
      <c r="H198" s="147"/>
      <c r="I198" s="147"/>
      <c r="J198" s="147"/>
      <c r="K198" s="147"/>
      <c r="L198" s="216" t="s">
        <v>348</v>
      </c>
      <c r="M198" s="216"/>
      <c r="N198" s="216"/>
      <c r="O198" s="147"/>
      <c r="P198" s="147"/>
    </row>
    <row r="199" spans="1:16">
      <c r="A199" s="102"/>
      <c r="B199" s="102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</row>
    <row r="201" spans="1:16" ht="24" customHeight="1">
      <c r="A201" s="188"/>
      <c r="B201" s="188"/>
      <c r="C201" s="188"/>
      <c r="D201" s="188"/>
      <c r="E201" s="188"/>
      <c r="F201" s="188"/>
      <c r="G201" s="188"/>
      <c r="H201" s="188"/>
      <c r="I201" s="188"/>
    </row>
    <row r="202" spans="1:16" ht="18.75" customHeight="1">
      <c r="A202" s="188"/>
      <c r="B202" s="188"/>
      <c r="C202" s="188"/>
      <c r="D202" s="188"/>
      <c r="E202" s="188"/>
      <c r="F202" s="188"/>
      <c r="G202" s="188"/>
      <c r="H202" s="188"/>
      <c r="I202" s="188"/>
    </row>
  </sheetData>
  <mergeCells count="266">
    <mergeCell ref="B14:C14"/>
    <mergeCell ref="D14:E14"/>
    <mergeCell ref="D15:E15"/>
    <mergeCell ref="D16:E16"/>
    <mergeCell ref="D17:E17"/>
    <mergeCell ref="D22:E22"/>
    <mergeCell ref="A9:C9"/>
    <mergeCell ref="E8:K9"/>
    <mergeCell ref="D23:E23"/>
    <mergeCell ref="H11:J11"/>
    <mergeCell ref="H12:I12"/>
    <mergeCell ref="K11:N11"/>
    <mergeCell ref="K12:N12"/>
    <mergeCell ref="C98:E98"/>
    <mergeCell ref="B99:E99"/>
    <mergeCell ref="D82:E82"/>
    <mergeCell ref="D26:E26"/>
    <mergeCell ref="D27:E27"/>
    <mergeCell ref="D28:E28"/>
    <mergeCell ref="A35:A41"/>
    <mergeCell ref="D35:E35"/>
    <mergeCell ref="D36:E36"/>
    <mergeCell ref="B37:B41"/>
    <mergeCell ref="D37:E37"/>
    <mergeCell ref="D38:E38"/>
    <mergeCell ref="D39:E39"/>
    <mergeCell ref="D40:E40"/>
    <mergeCell ref="D41:E41"/>
    <mergeCell ref="B42:E42"/>
    <mergeCell ref="A43:A65"/>
    <mergeCell ref="C43:E43"/>
    <mergeCell ref="B44:B65"/>
    <mergeCell ref="C44:E44"/>
    <mergeCell ref="D45:E45"/>
    <mergeCell ref="D46:E46"/>
    <mergeCell ref="D55:E55"/>
    <mergeCell ref="D58:E58"/>
    <mergeCell ref="D59:E59"/>
    <mergeCell ref="D60:E60"/>
    <mergeCell ref="D61:E61"/>
    <mergeCell ref="D63:E63"/>
    <mergeCell ref="D47:E47"/>
    <mergeCell ref="D50:E50"/>
    <mergeCell ref="D51:E51"/>
    <mergeCell ref="D52:E52"/>
    <mergeCell ref="D53:E53"/>
    <mergeCell ref="D54:E54"/>
    <mergeCell ref="A66:A90"/>
    <mergeCell ref="B66:B90"/>
    <mergeCell ref="D70:E70"/>
    <mergeCell ref="D75:E75"/>
    <mergeCell ref="D76:E76"/>
    <mergeCell ref="D77:E77"/>
    <mergeCell ref="D78:E78"/>
    <mergeCell ref="D79:E79"/>
    <mergeCell ref="D80:E80"/>
    <mergeCell ref="D81:E81"/>
    <mergeCell ref="C97:E97"/>
    <mergeCell ref="B92:E92"/>
    <mergeCell ref="C93:E93"/>
    <mergeCell ref="C94:E94"/>
    <mergeCell ref="C95:E95"/>
    <mergeCell ref="C96:E96"/>
    <mergeCell ref="D136:E136"/>
    <mergeCell ref="D137:E137"/>
    <mergeCell ref="D138:E138"/>
    <mergeCell ref="C112:E112"/>
    <mergeCell ref="C114:E114"/>
    <mergeCell ref="C115:E115"/>
    <mergeCell ref="C116:E116"/>
    <mergeCell ref="C118:E118"/>
    <mergeCell ref="B122:C122"/>
    <mergeCell ref="C121:E121"/>
    <mergeCell ref="B117:E117"/>
    <mergeCell ref="C109:E109"/>
    <mergeCell ref="C110:E110"/>
    <mergeCell ref="B120:C120"/>
    <mergeCell ref="C108:E108"/>
    <mergeCell ref="C111:E111"/>
    <mergeCell ref="B100:E100"/>
    <mergeCell ref="B101:E101"/>
    <mergeCell ref="D139:E139"/>
    <mergeCell ref="B119:C119"/>
    <mergeCell ref="D119:E119"/>
    <mergeCell ref="D120:E120"/>
    <mergeCell ref="D122:E122"/>
    <mergeCell ref="A102:A104"/>
    <mergeCell ref="C102:E102"/>
    <mergeCell ref="C132:E132"/>
    <mergeCell ref="C131:E131"/>
    <mergeCell ref="C133:E133"/>
    <mergeCell ref="C134:E134"/>
    <mergeCell ref="C135:E135"/>
    <mergeCell ref="A118:A124"/>
    <mergeCell ref="B113:E113"/>
    <mergeCell ref="D123:E123"/>
    <mergeCell ref="B123:C123"/>
    <mergeCell ref="B130:C130"/>
    <mergeCell ref="B129:C129"/>
    <mergeCell ref="C128:E128"/>
    <mergeCell ref="D129:E129"/>
    <mergeCell ref="D130:E130"/>
    <mergeCell ref="B126:E126"/>
    <mergeCell ref="B105:E105"/>
    <mergeCell ref="B127:E127"/>
    <mergeCell ref="D152:E152"/>
    <mergeCell ref="A144:A151"/>
    <mergeCell ref="D144:E144"/>
    <mergeCell ref="B145:B151"/>
    <mergeCell ref="D145:E145"/>
    <mergeCell ref="D148:E148"/>
    <mergeCell ref="D151:E151"/>
    <mergeCell ref="D140:E140"/>
    <mergeCell ref="D141:E141"/>
    <mergeCell ref="D153:E153"/>
    <mergeCell ref="D160:E160"/>
    <mergeCell ref="A161:A162"/>
    <mergeCell ref="B161:B162"/>
    <mergeCell ref="C161:C162"/>
    <mergeCell ref="D161:E162"/>
    <mergeCell ref="D154:E154"/>
    <mergeCell ref="D155:E155"/>
    <mergeCell ref="D156:E156"/>
    <mergeCell ref="D157:E157"/>
    <mergeCell ref="D158:E158"/>
    <mergeCell ref="D159:E159"/>
    <mergeCell ref="H163:H164"/>
    <mergeCell ref="I163:I164"/>
    <mergeCell ref="J163:J164"/>
    <mergeCell ref="M161:M162"/>
    <mergeCell ref="N161:N162"/>
    <mergeCell ref="A163:A164"/>
    <mergeCell ref="B163:B164"/>
    <mergeCell ref="C163:C164"/>
    <mergeCell ref="D163:E164"/>
    <mergeCell ref="G163:G164"/>
    <mergeCell ref="G161:G162"/>
    <mergeCell ref="H161:H162"/>
    <mergeCell ref="I161:I162"/>
    <mergeCell ref="J161:J162"/>
    <mergeCell ref="K161:K162"/>
    <mergeCell ref="L161:L162"/>
    <mergeCell ref="N163:N164"/>
    <mergeCell ref="K163:K164"/>
    <mergeCell ref="L163:L164"/>
    <mergeCell ref="M163:M164"/>
    <mergeCell ref="N165:N166"/>
    <mergeCell ref="L169:L170"/>
    <mergeCell ref="M169:M170"/>
    <mergeCell ref="N169:N170"/>
    <mergeCell ref="D171:E171"/>
    <mergeCell ref="F169:F170"/>
    <mergeCell ref="G169:G170"/>
    <mergeCell ref="H169:H170"/>
    <mergeCell ref="I169:I170"/>
    <mergeCell ref="J169:J170"/>
    <mergeCell ref="D165:E166"/>
    <mergeCell ref="G165:G166"/>
    <mergeCell ref="H165:H166"/>
    <mergeCell ref="I165:I166"/>
    <mergeCell ref="J165:J166"/>
    <mergeCell ref="K165:K166"/>
    <mergeCell ref="L165:L166"/>
    <mergeCell ref="A165:A166"/>
    <mergeCell ref="B165:B166"/>
    <mergeCell ref="C165:C166"/>
    <mergeCell ref="K169:K170"/>
    <mergeCell ref="M165:M166"/>
    <mergeCell ref="D172:E172"/>
    <mergeCell ref="D173:E173"/>
    <mergeCell ref="D174:E174"/>
    <mergeCell ref="D175:E175"/>
    <mergeCell ref="K175:K176"/>
    <mergeCell ref="D176:E176"/>
    <mergeCell ref="L175:L176"/>
    <mergeCell ref="M175:M176"/>
    <mergeCell ref="A167:A172"/>
    <mergeCell ref="D167:E167"/>
    <mergeCell ref="D168:E168"/>
    <mergeCell ref="B169:B170"/>
    <mergeCell ref="C169:C170"/>
    <mergeCell ref="D190:E191"/>
    <mergeCell ref="F190:F191"/>
    <mergeCell ref="F184:F185"/>
    <mergeCell ref="N175:N176"/>
    <mergeCell ref="A173:A181"/>
    <mergeCell ref="B175:B176"/>
    <mergeCell ref="C175:C176"/>
    <mergeCell ref="D177:E177"/>
    <mergeCell ref="F175:F176"/>
    <mergeCell ref="G175:G176"/>
    <mergeCell ref="H175:H176"/>
    <mergeCell ref="I175:I176"/>
    <mergeCell ref="J175:J176"/>
    <mergeCell ref="P192:P193"/>
    <mergeCell ref="A11:C13"/>
    <mergeCell ref="D11:E13"/>
    <mergeCell ref="F11:F13"/>
    <mergeCell ref="G11:G13"/>
    <mergeCell ref="H192:H193"/>
    <mergeCell ref="I192:I193"/>
    <mergeCell ref="J192:J193"/>
    <mergeCell ref="K192:K193"/>
    <mergeCell ref="L192:L193"/>
    <mergeCell ref="M192:M193"/>
    <mergeCell ref="M190:M191"/>
    <mergeCell ref="N190:N191"/>
    <mergeCell ref="A192:A193"/>
    <mergeCell ref="C192:C193"/>
    <mergeCell ref="C103:E103"/>
    <mergeCell ref="C104:E104"/>
    <mergeCell ref="C106:E106"/>
    <mergeCell ref="D183:E183"/>
    <mergeCell ref="A184:A185"/>
    <mergeCell ref="B184:B185"/>
    <mergeCell ref="C184:C185"/>
    <mergeCell ref="D184:D185"/>
    <mergeCell ref="C190:C191"/>
    <mergeCell ref="C107:E107"/>
    <mergeCell ref="C124:E124"/>
    <mergeCell ref="C125:E125"/>
    <mergeCell ref="P184:P185"/>
    <mergeCell ref="A190:A191"/>
    <mergeCell ref="L197:N197"/>
    <mergeCell ref="L198:N198"/>
    <mergeCell ref="A198:D198"/>
    <mergeCell ref="A201:I201"/>
    <mergeCell ref="J190:J191"/>
    <mergeCell ref="K190:K191"/>
    <mergeCell ref="L190:L191"/>
    <mergeCell ref="L184:L185"/>
    <mergeCell ref="M184:M185"/>
    <mergeCell ref="N184:N185"/>
    <mergeCell ref="N192:N193"/>
    <mergeCell ref="O190:O191"/>
    <mergeCell ref="P190:P191"/>
    <mergeCell ref="O161:O162"/>
    <mergeCell ref="P161:P162"/>
    <mergeCell ref="O163:O164"/>
    <mergeCell ref="P163:P164"/>
    <mergeCell ref="O165:O166"/>
    <mergeCell ref="P165:P166"/>
    <mergeCell ref="O169:O170"/>
    <mergeCell ref="P169:P170"/>
    <mergeCell ref="O184:O185"/>
    <mergeCell ref="P175:P176"/>
    <mergeCell ref="O175:O176"/>
    <mergeCell ref="A202:I202"/>
    <mergeCell ref="D142:E142"/>
    <mergeCell ref="D143:E143"/>
    <mergeCell ref="D169:E170"/>
    <mergeCell ref="E184:E185"/>
    <mergeCell ref="A197:D197"/>
    <mergeCell ref="D192:E193"/>
    <mergeCell ref="F192:F193"/>
    <mergeCell ref="G192:G193"/>
    <mergeCell ref="G190:G191"/>
    <mergeCell ref="H190:H191"/>
    <mergeCell ref="I190:I191"/>
    <mergeCell ref="D182:E182"/>
    <mergeCell ref="G184:G185"/>
    <mergeCell ref="H184:H185"/>
    <mergeCell ref="I184:I185"/>
    <mergeCell ref="J184:J185"/>
    <mergeCell ref="K184:K185"/>
    <mergeCell ref="O192:O19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N13" sqref="N13"/>
    </sheetView>
  </sheetViews>
  <sheetFormatPr defaultRowHeight="15"/>
  <cols>
    <col min="1" max="1" width="3.85546875" customWidth="1"/>
    <col min="2" max="2" width="36.42578125" customWidth="1"/>
    <col min="5" max="5" width="8.7109375" customWidth="1"/>
    <col min="6" max="6" width="11.7109375" customWidth="1"/>
    <col min="7" max="7" width="13.7109375" customWidth="1"/>
    <col min="8" max="8" width="10.5703125" customWidth="1"/>
  </cols>
  <sheetData>
    <row r="1" spans="1:13">
      <c r="B1" s="24" t="s">
        <v>352</v>
      </c>
    </row>
    <row r="2" spans="1:13" ht="27">
      <c r="B2" s="123" t="s">
        <v>353</v>
      </c>
      <c r="C2" s="6"/>
      <c r="D2" s="6"/>
      <c r="E2" s="288" t="s">
        <v>405</v>
      </c>
      <c r="F2" s="288"/>
      <c r="G2" s="288"/>
      <c r="H2" s="288"/>
      <c r="I2" s="288"/>
    </row>
    <row r="3" spans="1:13" ht="15" customHeight="1">
      <c r="B3" s="24" t="s">
        <v>379</v>
      </c>
      <c r="E3" s="288"/>
      <c r="F3" s="288"/>
      <c r="G3" s="288"/>
      <c r="H3" s="288"/>
      <c r="I3" s="288"/>
    </row>
    <row r="4" spans="1:13" ht="15" customHeight="1">
      <c r="B4" s="24"/>
      <c r="E4" s="22"/>
      <c r="F4" s="22"/>
      <c r="G4" s="158"/>
      <c r="H4" s="125"/>
      <c r="I4" s="22"/>
    </row>
    <row r="5" spans="1:13" ht="15" customHeight="1">
      <c r="B5" s="24"/>
      <c r="D5" t="s">
        <v>296</v>
      </c>
      <c r="E5" s="22"/>
      <c r="F5" s="22"/>
      <c r="G5" s="22"/>
      <c r="H5" s="22"/>
      <c r="I5" s="22"/>
    </row>
    <row r="6" spans="1:13" ht="15.75" thickBot="1">
      <c r="A6" s="289"/>
      <c r="B6" s="289"/>
      <c r="C6" s="289"/>
      <c r="D6" s="1"/>
      <c r="E6" s="1"/>
      <c r="F6" s="1"/>
      <c r="G6" s="1"/>
      <c r="H6" s="1" t="s">
        <v>380</v>
      </c>
      <c r="I6" s="1"/>
      <c r="J6" s="1"/>
      <c r="K6" s="1"/>
      <c r="L6" s="1"/>
      <c r="M6" s="1"/>
    </row>
    <row r="7" spans="1:13" ht="30" customHeight="1" thickBot="1">
      <c r="A7" s="290" t="s">
        <v>297</v>
      </c>
      <c r="B7" s="292" t="s">
        <v>1</v>
      </c>
      <c r="C7" s="294" t="s">
        <v>394</v>
      </c>
      <c r="D7" s="295"/>
      <c r="E7" s="296" t="s">
        <v>298</v>
      </c>
      <c r="F7" s="294" t="s">
        <v>395</v>
      </c>
      <c r="G7" s="295"/>
      <c r="H7" s="296" t="s">
        <v>299</v>
      </c>
    </row>
    <row r="8" spans="1:13" ht="15.75" thickBot="1">
      <c r="A8" s="291"/>
      <c r="B8" s="293"/>
      <c r="C8" s="3" t="s">
        <v>93</v>
      </c>
      <c r="D8" s="3" t="s">
        <v>300</v>
      </c>
      <c r="E8" s="297"/>
      <c r="F8" s="3" t="s">
        <v>93</v>
      </c>
      <c r="G8" s="3" t="s">
        <v>300</v>
      </c>
      <c r="H8" s="297"/>
    </row>
    <row r="9" spans="1:13" ht="15.75" thickBot="1">
      <c r="A9" s="10">
        <v>0</v>
      </c>
      <c r="B9" s="7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13" ht="28.5" customHeight="1" thickBot="1">
      <c r="A10" s="10" t="s">
        <v>7</v>
      </c>
      <c r="B10" s="8" t="s">
        <v>301</v>
      </c>
      <c r="C10" s="95">
        <v>12190</v>
      </c>
      <c r="D10" s="95">
        <v>33147</v>
      </c>
      <c r="E10" s="95">
        <f>D10/C10*100</f>
        <v>271.91960623461853</v>
      </c>
      <c r="F10" s="95">
        <v>27091</v>
      </c>
      <c r="G10" s="95">
        <v>28900</v>
      </c>
      <c r="H10" s="95">
        <f>G10/F10*100</f>
        <v>106.67749437082425</v>
      </c>
    </row>
    <row r="11" spans="1:13" ht="24" customHeight="1" thickBot="1">
      <c r="A11" s="10" t="s">
        <v>302</v>
      </c>
      <c r="B11" s="8" t="s">
        <v>303</v>
      </c>
      <c r="C11" s="95">
        <v>12189</v>
      </c>
      <c r="D11" s="95">
        <v>33146</v>
      </c>
      <c r="E11" s="95">
        <f t="shared" ref="E11:E12" si="0">D11/C11*100</f>
        <v>271.93371072278285</v>
      </c>
      <c r="F11" s="95">
        <v>27090</v>
      </c>
      <c r="G11" s="95">
        <v>28898</v>
      </c>
      <c r="H11" s="95">
        <f t="shared" ref="H11:H12" si="1">G11/F11*100</f>
        <v>106.67404946474714</v>
      </c>
    </row>
    <row r="12" spans="1:13" ht="22.5" customHeight="1" thickBot="1">
      <c r="A12" s="11" t="s">
        <v>304</v>
      </c>
      <c r="B12" s="9" t="s">
        <v>14</v>
      </c>
      <c r="C12" s="122">
        <v>1</v>
      </c>
      <c r="D12" s="122">
        <v>1</v>
      </c>
      <c r="E12" s="95">
        <f t="shared" si="0"/>
        <v>100</v>
      </c>
      <c r="F12" s="122">
        <v>1</v>
      </c>
      <c r="G12" s="122">
        <v>2</v>
      </c>
      <c r="H12" s="95">
        <f t="shared" si="1"/>
        <v>200</v>
      </c>
    </row>
    <row r="15" spans="1:13" ht="41.25" customHeight="1">
      <c r="B15" s="287" t="s">
        <v>305</v>
      </c>
      <c r="C15" s="287"/>
      <c r="G15" s="287" t="s">
        <v>306</v>
      </c>
      <c r="H15" s="287"/>
    </row>
    <row r="16" spans="1:13" ht="30" customHeight="1">
      <c r="B16" s="287" t="s">
        <v>269</v>
      </c>
      <c r="C16" s="287"/>
      <c r="G16" s="287" t="s">
        <v>269</v>
      </c>
      <c r="H16" s="287"/>
    </row>
    <row r="19" spans="1:1">
      <c r="A19" s="21" t="s">
        <v>350</v>
      </c>
    </row>
    <row r="20" spans="1:1">
      <c r="A20" t="s">
        <v>351</v>
      </c>
    </row>
  </sheetData>
  <mergeCells count="12">
    <mergeCell ref="B15:C15"/>
    <mergeCell ref="B16:C16"/>
    <mergeCell ref="G15:H15"/>
    <mergeCell ref="G16:H16"/>
    <mergeCell ref="E2:I3"/>
    <mergeCell ref="A6:C6"/>
    <mergeCell ref="A7:A8"/>
    <mergeCell ref="B7:B8"/>
    <mergeCell ref="C7:D7"/>
    <mergeCell ref="E7:E8"/>
    <mergeCell ref="F7:G7"/>
    <mergeCell ref="H7:H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7"/>
  <sheetViews>
    <sheetView workbookViewId="0">
      <selection activeCell="C5" sqref="C5"/>
    </sheetView>
  </sheetViews>
  <sheetFormatPr defaultRowHeight="15"/>
  <cols>
    <col min="1" max="1" width="2.28515625" customWidth="1"/>
    <col min="2" max="2" width="3.28515625" customWidth="1"/>
    <col min="3" max="3" width="41.42578125" customWidth="1"/>
    <col min="4" max="4" width="10.28515625" customWidth="1"/>
  </cols>
  <sheetData>
    <row r="1" spans="1:16">
      <c r="A1" t="s">
        <v>352</v>
      </c>
    </row>
    <row r="2" spans="1:16" ht="17.25">
      <c r="A2" t="s">
        <v>353</v>
      </c>
      <c r="B2" s="6"/>
      <c r="C2" s="6"/>
      <c r="D2" s="298" t="s">
        <v>307</v>
      </c>
      <c r="E2" s="298"/>
      <c r="F2" s="298"/>
      <c r="G2" s="298"/>
      <c r="H2" s="298"/>
      <c r="I2" s="6"/>
      <c r="L2" s="298"/>
      <c r="M2" s="298"/>
      <c r="N2" s="298"/>
      <c r="O2" s="298"/>
      <c r="P2" s="298"/>
    </row>
    <row r="3" spans="1:16" ht="15" customHeight="1">
      <c r="A3" t="s">
        <v>381</v>
      </c>
      <c r="D3" s="298"/>
      <c r="E3" s="298"/>
      <c r="F3" s="298"/>
      <c r="G3" s="298"/>
      <c r="H3" s="298"/>
      <c r="I3" s="6"/>
      <c r="L3" s="298"/>
      <c r="M3" s="298"/>
      <c r="N3" s="298"/>
      <c r="O3" s="298"/>
      <c r="P3" s="298"/>
    </row>
    <row r="4" spans="1:16">
      <c r="A4" s="289"/>
      <c r="B4" s="289"/>
      <c r="C4" s="289"/>
      <c r="D4" s="1"/>
      <c r="E4" s="1"/>
      <c r="F4" s="1"/>
      <c r="G4" s="1"/>
      <c r="H4" s="1"/>
      <c r="I4" s="1"/>
    </row>
    <row r="5" spans="1:16">
      <c r="A5" s="5"/>
      <c r="B5" s="5"/>
      <c r="C5" s="159" t="s">
        <v>404</v>
      </c>
      <c r="D5" s="1"/>
      <c r="E5" s="1"/>
      <c r="F5" s="1"/>
      <c r="G5" s="1"/>
      <c r="H5" s="1"/>
      <c r="I5" s="1"/>
    </row>
    <row r="6" spans="1:16" ht="15.75" thickBot="1">
      <c r="A6" s="2"/>
      <c r="B6" s="2"/>
      <c r="C6" s="2"/>
      <c r="D6" s="299"/>
      <c r="E6" s="299"/>
      <c r="F6" s="299" t="s">
        <v>0</v>
      </c>
      <c r="G6" s="299"/>
      <c r="H6" s="299"/>
    </row>
    <row r="7" spans="1:16" ht="15.75" thickBot="1">
      <c r="A7" s="300"/>
      <c r="B7" s="300"/>
      <c r="C7" s="300" t="s">
        <v>1</v>
      </c>
      <c r="D7" s="302" t="s">
        <v>308</v>
      </c>
      <c r="E7" s="304" t="s">
        <v>396</v>
      </c>
      <c r="F7" s="305"/>
      <c r="G7" s="304" t="s">
        <v>309</v>
      </c>
      <c r="H7" s="306"/>
      <c r="I7" s="305"/>
    </row>
    <row r="8" spans="1:16" ht="42.75" customHeight="1" thickBot="1">
      <c r="A8" s="301"/>
      <c r="B8" s="301"/>
      <c r="C8" s="301"/>
      <c r="D8" s="303"/>
      <c r="E8" s="4" t="s">
        <v>93</v>
      </c>
      <c r="F8" s="4" t="s">
        <v>310</v>
      </c>
      <c r="G8" s="4" t="s">
        <v>397</v>
      </c>
      <c r="H8" s="4" t="s">
        <v>398</v>
      </c>
      <c r="I8" s="4" t="s">
        <v>399</v>
      </c>
    </row>
    <row r="9" spans="1:16" ht="15.75" thickBot="1">
      <c r="A9" s="4">
        <v>0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</row>
    <row r="10" spans="1:16" ht="31.5" customHeight="1" thickBot="1">
      <c r="A10" s="4" t="s">
        <v>311</v>
      </c>
      <c r="B10" s="4"/>
      <c r="C10" s="12" t="s">
        <v>75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16" ht="21.75" customHeight="1" thickBot="1">
      <c r="A11" s="4"/>
      <c r="B11" s="4">
        <v>1</v>
      </c>
      <c r="C11" s="12" t="s">
        <v>312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1:16" ht="18.75" customHeight="1" thickBot="1">
      <c r="A12" s="4"/>
      <c r="B12" s="4"/>
      <c r="C12" s="12" t="s">
        <v>313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1:16" ht="23.25" customHeight="1" thickBot="1">
      <c r="A13" s="4"/>
      <c r="B13" s="4"/>
      <c r="C13" s="12" t="s">
        <v>314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1:16" ht="15.75" thickBot="1">
      <c r="A14" s="4"/>
      <c r="B14" s="4">
        <v>2</v>
      </c>
      <c r="C14" s="12" t="s">
        <v>76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</row>
    <row r="15" spans="1:16" ht="23.25" customHeight="1" thickBot="1">
      <c r="A15" s="4"/>
      <c r="B15" s="4">
        <v>3</v>
      </c>
      <c r="C15" s="12" t="s">
        <v>315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</row>
    <row r="16" spans="1:16" ht="15.75" thickBot="1">
      <c r="A16" s="4"/>
      <c r="B16" s="4"/>
      <c r="C16" s="12" t="s">
        <v>316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15.75" thickBot="1">
      <c r="A17" s="4"/>
      <c r="B17" s="4"/>
      <c r="C17" s="12" t="s">
        <v>317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</row>
    <row r="18" spans="1:9" ht="18.75" customHeight="1" thickBot="1">
      <c r="A18" s="4"/>
      <c r="B18" s="4">
        <v>4</v>
      </c>
      <c r="C18" s="12" t="s">
        <v>318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</row>
    <row r="19" spans="1:9" ht="21.75" customHeight="1" thickBot="1">
      <c r="A19" s="4"/>
      <c r="B19" s="4"/>
      <c r="C19" s="12" t="s">
        <v>319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</row>
    <row r="20" spans="1:9" ht="21" customHeight="1" thickBot="1">
      <c r="A20" s="4"/>
      <c r="B20" s="4"/>
      <c r="C20" s="12" t="s">
        <v>319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</row>
    <row r="21" spans="1:9" ht="21.75" customHeight="1" thickBot="1">
      <c r="A21" s="4" t="s">
        <v>15</v>
      </c>
      <c r="B21" s="4"/>
      <c r="C21" s="12" t="s">
        <v>320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</row>
    <row r="22" spans="1:9" ht="21" customHeight="1" thickBot="1">
      <c r="A22" s="4"/>
      <c r="B22" s="4">
        <v>1</v>
      </c>
      <c r="C22" s="12" t="s">
        <v>321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</row>
    <row r="23" spans="1:9" ht="30" customHeight="1" thickBot="1">
      <c r="A23" s="4"/>
      <c r="B23" s="4"/>
      <c r="C23" s="12" t="s">
        <v>322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</row>
    <row r="24" spans="1:9" ht="21.75" customHeight="1" thickBot="1">
      <c r="A24" s="4"/>
      <c r="B24" s="4"/>
      <c r="C24" s="12" t="s">
        <v>323</v>
      </c>
      <c r="D24" s="124">
        <v>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</row>
    <row r="25" spans="1:9" ht="19.5" customHeight="1" thickBot="1">
      <c r="A25" s="4"/>
      <c r="B25" s="4"/>
      <c r="C25" s="12" t="s">
        <v>323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</row>
    <row r="26" spans="1:9" ht="35.25" customHeight="1" thickBot="1">
      <c r="A26" s="4"/>
      <c r="B26" s="4"/>
      <c r="C26" s="12" t="s">
        <v>324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</row>
    <row r="27" spans="1:9" ht="17.25" customHeight="1" thickBot="1">
      <c r="A27" s="4"/>
      <c r="B27" s="4"/>
      <c r="C27" s="12" t="s">
        <v>323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</row>
    <row r="28" spans="1:9" ht="21.75" customHeight="1" thickBot="1">
      <c r="A28" s="4"/>
      <c r="B28" s="4"/>
      <c r="C28" s="12" t="s">
        <v>323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</row>
    <row r="29" spans="1:9" ht="33.75" customHeight="1" thickBot="1">
      <c r="A29" s="4"/>
      <c r="B29" s="4"/>
      <c r="C29" s="12" t="s">
        <v>325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</row>
    <row r="30" spans="1:9" ht="21" customHeight="1" thickBot="1">
      <c r="A30" s="4"/>
      <c r="B30" s="4"/>
      <c r="C30" s="12" t="s">
        <v>323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spans="1:9" ht="19.5" customHeight="1" thickBot="1">
      <c r="A31" s="4"/>
      <c r="B31" s="4"/>
      <c r="C31" s="12" t="s">
        <v>323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</row>
    <row r="32" spans="1:9" ht="51.75" customHeight="1" thickBot="1">
      <c r="A32" s="4"/>
      <c r="B32" s="4"/>
      <c r="C32" s="12" t="s">
        <v>326</v>
      </c>
      <c r="D32" s="124">
        <v>0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</row>
    <row r="33" spans="1:9" ht="18.75" customHeight="1" thickBot="1">
      <c r="A33" s="4"/>
      <c r="B33" s="4"/>
      <c r="C33" s="12" t="s">
        <v>323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</row>
    <row r="34" spans="1:9" ht="20.25" customHeight="1" thickBot="1">
      <c r="A34" s="4"/>
      <c r="B34" s="4"/>
      <c r="C34" s="12" t="s">
        <v>323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</row>
    <row r="35" spans="1:9" ht="21" customHeight="1" thickBot="1">
      <c r="A35" s="4"/>
      <c r="B35" s="4">
        <v>2</v>
      </c>
      <c r="C35" s="12" t="s">
        <v>327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</row>
    <row r="36" spans="1:9" ht="33" customHeight="1" thickBot="1">
      <c r="A36" s="4"/>
      <c r="B36" s="4"/>
      <c r="C36" s="12" t="s">
        <v>322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</row>
    <row r="37" spans="1:9" ht="18" customHeight="1" thickBot="1">
      <c r="A37" s="4"/>
      <c r="B37" s="4"/>
      <c r="C37" s="12" t="s">
        <v>323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</row>
    <row r="38" spans="1:9" ht="17.25" customHeight="1" thickBot="1">
      <c r="A38" s="4"/>
      <c r="B38" s="4"/>
      <c r="C38" s="12" t="s">
        <v>323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</row>
    <row r="39" spans="1:9" ht="32.25" customHeight="1" thickBot="1">
      <c r="A39" s="4"/>
      <c r="B39" s="4"/>
      <c r="C39" s="12" t="s">
        <v>324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</row>
    <row r="40" spans="1:9" ht="18.75" customHeight="1" thickBot="1">
      <c r="A40" s="4"/>
      <c r="B40" s="4"/>
      <c r="C40" s="12" t="s">
        <v>323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</row>
    <row r="41" spans="1:9" ht="26.25" customHeight="1" thickBot="1">
      <c r="A41" s="4"/>
      <c r="B41" s="4"/>
      <c r="C41" s="12" t="s">
        <v>323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</row>
    <row r="42" spans="1:9" ht="33.75" customHeight="1" thickBot="1">
      <c r="A42" s="4"/>
      <c r="B42" s="4"/>
      <c r="C42" s="12" t="s">
        <v>325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</row>
    <row r="43" spans="1:9" ht="21" customHeight="1" thickBot="1">
      <c r="A43" s="4"/>
      <c r="B43" s="4"/>
      <c r="C43" s="12" t="s">
        <v>323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</row>
    <row r="44" spans="1:9" ht="23.25" customHeight="1" thickBot="1">
      <c r="A44" s="4"/>
      <c r="B44" s="4"/>
      <c r="C44" s="12" t="s">
        <v>323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</row>
    <row r="45" spans="1:9" ht="63" customHeight="1" thickBot="1">
      <c r="A45" s="4"/>
      <c r="B45" s="4"/>
      <c r="C45" s="12" t="s">
        <v>326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</row>
    <row r="46" spans="1:9" ht="22.5" customHeight="1" thickBot="1">
      <c r="A46" s="4"/>
      <c r="B46" s="4"/>
      <c r="C46" s="12" t="s">
        <v>323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</row>
    <row r="47" spans="1:9" ht="20.25" customHeight="1" thickBot="1">
      <c r="A47" s="4"/>
      <c r="B47" s="4"/>
      <c r="C47" s="12" t="s">
        <v>323</v>
      </c>
      <c r="D47" s="124">
        <v>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</row>
    <row r="48" spans="1:9" ht="33.75" customHeight="1" thickBot="1">
      <c r="A48" s="4"/>
      <c r="B48" s="4">
        <v>3</v>
      </c>
      <c r="C48" s="12" t="s">
        <v>328</v>
      </c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</row>
    <row r="49" spans="1:9" ht="33.75" customHeight="1" thickBot="1">
      <c r="A49" s="4"/>
      <c r="B49" s="4"/>
      <c r="C49" s="12" t="s">
        <v>322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</row>
    <row r="50" spans="1:9" ht="21" customHeight="1" thickBot="1">
      <c r="A50" s="4"/>
      <c r="B50" s="4"/>
      <c r="C50" s="12" t="s">
        <v>323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</row>
    <row r="51" spans="1:9" ht="21.75" customHeight="1" thickBot="1">
      <c r="A51" s="4"/>
      <c r="B51" s="4"/>
      <c r="C51" s="12" t="s">
        <v>323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</row>
    <row r="52" spans="1:9" ht="45" customHeight="1" thickBot="1">
      <c r="A52" s="4"/>
      <c r="B52" s="4"/>
      <c r="C52" s="12" t="s">
        <v>329</v>
      </c>
      <c r="D52" s="124">
        <v>0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</row>
    <row r="53" spans="1:9" ht="18.75" customHeight="1" thickBot="1">
      <c r="A53" s="4"/>
      <c r="B53" s="4"/>
      <c r="C53" s="12" t="s">
        <v>323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</row>
    <row r="54" spans="1:9" ht="21.75" customHeight="1" thickBot="1">
      <c r="A54" s="4"/>
      <c r="B54" s="4"/>
      <c r="C54" s="12" t="s">
        <v>323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</row>
    <row r="55" spans="1:9" ht="31.5" customHeight="1" thickBot="1">
      <c r="A55" s="4"/>
      <c r="B55" s="4"/>
      <c r="C55" s="12" t="s">
        <v>325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</row>
    <row r="56" spans="1:9" ht="21" customHeight="1" thickBot="1">
      <c r="A56" s="4"/>
      <c r="B56" s="4"/>
      <c r="C56" s="12" t="s">
        <v>323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</row>
    <row r="57" spans="1:9" ht="24.75" customHeight="1" thickBot="1">
      <c r="A57" s="4"/>
      <c r="B57" s="4"/>
      <c r="C57" s="12" t="s">
        <v>323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</row>
    <row r="58" spans="1:9" ht="50.25" customHeight="1" thickBot="1">
      <c r="A58" s="4"/>
      <c r="B58" s="4"/>
      <c r="C58" s="12" t="s">
        <v>326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</row>
    <row r="59" spans="1:9" ht="22.5" customHeight="1" thickBot="1">
      <c r="A59" s="4"/>
      <c r="B59" s="4"/>
      <c r="C59" s="12" t="s">
        <v>323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</row>
    <row r="60" spans="1:9" ht="21.75" customHeight="1" thickBot="1">
      <c r="A60" s="4"/>
      <c r="B60" s="4"/>
      <c r="C60" s="12" t="s">
        <v>323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</row>
    <row r="61" spans="1:9" ht="18.75" customHeight="1" thickBot="1">
      <c r="A61" s="4"/>
      <c r="B61" s="4">
        <v>4</v>
      </c>
      <c r="C61" s="12" t="s">
        <v>330</v>
      </c>
      <c r="D61" s="124">
        <v>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</row>
    <row r="62" spans="1:9" ht="29.25" customHeight="1" thickBot="1">
      <c r="A62" s="4"/>
      <c r="B62" s="4">
        <v>5</v>
      </c>
      <c r="C62" s="12" t="s">
        <v>331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</row>
    <row r="63" spans="1:9" ht="15.75" thickBot="1">
      <c r="A63" s="4"/>
      <c r="B63" s="4"/>
      <c r="C63" s="12" t="s">
        <v>316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</row>
    <row r="64" spans="1:9" ht="15.75" thickBot="1">
      <c r="A64" s="4"/>
      <c r="B64" s="4"/>
      <c r="C64" s="12" t="s">
        <v>317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</row>
    <row r="65" spans="1:9">
      <c r="A65" s="1"/>
      <c r="B65" s="1"/>
      <c r="C65" s="1"/>
    </row>
    <row r="66" spans="1:9" ht="44.25" customHeight="1">
      <c r="A66" s="307"/>
      <c r="B66" s="287" t="s">
        <v>305</v>
      </c>
      <c r="C66" s="287"/>
      <c r="G66" s="287" t="s">
        <v>306</v>
      </c>
      <c r="H66" s="287"/>
      <c r="I66" s="287"/>
    </row>
    <row r="67" spans="1:9" ht="30" customHeight="1">
      <c r="A67" s="307"/>
      <c r="B67" s="287" t="s">
        <v>269</v>
      </c>
      <c r="C67" s="287"/>
      <c r="G67" s="287" t="s">
        <v>269</v>
      </c>
      <c r="H67" s="287"/>
      <c r="I67" s="287"/>
    </row>
  </sheetData>
  <mergeCells count="16">
    <mergeCell ref="L2:P3"/>
    <mergeCell ref="D2:H3"/>
    <mergeCell ref="G66:I66"/>
    <mergeCell ref="G67:I67"/>
    <mergeCell ref="A4:C4"/>
    <mergeCell ref="D6:E6"/>
    <mergeCell ref="F6:H6"/>
    <mergeCell ref="A7:A8"/>
    <mergeCell ref="B7:B8"/>
    <mergeCell ref="C7:C8"/>
    <mergeCell ref="D7:D8"/>
    <mergeCell ref="E7:F7"/>
    <mergeCell ref="G7:I7"/>
    <mergeCell ref="A66:A67"/>
    <mergeCell ref="B66:C66"/>
    <mergeCell ref="B67:C6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B4" sqref="B4"/>
    </sheetView>
  </sheetViews>
  <sheetFormatPr defaultRowHeight="15"/>
  <cols>
    <col min="1" max="1" width="3.28515625" customWidth="1"/>
    <col min="2" max="2" width="34.7109375" customWidth="1"/>
    <col min="4" max="4" width="7.85546875" customWidth="1"/>
    <col min="5" max="5" width="7.140625" customWidth="1"/>
    <col min="6" max="6" width="7.85546875" customWidth="1"/>
    <col min="11" max="11" width="10.42578125" customWidth="1"/>
  </cols>
  <sheetData>
    <row r="1" spans="1:12">
      <c r="B1" t="s">
        <v>352</v>
      </c>
    </row>
    <row r="2" spans="1:12">
      <c r="B2" t="s">
        <v>353</v>
      </c>
    </row>
    <row r="3" spans="1:12">
      <c r="B3" t="s">
        <v>381</v>
      </c>
    </row>
    <row r="4" spans="1:12">
      <c r="A4" s="33"/>
      <c r="B4" t="s">
        <v>403</v>
      </c>
      <c r="C4" s="33"/>
      <c r="D4" s="33"/>
      <c r="E4" s="33"/>
      <c r="F4" s="33"/>
      <c r="G4" s="33"/>
      <c r="H4" s="33"/>
      <c r="I4" s="33"/>
      <c r="J4" s="33"/>
      <c r="K4" s="34"/>
    </row>
    <row r="5" spans="1:12">
      <c r="A5" s="313" t="s">
        <v>356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2" ht="15.75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4" t="s">
        <v>0</v>
      </c>
    </row>
    <row r="7" spans="1:12" ht="15.75" thickBot="1">
      <c r="A7" s="314" t="s">
        <v>332</v>
      </c>
      <c r="B7" s="315"/>
      <c r="C7" s="320" t="s">
        <v>333</v>
      </c>
      <c r="D7" s="323" t="s">
        <v>400</v>
      </c>
      <c r="E7" s="324"/>
      <c r="F7" s="323" t="s">
        <v>401</v>
      </c>
      <c r="G7" s="324"/>
      <c r="H7" s="325" t="s">
        <v>384</v>
      </c>
      <c r="I7" s="326"/>
      <c r="J7" s="325" t="s">
        <v>402</v>
      </c>
      <c r="K7" s="326"/>
      <c r="L7" s="35"/>
    </row>
    <row r="8" spans="1:12" ht="25.5" customHeight="1" thickBot="1">
      <c r="A8" s="316"/>
      <c r="B8" s="317"/>
      <c r="C8" s="321"/>
      <c r="D8" s="323" t="s">
        <v>357</v>
      </c>
      <c r="E8" s="324"/>
      <c r="F8" s="327" t="s">
        <v>358</v>
      </c>
      <c r="G8" s="328"/>
      <c r="H8" s="327" t="s">
        <v>359</v>
      </c>
      <c r="I8" s="328"/>
      <c r="J8" s="327" t="s">
        <v>360</v>
      </c>
      <c r="K8" s="328"/>
      <c r="L8" s="35"/>
    </row>
    <row r="9" spans="1:12" ht="34.5" thickBot="1">
      <c r="A9" s="318"/>
      <c r="B9" s="319"/>
      <c r="C9" s="322"/>
      <c r="D9" s="36" t="s">
        <v>334</v>
      </c>
      <c r="E9" s="36" t="s">
        <v>361</v>
      </c>
      <c r="F9" s="37" t="s">
        <v>335</v>
      </c>
      <c r="G9" s="36" t="s">
        <v>361</v>
      </c>
      <c r="H9" s="37" t="s">
        <v>335</v>
      </c>
      <c r="I9" s="36" t="s">
        <v>361</v>
      </c>
      <c r="J9" s="37" t="s">
        <v>335</v>
      </c>
      <c r="K9" s="36" t="s">
        <v>361</v>
      </c>
      <c r="L9" s="35"/>
    </row>
    <row r="10" spans="1:12" ht="15.75" thickBot="1">
      <c r="A10" s="329">
        <v>1</v>
      </c>
      <c r="B10" s="330"/>
      <c r="C10" s="38">
        <v>2</v>
      </c>
      <c r="D10" s="38">
        <v>3</v>
      </c>
      <c r="E10" s="38">
        <v>4</v>
      </c>
      <c r="F10" s="38">
        <v>5</v>
      </c>
      <c r="G10" s="38">
        <v>6</v>
      </c>
      <c r="H10" s="38">
        <v>7</v>
      </c>
      <c r="I10" s="38">
        <v>8</v>
      </c>
      <c r="J10" s="38">
        <v>9</v>
      </c>
      <c r="K10" s="38">
        <v>10</v>
      </c>
      <c r="L10" s="35"/>
    </row>
    <row r="11" spans="1:12" ht="30" customHeight="1">
      <c r="A11" s="331" t="s">
        <v>356</v>
      </c>
      <c r="B11" s="332"/>
      <c r="C11" s="39"/>
      <c r="D11" s="39"/>
      <c r="E11" s="39"/>
      <c r="F11" s="39"/>
      <c r="G11" s="40"/>
      <c r="H11" s="39"/>
      <c r="I11" s="40"/>
      <c r="J11" s="39"/>
      <c r="K11" s="39"/>
      <c r="L11" s="35"/>
    </row>
    <row r="12" spans="1:12" ht="15.75" thickBot="1">
      <c r="A12" s="52" t="s">
        <v>382</v>
      </c>
      <c r="B12" s="53"/>
      <c r="C12" s="54">
        <v>42735</v>
      </c>
      <c r="D12" s="55" t="s">
        <v>80</v>
      </c>
      <c r="E12" s="55" t="s">
        <v>80</v>
      </c>
      <c r="F12" s="56">
        <v>200</v>
      </c>
      <c r="G12" s="56"/>
      <c r="H12" s="56">
        <v>150</v>
      </c>
      <c r="I12" s="57"/>
      <c r="J12" s="50">
        <v>150</v>
      </c>
      <c r="K12" s="58"/>
      <c r="L12" s="35"/>
    </row>
    <row r="13" spans="1:12">
      <c r="A13" s="59" t="s">
        <v>362</v>
      </c>
      <c r="B13" s="60"/>
      <c r="C13" s="61"/>
      <c r="D13" s="62" t="s">
        <v>80</v>
      </c>
      <c r="E13" s="62" t="s">
        <v>80</v>
      </c>
      <c r="F13" s="63"/>
      <c r="G13" s="63"/>
      <c r="H13" s="63"/>
      <c r="I13" s="63"/>
      <c r="J13" s="56"/>
      <c r="K13" s="64"/>
      <c r="L13" s="35"/>
    </row>
    <row r="14" spans="1:12" ht="15.75" thickBot="1">
      <c r="A14" s="65" t="s">
        <v>363</v>
      </c>
      <c r="B14" s="66"/>
      <c r="C14" s="67"/>
      <c r="D14" s="68" t="s">
        <v>80</v>
      </c>
      <c r="E14" s="68" t="s">
        <v>80</v>
      </c>
      <c r="F14" s="69"/>
      <c r="G14" s="69"/>
      <c r="H14" s="69"/>
      <c r="I14" s="69"/>
      <c r="J14" s="69"/>
      <c r="K14" s="70"/>
      <c r="L14" s="35"/>
    </row>
    <row r="15" spans="1:12" ht="15.75" thickBot="1">
      <c r="A15" s="71" t="s">
        <v>364</v>
      </c>
      <c r="B15" s="71"/>
      <c r="C15" s="41">
        <v>43465</v>
      </c>
      <c r="D15" s="72" t="s">
        <v>271</v>
      </c>
      <c r="E15" s="73" t="s">
        <v>271</v>
      </c>
      <c r="F15" s="42"/>
      <c r="G15" s="42">
        <v>-361</v>
      </c>
      <c r="H15" s="42"/>
      <c r="I15" s="42">
        <v>-450</v>
      </c>
      <c r="J15" s="42"/>
      <c r="K15" s="42">
        <v>-530</v>
      </c>
      <c r="L15" s="35"/>
    </row>
    <row r="16" spans="1:12" ht="15.75" thickBot="1">
      <c r="A16" s="74" t="s">
        <v>365</v>
      </c>
      <c r="B16" s="74"/>
      <c r="C16" s="47"/>
      <c r="D16" s="72" t="s">
        <v>271</v>
      </c>
      <c r="E16" s="73" t="s">
        <v>271</v>
      </c>
      <c r="F16" s="50"/>
      <c r="G16" s="50"/>
      <c r="H16" s="50"/>
      <c r="I16" s="50"/>
      <c r="J16" s="50"/>
      <c r="K16" s="50"/>
      <c r="L16" s="35"/>
    </row>
    <row r="17" spans="1:12" ht="15.75" thickBot="1">
      <c r="A17" s="309" t="s">
        <v>366</v>
      </c>
      <c r="B17" s="310"/>
      <c r="C17" s="75"/>
      <c r="D17" s="76" t="s">
        <v>80</v>
      </c>
      <c r="E17" s="76" t="s">
        <v>80</v>
      </c>
      <c r="F17" s="77">
        <f>+F12+F15</f>
        <v>200</v>
      </c>
      <c r="G17" s="77">
        <f>+G12+G15</f>
        <v>-361</v>
      </c>
      <c r="H17" s="77">
        <f>N20+H12+H15</f>
        <v>150</v>
      </c>
      <c r="I17" s="77">
        <f>+I12+I15</f>
        <v>-450</v>
      </c>
      <c r="J17" s="77">
        <f>+J12+J15</f>
        <v>150</v>
      </c>
      <c r="K17" s="77">
        <f>+K12+K15</f>
        <v>-530</v>
      </c>
      <c r="L17" s="35"/>
    </row>
    <row r="18" spans="1:12" ht="36" customHeight="1" thickBot="1">
      <c r="A18" s="308" t="s">
        <v>367</v>
      </c>
      <c r="B18" s="308"/>
      <c r="C18" s="78"/>
      <c r="D18" s="79"/>
      <c r="E18" s="78"/>
      <c r="F18" s="79"/>
      <c r="G18" s="78"/>
      <c r="H18" s="79"/>
      <c r="I18" s="78"/>
      <c r="J18" s="79"/>
      <c r="K18" s="78"/>
      <c r="L18" s="35"/>
    </row>
    <row r="19" spans="1:12">
      <c r="A19" s="80" t="s">
        <v>368</v>
      </c>
      <c r="B19" s="81"/>
      <c r="C19" s="82">
        <v>42735</v>
      </c>
      <c r="D19" s="83" t="s">
        <v>80</v>
      </c>
      <c r="E19" s="83" t="s">
        <v>80</v>
      </c>
      <c r="F19" s="84">
        <v>-176</v>
      </c>
      <c r="G19" s="84">
        <v>0</v>
      </c>
      <c r="H19" s="84">
        <v>-50</v>
      </c>
      <c r="I19" s="84">
        <v>50</v>
      </c>
      <c r="J19" s="84">
        <v>-50</v>
      </c>
      <c r="K19" s="85">
        <v>30</v>
      </c>
      <c r="L19" s="35"/>
    </row>
    <row r="20" spans="1:12">
      <c r="A20" s="59" t="s">
        <v>369</v>
      </c>
      <c r="B20" s="60"/>
      <c r="C20" s="61"/>
      <c r="D20" s="62" t="s">
        <v>80</v>
      </c>
      <c r="E20" s="62" t="s">
        <v>80</v>
      </c>
      <c r="F20" s="63"/>
      <c r="G20" s="63"/>
      <c r="H20" s="63"/>
      <c r="I20" s="63"/>
      <c r="J20" s="63"/>
      <c r="K20" s="64"/>
      <c r="L20" s="35"/>
    </row>
    <row r="21" spans="1:12" ht="15.75" thickBot="1">
      <c r="A21" s="86" t="s">
        <v>370</v>
      </c>
      <c r="B21" s="87"/>
      <c r="C21" s="88"/>
      <c r="D21" s="68" t="s">
        <v>80</v>
      </c>
      <c r="E21" s="68" t="s">
        <v>80</v>
      </c>
      <c r="F21" s="89"/>
      <c r="G21" s="89"/>
      <c r="H21" s="89"/>
      <c r="I21" s="89"/>
      <c r="J21" s="89"/>
      <c r="K21" s="90"/>
      <c r="L21" s="35"/>
    </row>
    <row r="22" spans="1:12">
      <c r="A22" s="91"/>
      <c r="B22" s="91"/>
      <c r="C22" s="92"/>
      <c r="D22" s="44"/>
      <c r="E22" s="43"/>
      <c r="F22" s="46"/>
      <c r="G22" s="45"/>
      <c r="H22" s="46"/>
      <c r="I22" s="45"/>
      <c r="J22" s="46"/>
      <c r="K22" s="45"/>
      <c r="L22" s="35"/>
    </row>
    <row r="23" spans="1:12" ht="15.75" thickBot="1">
      <c r="A23" s="74"/>
      <c r="B23" s="74"/>
      <c r="C23" s="93"/>
      <c r="D23" s="49"/>
      <c r="E23" s="48"/>
      <c r="F23" s="51"/>
      <c r="G23" s="50"/>
      <c r="H23" s="51"/>
      <c r="I23" s="50"/>
      <c r="J23" s="51"/>
      <c r="K23" s="50"/>
      <c r="L23" s="35"/>
    </row>
    <row r="24" spans="1:12" ht="15.75" thickBot="1">
      <c r="A24" s="309" t="s">
        <v>371</v>
      </c>
      <c r="B24" s="310"/>
      <c r="C24" s="75"/>
      <c r="D24" s="76" t="s">
        <v>80</v>
      </c>
      <c r="E24" s="76" t="s">
        <v>80</v>
      </c>
      <c r="F24" s="77">
        <f>+F19</f>
        <v>-176</v>
      </c>
      <c r="G24" s="77">
        <f>N25+G19</f>
        <v>0</v>
      </c>
      <c r="H24" s="77">
        <f>N25+H19</f>
        <v>-50</v>
      </c>
      <c r="I24" s="77">
        <f>N25+I19</f>
        <v>50</v>
      </c>
      <c r="J24" s="77">
        <f>O25+J19</f>
        <v>-50</v>
      </c>
      <c r="K24" s="77">
        <f>P25+K19</f>
        <v>30</v>
      </c>
      <c r="L24" s="35"/>
    </row>
    <row r="25" spans="1:12" ht="15.75" thickBot="1">
      <c r="A25" s="309" t="s">
        <v>372</v>
      </c>
      <c r="B25" s="310"/>
      <c r="C25" s="75"/>
      <c r="D25" s="77">
        <v>176</v>
      </c>
      <c r="E25" s="77">
        <v>4761</v>
      </c>
      <c r="F25" s="77">
        <f t="shared" ref="F25:K25" si="0">F17+F24</f>
        <v>24</v>
      </c>
      <c r="G25" s="77">
        <f t="shared" si="0"/>
        <v>-361</v>
      </c>
      <c r="H25" s="77">
        <f t="shared" si="0"/>
        <v>100</v>
      </c>
      <c r="I25" s="77">
        <f t="shared" si="0"/>
        <v>-400</v>
      </c>
      <c r="J25" s="77">
        <f t="shared" si="0"/>
        <v>100</v>
      </c>
      <c r="K25" s="77">
        <f t="shared" si="0"/>
        <v>-500</v>
      </c>
      <c r="L25" s="35"/>
    </row>
    <row r="26" spans="1:1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31.5" customHeight="1">
      <c r="A27" s="35"/>
      <c r="B27" s="311" t="s">
        <v>373</v>
      </c>
      <c r="C27" s="311"/>
      <c r="D27" s="35"/>
      <c r="E27" s="35"/>
      <c r="F27" s="35"/>
      <c r="G27" s="35"/>
      <c r="H27" s="312" t="s">
        <v>374</v>
      </c>
      <c r="I27" s="312"/>
      <c r="J27" s="312"/>
      <c r="K27" s="94"/>
      <c r="L27" s="35"/>
    </row>
    <row r="28" spans="1:1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</sheetData>
  <mergeCells count="19">
    <mergeCell ref="A17:B17"/>
    <mergeCell ref="A5:K5"/>
    <mergeCell ref="A7:B9"/>
    <mergeCell ref="C7:C9"/>
    <mergeCell ref="D7:E7"/>
    <mergeCell ref="F7:G7"/>
    <mergeCell ref="H7:I7"/>
    <mergeCell ref="J7:K7"/>
    <mergeCell ref="D8:E8"/>
    <mergeCell ref="F8:G8"/>
    <mergeCell ref="H8:I8"/>
    <mergeCell ref="J8:K8"/>
    <mergeCell ref="A10:B10"/>
    <mergeCell ref="A11:B11"/>
    <mergeCell ref="A18:B18"/>
    <mergeCell ref="A24:B24"/>
    <mergeCell ref="A25:B25"/>
    <mergeCell ref="B27:C27"/>
    <mergeCell ref="H27:J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Anexa1</vt:lpstr>
      <vt:lpstr>Anexa2</vt:lpstr>
      <vt:lpstr>Anexa3</vt:lpstr>
      <vt:lpstr>Anexa4</vt:lpstr>
      <vt:lpstr>Anexa 5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loredanat</cp:lastModifiedBy>
  <cp:lastPrinted>2022-02-16T13:59:51Z</cp:lastPrinted>
  <dcterms:created xsi:type="dcterms:W3CDTF">2020-01-28T09:11:08Z</dcterms:created>
  <dcterms:modified xsi:type="dcterms:W3CDTF">2022-12-19T07:51:34Z</dcterms:modified>
</cp:coreProperties>
</file>