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15 decembrie 2022" sheetId="1" r:id="rId1"/>
  </sheets>
  <definedNames>
    <definedName name="_xlnm.Database" localSheetId="0">#REF!</definedName>
    <definedName name="_xlnm.Database">#REF!</definedName>
    <definedName name="_xlnm.Print_Titles" localSheetId="0">'15 decembrie 2022'!$10:$13</definedName>
  </definedNames>
  <calcPr calcId="125725"/>
</workbook>
</file>

<file path=xl/calcChain.xml><?xml version="1.0" encoding="utf-8"?>
<calcChain xmlns="http://schemas.openxmlformats.org/spreadsheetml/2006/main">
  <c r="C191" i="1"/>
  <c r="C190"/>
  <c r="C189"/>
  <c r="C187" s="1"/>
  <c r="C185" s="1"/>
  <c r="C183" s="1"/>
  <c r="C188"/>
  <c r="C186" s="1"/>
  <c r="C184" s="1"/>
  <c r="C182" s="1"/>
  <c r="H183"/>
  <c r="G183"/>
  <c r="F183"/>
  <c r="E183"/>
  <c r="D183"/>
  <c r="C180"/>
  <c r="C171" s="1"/>
  <c r="J150"/>
  <c r="J148" s="1"/>
  <c r="J146" s="1"/>
  <c r="J144" s="1"/>
  <c r="J130" s="1"/>
  <c r="I150"/>
  <c r="I148" s="1"/>
  <c r="I146" s="1"/>
  <c r="I144" s="1"/>
  <c r="I130" s="1"/>
  <c r="H150"/>
  <c r="H148" s="1"/>
  <c r="H146" s="1"/>
  <c r="H144" s="1"/>
  <c r="H130" s="1"/>
  <c r="G150"/>
  <c r="F150"/>
  <c r="E150"/>
  <c r="D150"/>
  <c r="C150"/>
  <c r="C148" s="1"/>
  <c r="C146" s="1"/>
  <c r="C144" s="1"/>
  <c r="J149"/>
  <c r="J147" s="1"/>
  <c r="J145" s="1"/>
  <c r="J143" s="1"/>
  <c r="J129" s="1"/>
  <c r="I149"/>
  <c r="H149"/>
  <c r="G149"/>
  <c r="F149"/>
  <c r="F147" s="1"/>
  <c r="F145" s="1"/>
  <c r="F143" s="1"/>
  <c r="F129" s="1"/>
  <c r="E149"/>
  <c r="E147" s="1"/>
  <c r="E145" s="1"/>
  <c r="E143" s="1"/>
  <c r="E129" s="1"/>
  <c r="D149"/>
  <c r="D147" s="1"/>
  <c r="D145" s="1"/>
  <c r="D143" s="1"/>
  <c r="D129" s="1"/>
  <c r="C149"/>
  <c r="G148"/>
  <c r="G146" s="1"/>
  <c r="G144" s="1"/>
  <c r="G130" s="1"/>
  <c r="F148"/>
  <c r="F146" s="1"/>
  <c r="F144" s="1"/>
  <c r="F130" s="1"/>
  <c r="E148"/>
  <c r="D148"/>
  <c r="I147"/>
  <c r="I145" s="1"/>
  <c r="I143" s="1"/>
  <c r="I129" s="1"/>
  <c r="H147"/>
  <c r="H145" s="1"/>
  <c r="H143" s="1"/>
  <c r="H129" s="1"/>
  <c r="G147"/>
  <c r="C147"/>
  <c r="C145" s="1"/>
  <c r="C143" s="1"/>
  <c r="E146"/>
  <c r="E144" s="1"/>
  <c r="E130" s="1"/>
  <c r="D146"/>
  <c r="D144" s="1"/>
  <c r="D130" s="1"/>
  <c r="G145"/>
  <c r="G143" s="1"/>
  <c r="G129" s="1"/>
  <c r="C138"/>
  <c r="C137"/>
  <c r="C136"/>
  <c r="C135"/>
  <c r="C133" s="1"/>
  <c r="C131" s="1"/>
  <c r="C129" s="1"/>
  <c r="C134"/>
  <c r="C132" s="1"/>
  <c r="C130" s="1"/>
  <c r="J125"/>
  <c r="I125"/>
  <c r="H125"/>
  <c r="G125"/>
  <c r="G123" s="1"/>
  <c r="G121" s="1"/>
  <c r="F125"/>
  <c r="F123" s="1"/>
  <c r="F121" s="1"/>
  <c r="E125"/>
  <c r="D125"/>
  <c r="C125"/>
  <c r="J124"/>
  <c r="J122" s="1"/>
  <c r="J120" s="1"/>
  <c r="I124"/>
  <c r="I122" s="1"/>
  <c r="I120" s="1"/>
  <c r="H124"/>
  <c r="H122" s="1"/>
  <c r="H120" s="1"/>
  <c r="G124"/>
  <c r="F124"/>
  <c r="E124"/>
  <c r="D124"/>
  <c r="C124"/>
  <c r="C122" s="1"/>
  <c r="C120" s="1"/>
  <c r="J123"/>
  <c r="J121" s="1"/>
  <c r="I123"/>
  <c r="H123"/>
  <c r="E123"/>
  <c r="E121" s="1"/>
  <c r="D123"/>
  <c r="D121" s="1"/>
  <c r="C123"/>
  <c r="G122"/>
  <c r="G120" s="1"/>
  <c r="F122"/>
  <c r="F120" s="1"/>
  <c r="E122"/>
  <c r="D122"/>
  <c r="I121"/>
  <c r="H121"/>
  <c r="C121"/>
  <c r="E120"/>
  <c r="D120"/>
  <c r="G118"/>
  <c r="G116" s="1"/>
  <c r="G114" s="1"/>
  <c r="F118"/>
  <c r="F33" s="1"/>
  <c r="F31" s="1"/>
  <c r="F29" s="1"/>
  <c r="E118"/>
  <c r="D118"/>
  <c r="J117"/>
  <c r="J115" s="1"/>
  <c r="J113" s="1"/>
  <c r="I117"/>
  <c r="I32" s="1"/>
  <c r="I30" s="1"/>
  <c r="I28" s="1"/>
  <c r="H117"/>
  <c r="H115" s="1"/>
  <c r="H113" s="1"/>
  <c r="G117"/>
  <c r="C117"/>
  <c r="C115" s="1"/>
  <c r="C113" s="1"/>
  <c r="E116"/>
  <c r="E114" s="1"/>
  <c r="E110" s="1"/>
  <c r="E100" s="1"/>
  <c r="D116"/>
  <c r="D114" s="1"/>
  <c r="D110" s="1"/>
  <c r="D100" s="1"/>
  <c r="G115"/>
  <c r="G113" s="1"/>
  <c r="G109" s="1"/>
  <c r="G99" s="1"/>
  <c r="J112"/>
  <c r="I112"/>
  <c r="H112"/>
  <c r="G112"/>
  <c r="G110" s="1"/>
  <c r="G100" s="1"/>
  <c r="F112"/>
  <c r="E112"/>
  <c r="D112"/>
  <c r="C112"/>
  <c r="J111"/>
  <c r="I111"/>
  <c r="H111"/>
  <c r="G111"/>
  <c r="F111"/>
  <c r="E111"/>
  <c r="D111"/>
  <c r="C111"/>
  <c r="C109" s="1"/>
  <c r="C108"/>
  <c r="C106" s="1"/>
  <c r="C104" s="1"/>
  <c r="C102" s="1"/>
  <c r="C107"/>
  <c r="C22" s="1"/>
  <c r="C20" s="1"/>
  <c r="C18" s="1"/>
  <c r="C16" s="1"/>
  <c r="J94"/>
  <c r="J92" s="1"/>
  <c r="J90" s="1"/>
  <c r="I94"/>
  <c r="I92" s="1"/>
  <c r="I90" s="1"/>
  <c r="H94"/>
  <c r="H92" s="1"/>
  <c r="H90" s="1"/>
  <c r="G94"/>
  <c r="F94"/>
  <c r="E94"/>
  <c r="D94"/>
  <c r="C94"/>
  <c r="C92" s="1"/>
  <c r="C90" s="1"/>
  <c r="J93"/>
  <c r="J91" s="1"/>
  <c r="J89" s="1"/>
  <c r="I93"/>
  <c r="H93"/>
  <c r="G93"/>
  <c r="F93"/>
  <c r="F91" s="1"/>
  <c r="F89" s="1"/>
  <c r="E93"/>
  <c r="E91" s="1"/>
  <c r="E89" s="1"/>
  <c r="D93"/>
  <c r="D91" s="1"/>
  <c r="D89" s="1"/>
  <c r="C93"/>
  <c r="G92"/>
  <c r="G90" s="1"/>
  <c r="F92"/>
  <c r="E92"/>
  <c r="D92"/>
  <c r="I91"/>
  <c r="I89" s="1"/>
  <c r="H91"/>
  <c r="H89" s="1"/>
  <c r="G91"/>
  <c r="C91"/>
  <c r="C89" s="1"/>
  <c r="F90"/>
  <c r="E90"/>
  <c r="D90"/>
  <c r="G89"/>
  <c r="H85"/>
  <c r="H83" s="1"/>
  <c r="G85"/>
  <c r="F85"/>
  <c r="F83" s="1"/>
  <c r="E85"/>
  <c r="D85"/>
  <c r="C85"/>
  <c r="H84"/>
  <c r="G84"/>
  <c r="F84"/>
  <c r="E84"/>
  <c r="D84"/>
  <c r="C84"/>
  <c r="G83"/>
  <c r="E83"/>
  <c r="D83"/>
  <c r="C83"/>
  <c r="C82"/>
  <c r="C81"/>
  <c r="C79" s="1"/>
  <c r="C77" s="1"/>
  <c r="C75" s="1"/>
  <c r="C80"/>
  <c r="C78" s="1"/>
  <c r="C76" s="1"/>
  <c r="C74" s="1"/>
  <c r="H75"/>
  <c r="G75"/>
  <c r="F75"/>
  <c r="E75"/>
  <c r="D75"/>
  <c r="H74"/>
  <c r="G74"/>
  <c r="F74"/>
  <c r="E74"/>
  <c r="D74"/>
  <c r="J64"/>
  <c r="J49" s="1"/>
  <c r="I64"/>
  <c r="I62" s="1"/>
  <c r="I60" s="1"/>
  <c r="H64"/>
  <c r="H49" s="1"/>
  <c r="G64"/>
  <c r="G49" s="1"/>
  <c r="F64"/>
  <c r="F49" s="1"/>
  <c r="E64"/>
  <c r="D64"/>
  <c r="D62" s="1"/>
  <c r="D60" s="1"/>
  <c r="C64"/>
  <c r="C49" s="1"/>
  <c r="J63"/>
  <c r="J48" s="1"/>
  <c r="I63"/>
  <c r="I48" s="1"/>
  <c r="H63"/>
  <c r="G63"/>
  <c r="G61" s="1"/>
  <c r="G59" s="1"/>
  <c r="G57" s="1"/>
  <c r="F63"/>
  <c r="F61" s="1"/>
  <c r="F59" s="1"/>
  <c r="F57" s="1"/>
  <c r="E63"/>
  <c r="E61" s="1"/>
  <c r="E59" s="1"/>
  <c r="E57" s="1"/>
  <c r="D63"/>
  <c r="D48" s="1"/>
  <c r="C63"/>
  <c r="C48" s="1"/>
  <c r="H62"/>
  <c r="H60" s="1"/>
  <c r="G62"/>
  <c r="F62"/>
  <c r="E62"/>
  <c r="J61"/>
  <c r="J59" s="1"/>
  <c r="I61"/>
  <c r="I59" s="1"/>
  <c r="H61"/>
  <c r="D61"/>
  <c r="D59" s="1"/>
  <c r="D57" s="1"/>
  <c r="C61"/>
  <c r="C59" s="1"/>
  <c r="G60"/>
  <c r="F60"/>
  <c r="E60"/>
  <c r="H59"/>
  <c r="H57" s="1"/>
  <c r="C57"/>
  <c r="C56"/>
  <c r="C54" s="1"/>
  <c r="C52" s="1"/>
  <c r="C50" s="1"/>
  <c r="C55"/>
  <c r="C53" s="1"/>
  <c r="C51" s="1"/>
  <c r="E49"/>
  <c r="E27" s="1"/>
  <c r="E25" s="1"/>
  <c r="D49"/>
  <c r="D47" s="1"/>
  <c r="D45" s="1"/>
  <c r="H48"/>
  <c r="H46" s="1"/>
  <c r="H44" s="1"/>
  <c r="H41"/>
  <c r="G41"/>
  <c r="G39" s="1"/>
  <c r="G37" s="1"/>
  <c r="G35" s="1"/>
  <c r="F41"/>
  <c r="F39" s="1"/>
  <c r="F37" s="1"/>
  <c r="F35" s="1"/>
  <c r="E41"/>
  <c r="D41"/>
  <c r="H40"/>
  <c r="H36" s="1"/>
  <c r="H34" s="1"/>
  <c r="G40"/>
  <c r="G36" s="1"/>
  <c r="G34" s="1"/>
  <c r="F40"/>
  <c r="F36" s="1"/>
  <c r="F34" s="1"/>
  <c r="E40"/>
  <c r="E36" s="1"/>
  <c r="E34" s="1"/>
  <c r="D40"/>
  <c r="H39"/>
  <c r="E39"/>
  <c r="D39"/>
  <c r="C39"/>
  <c r="C38"/>
  <c r="H37"/>
  <c r="E37"/>
  <c r="E35" s="1"/>
  <c r="D37"/>
  <c r="D36"/>
  <c r="H35"/>
  <c r="D35"/>
  <c r="D34"/>
  <c r="G33"/>
  <c r="G31" s="1"/>
  <c r="G29" s="1"/>
  <c r="E33"/>
  <c r="E31" s="1"/>
  <c r="E29" s="1"/>
  <c r="D33"/>
  <c r="H32"/>
  <c r="H30" s="1"/>
  <c r="H28" s="1"/>
  <c r="G32"/>
  <c r="G30" s="1"/>
  <c r="G28" s="1"/>
  <c r="C32"/>
  <c r="C30" s="1"/>
  <c r="C28" s="1"/>
  <c r="D31"/>
  <c r="D29" s="1"/>
  <c r="H26"/>
  <c r="H23"/>
  <c r="G23"/>
  <c r="F23"/>
  <c r="E23"/>
  <c r="D23"/>
  <c r="H22"/>
  <c r="G22"/>
  <c r="F22"/>
  <c r="F20" s="1"/>
  <c r="F18" s="1"/>
  <c r="F16" s="1"/>
  <c r="E22"/>
  <c r="E20" s="1"/>
  <c r="E18" s="1"/>
  <c r="E16" s="1"/>
  <c r="D22"/>
  <c r="H21"/>
  <c r="G21"/>
  <c r="F21"/>
  <c r="F19" s="1"/>
  <c r="F17" s="1"/>
  <c r="E21"/>
  <c r="E19" s="1"/>
  <c r="E17" s="1"/>
  <c r="E15" s="1"/>
  <c r="D21"/>
  <c r="H20"/>
  <c r="G20"/>
  <c r="G18" s="1"/>
  <c r="G16" s="1"/>
  <c r="D20"/>
  <c r="D18" s="1"/>
  <c r="D16" s="1"/>
  <c r="H19"/>
  <c r="G19"/>
  <c r="D19"/>
  <c r="H18"/>
  <c r="H17"/>
  <c r="G17"/>
  <c r="D17"/>
  <c r="H16"/>
  <c r="J27" l="1"/>
  <c r="J47"/>
  <c r="J45" s="1"/>
  <c r="J46"/>
  <c r="J44" s="1"/>
  <c r="J26"/>
  <c r="I26"/>
  <c r="I24" s="1"/>
  <c r="I14" s="1"/>
  <c r="I46"/>
  <c r="I44" s="1"/>
  <c r="H27"/>
  <c r="H47"/>
  <c r="H45" s="1"/>
  <c r="C26"/>
  <c r="C24" s="1"/>
  <c r="C46"/>
  <c r="C44" s="1"/>
  <c r="G47"/>
  <c r="G45" s="1"/>
  <c r="G27"/>
  <c r="G25" s="1"/>
  <c r="G15" s="1"/>
  <c r="F27"/>
  <c r="F25" s="1"/>
  <c r="F15" s="1"/>
  <c r="F47"/>
  <c r="F45" s="1"/>
  <c r="C41"/>
  <c r="C37" s="1"/>
  <c r="C35" s="1"/>
  <c r="C169"/>
  <c r="C167" s="1"/>
  <c r="C165" s="1"/>
  <c r="H24"/>
  <c r="H14" s="1"/>
  <c r="J109"/>
  <c r="J99" s="1"/>
  <c r="D26"/>
  <c r="D46"/>
  <c r="D44" s="1"/>
  <c r="C47"/>
  <c r="C45" s="1"/>
  <c r="C27"/>
  <c r="H109"/>
  <c r="H99" s="1"/>
  <c r="G48"/>
  <c r="F48"/>
  <c r="D27"/>
  <c r="D25" s="1"/>
  <c r="D15" s="1"/>
  <c r="E48"/>
  <c r="I49"/>
  <c r="C105"/>
  <c r="C103" s="1"/>
  <c r="C101" s="1"/>
  <c r="C99" s="1"/>
  <c r="J32"/>
  <c r="J30" s="1"/>
  <c r="J28" s="1"/>
  <c r="J62"/>
  <c r="J60" s="1"/>
  <c r="I115"/>
  <c r="I113" s="1"/>
  <c r="I109" s="1"/>
  <c r="I99" s="1"/>
  <c r="E117"/>
  <c r="I118"/>
  <c r="C62"/>
  <c r="C60" s="1"/>
  <c r="D117"/>
  <c r="H118"/>
  <c r="C179"/>
  <c r="C23"/>
  <c r="C21" s="1"/>
  <c r="C19" s="1"/>
  <c r="C17" s="1"/>
  <c r="C178"/>
  <c r="C176" s="1"/>
  <c r="E47"/>
  <c r="E45" s="1"/>
  <c r="C118"/>
  <c r="F116"/>
  <c r="F114" s="1"/>
  <c r="F110" s="1"/>
  <c r="F100" s="1"/>
  <c r="F117"/>
  <c r="J118"/>
  <c r="C33" l="1"/>
  <c r="C31" s="1"/>
  <c r="C29" s="1"/>
  <c r="C116"/>
  <c r="C114" s="1"/>
  <c r="C110" s="1"/>
  <c r="C100" s="1"/>
  <c r="F32"/>
  <c r="F30" s="1"/>
  <c r="F28" s="1"/>
  <c r="F115"/>
  <c r="F113" s="1"/>
  <c r="F109" s="1"/>
  <c r="F99" s="1"/>
  <c r="I33"/>
  <c r="I31" s="1"/>
  <c r="I29" s="1"/>
  <c r="I116"/>
  <c r="I114" s="1"/>
  <c r="I110" s="1"/>
  <c r="I100" s="1"/>
  <c r="C177"/>
  <c r="C170"/>
  <c r="E26"/>
  <c r="E46"/>
  <c r="E44" s="1"/>
  <c r="C25"/>
  <c r="C15" s="1"/>
  <c r="J33"/>
  <c r="J31" s="1"/>
  <c r="J29" s="1"/>
  <c r="J116"/>
  <c r="J114" s="1"/>
  <c r="J110" s="1"/>
  <c r="J100" s="1"/>
  <c r="E32"/>
  <c r="E30" s="1"/>
  <c r="E28" s="1"/>
  <c r="E115"/>
  <c r="E113" s="1"/>
  <c r="E109" s="1"/>
  <c r="E99" s="1"/>
  <c r="D32"/>
  <c r="D30" s="1"/>
  <c r="D28" s="1"/>
  <c r="D24" s="1"/>
  <c r="D14" s="1"/>
  <c r="D115"/>
  <c r="D113" s="1"/>
  <c r="D109" s="1"/>
  <c r="D99" s="1"/>
  <c r="G26"/>
  <c r="G24" s="1"/>
  <c r="G14" s="1"/>
  <c r="G46"/>
  <c r="G44" s="1"/>
  <c r="H33"/>
  <c r="H31" s="1"/>
  <c r="H29" s="1"/>
  <c r="H116"/>
  <c r="H114" s="1"/>
  <c r="H110" s="1"/>
  <c r="H100" s="1"/>
  <c r="F26"/>
  <c r="F46"/>
  <c r="F44" s="1"/>
  <c r="C175"/>
  <c r="C173" s="1"/>
  <c r="C174"/>
  <c r="I27"/>
  <c r="I25" s="1"/>
  <c r="I15" s="1"/>
  <c r="I47"/>
  <c r="I45" s="1"/>
  <c r="H25"/>
  <c r="H15" s="1"/>
  <c r="J25"/>
  <c r="J15" s="1"/>
  <c r="J24"/>
  <c r="J14" s="1"/>
  <c r="C40" l="1"/>
  <c r="C36" s="1"/>
  <c r="C34" s="1"/>
  <c r="C14" s="1"/>
  <c r="C168"/>
  <c r="C166" s="1"/>
  <c r="C164" s="1"/>
  <c r="E24"/>
  <c r="E14" s="1"/>
  <c r="F24"/>
  <c r="F14" s="1"/>
</calcChain>
</file>

<file path=xl/sharedStrings.xml><?xml version="1.0" encoding="utf-8"?>
<sst xmlns="http://schemas.openxmlformats.org/spreadsheetml/2006/main" count="301" uniqueCount="57">
  <si>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</si>
  <si>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</si>
  <si>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</si>
  <si>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INFLUENTE LA PROGRAMUL DE INVESTIŢII PUBLICE 
PE GRUPE DE INVESTITII SI SURSE DE FINANTARE
</t>
  </si>
  <si>
    <t xml:space="preserve">                           - mii lei -</t>
  </si>
  <si>
    <t>CAPITOL/</t>
  </si>
  <si>
    <t>I/II</t>
  </si>
  <si>
    <t>ANUL 2022</t>
  </si>
  <si>
    <t>ANUL 2023</t>
  </si>
  <si>
    <t>ANUL 2024</t>
  </si>
  <si>
    <t>GRUPA/</t>
  </si>
  <si>
    <t>SURSA</t>
  </si>
  <si>
    <t xml:space="preserve"> Total surse de finanţare</t>
  </si>
  <si>
    <t>I</t>
  </si>
  <si>
    <t>II</t>
  </si>
  <si>
    <t xml:space="preserve">02 Buget local </t>
  </si>
  <si>
    <t>din care</t>
  </si>
  <si>
    <t>71 Active nefinanciare</t>
  </si>
  <si>
    <t>71.01. Active fixe</t>
  </si>
  <si>
    <t>71.01.01. Constructii</t>
  </si>
  <si>
    <t>07 Credite interne</t>
  </si>
  <si>
    <t xml:space="preserve">     din care</t>
  </si>
  <si>
    <t>58 Proiecte cu finantare din fonduri externe nerambursabile postaderare</t>
  </si>
  <si>
    <t>10 Venituri proprii</t>
  </si>
  <si>
    <t>71.01.30.Alte active fixe</t>
  </si>
  <si>
    <t>A. Obiective (proiecte) de investiţii în continuare</t>
  </si>
  <si>
    <t>TOTAL GENERAL</t>
  </si>
  <si>
    <t xml:space="preserve"> 1. Total surse de finanţare</t>
  </si>
  <si>
    <t>CAPITOLUL 51.02 AUTORITATI EXECUTIVE SI LEGISLATIVE</t>
  </si>
  <si>
    <t xml:space="preserve">      din care</t>
  </si>
  <si>
    <t xml:space="preserve">    din care:</t>
  </si>
  <si>
    <t xml:space="preserve">58.  Proiecte cu finantare din fonduri externe nerambursabile postaderare </t>
  </si>
  <si>
    <t>1.Restaurarea Galeriei de Arta Rudolf Schweitzer-Cumpana--Consolidarea, protejarea si valorificarea patrimoniului cultural</t>
  </si>
  <si>
    <t>2.Restaurarea Muzeului Judetean Arges-Consolidarea, protejarea si valorificarea patrimoniului cultural</t>
  </si>
  <si>
    <t>3.Cresterea eficientei energetice a Palatului Administrativ situat in Pitesti-Piata Vasile Milea nr.1, judetul Arges</t>
  </si>
  <si>
    <t>4.Extindere si dotare spatii Urgenta si amenajari incinta Spitalul Judetean de Urgenta Pitesti</t>
  </si>
  <si>
    <t>CAPITOLUL 66.10 SANATATE</t>
  </si>
  <si>
    <t>Spitalul Judetean de Urgenta Pitesti</t>
  </si>
  <si>
    <t xml:space="preserve">Construire corp de cladire nou la Spitalul Judetean de Urgenta Pitesti </t>
  </si>
  <si>
    <t>CAPITOLUL 84.02 TRANSPORTURI</t>
  </si>
  <si>
    <t>Modernizarea DJ 503 lim jud. Dambovita-Slobozia-Rociu-Oarja-Catanele (DJ 702G-km 3+824), km 98+000-140+034 (42,034 km), jud. Arges</t>
  </si>
  <si>
    <t xml:space="preserve">B. Obiective (proiecte) de investiţii noi </t>
  </si>
  <si>
    <r>
      <rPr>
        <sz val="7"/>
        <color rgb="FFFF0000"/>
        <rFont val="Times New Roman"/>
        <family val="1"/>
        <charset val="238"/>
      </rPr>
      <t xml:space="preserve"> </t>
    </r>
    <r>
      <rPr>
        <sz val="12"/>
        <color rgb="FFFF0000"/>
        <rFont val="Times New Roman"/>
        <family val="1"/>
        <charset val="238"/>
      </rPr>
      <t>Consolidarea infractucturii medicale pentru a face fata provocarilor ridicate de combaterea epidemiei de COVID 19 la Spitalul de Pneumoftiziologie "Sf.Andrei Valea Iasului, Arges”</t>
    </r>
  </si>
  <si>
    <t>1. Pod pe DJ 679D, Malu (DJ 679  km 38+940)-Coltu-Ungheni, km 8+444, L=12 m, comuna  Ungheni, jud.Arges</t>
  </si>
  <si>
    <t>2. Modernizare DJ 731 D, km 15+075 - 16+825, L=1,75 km, comuna Cosesti, jud.Arges</t>
  </si>
  <si>
    <t>1. 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</si>
  <si>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2. Modernizare DJ 679D Malu-(DJ 679-km 38+940)-Coltu-Ungheni-Recea-Negrasi -Mozacu, km 7+940-14+940, L= 7km, comuna Ungheni, Judetul Arges</t>
  </si>
  <si>
    <t>3. Modernizare DJ 739 Barzesti-Negresti- Zgriptesti- Beleti, km 9+800-12+000, L= 2,2km, Judetul Arges</t>
  </si>
  <si>
    <t>4. Modernizare DJ 738 Poienari (DN 73- km 44+500)-Jugur-Draghici-Mihaesti(DC 11), km 10+200-13+600, L= 3,4 km, judetul Arges</t>
  </si>
  <si>
    <t>5. Modernizare DJ 703 H Curtea de Arges-Valea Danului-Cepari-Suici-Lim. Jud. Valcea, km 9+475-10+364, L= 0,889, com Valea Danului si Cepari, Jud Arges</t>
  </si>
  <si>
    <t>6. Modernizare DJ 704E  Ursoaia-Bascovele-Ceauresti,km 3+100-7+600, L= 4,5km, Judetul Arges</t>
  </si>
  <si>
    <t xml:space="preserve">C. Alte cheltuieli de investiţii </t>
  </si>
  <si>
    <t>e. alte cheltuieli asimilate investitiilor</t>
  </si>
  <si>
    <t>71.01.30 Alte active fixe</t>
  </si>
  <si>
    <t>Lucrari extindere retea oxigen medicinal</t>
  </si>
  <si>
    <t xml:space="preserve"> </t>
  </si>
  <si>
    <t xml:space="preserve">                                                                                                                  ANEXA nr. 4 la H.C.J nr.359/15.12.2022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</si>
</sst>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</font>
    <font>
      <sz val="12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02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0" fontId="7" fillId="0" borderId="0" xfId="0" applyFont="1" applyFill="1"/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5" xfId="0" applyFill="1" applyBorder="1" applyAlignment="1">
      <alignment horizontal="center"/>
    </xf>
    <xf numFmtId="0" fontId="8" fillId="0" borderId="6" xfId="0" applyFont="1" applyFill="1" applyBorder="1"/>
    <xf numFmtId="0" fontId="0" fillId="0" borderId="6" xfId="0" applyFill="1" applyBorder="1" applyAlignment="1">
      <alignment horizontal="center"/>
    </xf>
    <xf numFmtId="0" fontId="3" fillId="0" borderId="2" xfId="0" applyFont="1" applyFill="1" applyBorder="1"/>
    <xf numFmtId="4" fontId="0" fillId="0" borderId="0" xfId="0" applyNumberFormat="1" applyFill="1"/>
    <xf numFmtId="0" fontId="3" fillId="0" borderId="2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9" fillId="3" borderId="5" xfId="1" applyFont="1" applyFill="1" applyBorder="1" applyAlignment="1"/>
    <xf numFmtId="0" fontId="2" fillId="3" borderId="2" xfId="1" applyFont="1" applyFill="1" applyBorder="1" applyAlignment="1">
      <alignment horizontal="center"/>
    </xf>
    <xf numFmtId="4" fontId="2" fillId="3" borderId="3" xfId="1" applyNumberFormat="1" applyFont="1" applyFill="1" applyBorder="1" applyAlignment="1">
      <alignment horizontal="right"/>
    </xf>
    <xf numFmtId="0" fontId="10" fillId="3" borderId="0" xfId="1" applyFont="1" applyFill="1"/>
    <xf numFmtId="4" fontId="10" fillId="3" borderId="0" xfId="1" applyNumberFormat="1" applyFont="1" applyFill="1"/>
    <xf numFmtId="0" fontId="2" fillId="3" borderId="6" xfId="1" applyFont="1" applyFill="1" applyBorder="1" applyAlignment="1"/>
    <xf numFmtId="0" fontId="2" fillId="3" borderId="6" xfId="1" applyFont="1" applyFill="1" applyBorder="1" applyAlignment="1">
      <alignment horizontal="center"/>
    </xf>
    <xf numFmtId="0" fontId="11" fillId="0" borderId="5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0" fontId="4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9" fillId="0" borderId="5" xfId="0" applyFont="1" applyFill="1" applyBorder="1" applyAlignment="1"/>
    <xf numFmtId="0" fontId="0" fillId="0" borderId="2" xfId="0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0" fillId="0" borderId="6" xfId="0" applyFill="1" applyBorder="1"/>
    <xf numFmtId="4" fontId="0" fillId="0" borderId="2" xfId="0" applyNumberFormat="1" applyFill="1" applyBorder="1" applyAlignment="1">
      <alignment horizontal="right"/>
    </xf>
    <xf numFmtId="0" fontId="4" fillId="2" borderId="4" xfId="0" applyFont="1" applyFill="1" applyBorder="1" applyAlignment="1"/>
    <xf numFmtId="0" fontId="4" fillId="2" borderId="7" xfId="0" applyFont="1" applyFill="1" applyBorder="1" applyAlignment="1"/>
    <xf numFmtId="0" fontId="0" fillId="0" borderId="0" xfId="0" applyFill="1" applyBorder="1"/>
    <xf numFmtId="0" fontId="0" fillId="0" borderId="0" xfId="0" applyBorder="1"/>
    <xf numFmtId="0" fontId="4" fillId="3" borderId="4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0" fillId="3" borderId="2" xfId="0" applyFill="1" applyBorder="1"/>
    <xf numFmtId="0" fontId="0" fillId="3" borderId="5" xfId="0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0" fontId="0" fillId="3" borderId="6" xfId="0" applyFill="1" applyBorder="1"/>
    <xf numFmtId="0" fontId="9" fillId="0" borderId="2" xfId="0" applyFont="1" applyFill="1" applyBorder="1" applyAlignment="1"/>
    <xf numFmtId="0" fontId="7" fillId="0" borderId="3" xfId="0" applyFont="1" applyFill="1" applyBorder="1"/>
    <xf numFmtId="0" fontId="4" fillId="0" borderId="2" xfId="0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right"/>
    </xf>
    <xf numFmtId="0" fontId="3" fillId="0" borderId="6" xfId="0" applyFont="1" applyFill="1" applyBorder="1"/>
    <xf numFmtId="0" fontId="9" fillId="0" borderId="2" xfId="1" applyFont="1" applyFill="1" applyBorder="1" applyAlignment="1"/>
    <xf numFmtId="4" fontId="3" fillId="0" borderId="3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7" fillId="0" borderId="3" xfId="0" applyNumberFormat="1" applyFont="1" applyFill="1" applyBorder="1"/>
    <xf numFmtId="0" fontId="3" fillId="0" borderId="0" xfId="0" applyFont="1" applyFill="1" applyBorder="1"/>
    <xf numFmtId="4" fontId="3" fillId="0" borderId="3" xfId="0" applyNumberFormat="1" applyFont="1" applyFill="1" applyBorder="1"/>
    <xf numFmtId="0" fontId="3" fillId="0" borderId="0" xfId="0" applyFont="1" applyFill="1"/>
    <xf numFmtId="0" fontId="7" fillId="0" borderId="2" xfId="0" applyFont="1" applyFill="1" applyBorder="1" applyAlignment="1">
      <alignment wrapText="1"/>
    </xf>
    <xf numFmtId="0" fontId="3" fillId="3" borderId="5" xfId="0" applyFont="1" applyFill="1" applyBorder="1"/>
    <xf numFmtId="4" fontId="3" fillId="0" borderId="2" xfId="0" applyNumberFormat="1" applyFont="1" applyFill="1" applyBorder="1" applyAlignment="1">
      <alignment horizontal="right"/>
    </xf>
    <xf numFmtId="4" fontId="3" fillId="0" borderId="2" xfId="0" applyNumberFormat="1" applyFont="1" applyFill="1" applyBorder="1"/>
    <xf numFmtId="0" fontId="2" fillId="0" borderId="2" xfId="0" applyFont="1" applyFill="1" applyBorder="1"/>
    <xf numFmtId="4" fontId="2" fillId="3" borderId="3" xfId="0" applyNumberFormat="1" applyFont="1" applyFill="1" applyBorder="1" applyAlignment="1">
      <alignment horizontal="right"/>
    </xf>
    <xf numFmtId="0" fontId="2" fillId="0" borderId="6" xfId="0" applyFont="1" applyFill="1" applyBorder="1"/>
    <xf numFmtId="0" fontId="6" fillId="0" borderId="2" xfId="0" applyFont="1" applyFill="1" applyBorder="1" applyAlignment="1">
      <alignment wrapText="1"/>
    </xf>
    <xf numFmtId="0" fontId="10" fillId="3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/>
    </xf>
    <xf numFmtId="4" fontId="10" fillId="0" borderId="3" xfId="0" applyNumberFormat="1" applyFont="1" applyFill="1" applyBorder="1" applyAlignment="1">
      <alignment horizontal="right"/>
    </xf>
    <xf numFmtId="0" fontId="10" fillId="0" borderId="0" xfId="0" applyFont="1" applyFill="1"/>
    <xf numFmtId="4" fontId="10" fillId="0" borderId="3" xfId="0" applyNumberFormat="1" applyFont="1" applyFill="1" applyBorder="1"/>
    <xf numFmtId="4" fontId="10" fillId="0" borderId="0" xfId="0" applyNumberFormat="1" applyFont="1" applyFill="1"/>
    <xf numFmtId="4" fontId="0" fillId="0" borderId="3" xfId="0" applyNumberFormat="1" applyFill="1" applyBorder="1"/>
    <xf numFmtId="0" fontId="0" fillId="6" borderId="0" xfId="0" applyFill="1"/>
    <xf numFmtId="0" fontId="4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right" wrapText="1"/>
    </xf>
    <xf numFmtId="0" fontId="9" fillId="0" borderId="5" xfId="1" applyFont="1" applyFill="1" applyBorder="1" applyAlignment="1"/>
    <xf numFmtId="0" fontId="2" fillId="0" borderId="2" xfId="1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right"/>
    </xf>
    <xf numFmtId="0" fontId="10" fillId="0" borderId="0" xfId="1" applyFont="1"/>
    <xf numFmtId="4" fontId="10" fillId="0" borderId="0" xfId="1" applyNumberFormat="1" applyFont="1"/>
    <xf numFmtId="0" fontId="2" fillId="0" borderId="6" xfId="1" applyFont="1" applyFill="1" applyBorder="1" applyAlignment="1"/>
    <xf numFmtId="0" fontId="2" fillId="0" borderId="6" xfId="1" applyFont="1" applyFill="1" applyBorder="1" applyAlignment="1">
      <alignment horizontal="center"/>
    </xf>
    <xf numFmtId="0" fontId="10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/>
    </xf>
    <xf numFmtId="0" fontId="10" fillId="0" borderId="0" xfId="0" applyFont="1" applyFill="1" applyBorder="1"/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0" fontId="2" fillId="0" borderId="0" xfId="0" applyFont="1" applyFill="1" applyBorder="1"/>
    <xf numFmtId="4" fontId="2" fillId="0" borderId="2" xfId="0" applyNumberFormat="1" applyFont="1" applyFill="1" applyBorder="1"/>
    <xf numFmtId="0" fontId="2" fillId="0" borderId="0" xfId="0" applyFont="1" applyFill="1"/>
    <xf numFmtId="0" fontId="4" fillId="0" borderId="0" xfId="0" applyFont="1" applyFill="1" applyBorder="1" applyAlignment="1"/>
    <xf numFmtId="0" fontId="4" fillId="3" borderId="1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0" fillId="3" borderId="5" xfId="0" applyFill="1" applyBorder="1"/>
    <xf numFmtId="4" fontId="3" fillId="3" borderId="0" xfId="0" applyNumberFormat="1" applyFont="1" applyFill="1" applyBorder="1" applyAlignment="1">
      <alignment horizontal="right"/>
    </xf>
    <xf numFmtId="0" fontId="12" fillId="3" borderId="2" xfId="2" applyNumberFormat="1" applyFont="1" applyFill="1" applyBorder="1" applyAlignment="1">
      <alignment horizontal="left" vertical="center" wrapText="1"/>
    </xf>
    <xf numFmtId="0" fontId="3" fillId="0" borderId="5" xfId="0" applyFont="1" applyFill="1" applyBorder="1"/>
    <xf numFmtId="0" fontId="4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4" fontId="14" fillId="3" borderId="2" xfId="3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right"/>
    </xf>
    <xf numFmtId="0" fontId="7" fillId="3" borderId="0" xfId="0" applyFont="1" applyFill="1" applyBorder="1"/>
    <xf numFmtId="0" fontId="7" fillId="3" borderId="0" xfId="0" applyFont="1" applyFill="1"/>
    <xf numFmtId="4" fontId="3" fillId="3" borderId="3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/>
    <xf numFmtId="0" fontId="14" fillId="0" borderId="5" xfId="3" applyFont="1" applyFill="1" applyBorder="1" applyAlignment="1">
      <alignment horizontal="left" wrapText="1"/>
    </xf>
    <xf numFmtId="0" fontId="15" fillId="3" borderId="5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right"/>
    </xf>
    <xf numFmtId="0" fontId="6" fillId="3" borderId="6" xfId="0" applyFont="1" applyFill="1" applyBorder="1"/>
    <xf numFmtId="0" fontId="6" fillId="3" borderId="6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6" fillId="7" borderId="10" xfId="0" applyFont="1" applyFill="1" applyBorder="1" applyAlignment="1"/>
    <xf numFmtId="0" fontId="6" fillId="7" borderId="3" xfId="0" applyFont="1" applyFill="1" applyBorder="1" applyAlignment="1"/>
    <xf numFmtId="0" fontId="2" fillId="0" borderId="0" xfId="0" applyFont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4" fontId="2" fillId="0" borderId="3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8" fillId="0" borderId="0" xfId="0" applyFont="1"/>
    <xf numFmtId="0" fontId="0" fillId="0" borderId="5" xfId="0" applyFill="1" applyBorder="1"/>
    <xf numFmtId="0" fontId="2" fillId="0" borderId="5" xfId="0" applyFont="1" applyFill="1" applyBorder="1"/>
    <xf numFmtId="0" fontId="0" fillId="3" borderId="3" xfId="0" applyFill="1" applyBorder="1"/>
    <xf numFmtId="0" fontId="6" fillId="0" borderId="5" xfId="0" applyFont="1" applyFill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9" fillId="0" borderId="6" xfId="0" applyFont="1" applyFill="1" applyBorder="1"/>
    <xf numFmtId="0" fontId="6" fillId="0" borderId="6" xfId="0" applyFont="1" applyFill="1" applyBorder="1" applyAlignment="1">
      <alignment horizontal="center"/>
    </xf>
    <xf numFmtId="0" fontId="17" fillId="3" borderId="2" xfId="4" applyFont="1" applyFill="1" applyBorder="1"/>
    <xf numFmtId="0" fontId="6" fillId="3" borderId="3" xfId="0" applyFont="1" applyFill="1" applyBorder="1"/>
    <xf numFmtId="0" fontId="6" fillId="3" borderId="0" xfId="0" applyFont="1" applyFill="1"/>
    <xf numFmtId="0" fontId="14" fillId="3" borderId="2" xfId="5" applyFont="1" applyFill="1" applyBorder="1" applyAlignment="1">
      <alignment wrapText="1"/>
    </xf>
    <xf numFmtId="0" fontId="7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/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0" fillId="0" borderId="7" xfId="0" applyBorder="1" applyAlignment="1"/>
    <xf numFmtId="0" fontId="0" fillId="0" borderId="8" xfId="0" applyBorder="1" applyAlignment="1"/>
    <xf numFmtId="0" fontId="4" fillId="7" borderId="4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6" fillId="7" borderId="4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4" fillId="2" borderId="7" xfId="0" applyFont="1" applyFill="1" applyBorder="1" applyAlignment="1"/>
    <xf numFmtId="0" fontId="4" fillId="4" borderId="10" xfId="0" applyFont="1" applyFill="1" applyBorder="1" applyAlignment="1">
      <alignment horizontal="left" wrapText="1"/>
    </xf>
    <xf numFmtId="0" fontId="0" fillId="0" borderId="0" xfId="0" applyBorder="1" applyAlignment="1"/>
    <xf numFmtId="0" fontId="0" fillId="0" borderId="11" xfId="0" applyBorder="1" applyAlignment="1"/>
    <xf numFmtId="0" fontId="4" fillId="2" borderId="1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3" xfId="0" applyFont="1" applyFill="1" applyBorder="1" applyAlignment="1"/>
    <xf numFmtId="0" fontId="0" fillId="0" borderId="3" xfId="0" applyBorder="1" applyAlignment="1"/>
  </cellXfs>
  <cellStyles count="11">
    <cellStyle name="Normal" xfId="0" builtinId="0"/>
    <cellStyle name="Normal 2" xfId="1"/>
    <cellStyle name="Normal 3" xfId="6"/>
    <cellStyle name="Normal 3 2" xfId="7"/>
    <cellStyle name="Normal 3 2 2" xfId="8"/>
    <cellStyle name="Normal 3 2 2 2" xfId="3"/>
    <cellStyle name="Normal 4" xfId="5"/>
    <cellStyle name="Normal 5" xfId="9"/>
    <cellStyle name="Normal 5 2" xfId="10"/>
    <cellStyle name="Normal 5 4" xfId="4"/>
    <cellStyle name="Normal_Anexa F 140 146 10.0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205"/>
  <sheetViews>
    <sheetView tabSelected="1" zoomScaleNormal="100" workbookViewId="0">
      <selection activeCell="N19" sqref="N19"/>
    </sheetView>
  </sheetViews>
  <sheetFormatPr defaultRowHeight="12.75"/>
  <cols>
    <col min="1" max="1" width="60" customWidth="1"/>
    <col min="2" max="2" width="6.85546875" style="3" customWidth="1"/>
    <col min="3" max="3" width="12.7109375" customWidth="1"/>
    <col min="4" max="4" width="0" style="1" hidden="1" customWidth="1"/>
    <col min="5" max="8" width="0" hidden="1" customWidth="1"/>
    <col min="9" max="9" width="13.140625" customWidth="1"/>
    <col min="10" max="10" width="13.42578125" customWidth="1"/>
  </cols>
  <sheetData>
    <row r="1" spans="1:52">
      <c r="A1" s="173" t="s">
        <v>56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52">
      <c r="A2" s="175" t="s">
        <v>0</v>
      </c>
      <c r="B2" s="174"/>
      <c r="C2" s="174"/>
    </row>
    <row r="3" spans="1:52">
      <c r="A3" s="2" t="s">
        <v>1</v>
      </c>
    </row>
    <row r="4" spans="1:52" s="1" customFormat="1">
      <c r="A4" t="s">
        <v>2</v>
      </c>
      <c r="B4" s="3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s="1" customFormat="1">
      <c r="A5"/>
      <c r="B5" s="3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7" spans="1:52" s="1" customFormat="1" ht="27.75" customHeight="1">
      <c r="A7" s="176" t="s">
        <v>3</v>
      </c>
      <c r="B7" s="176"/>
      <c r="C7" s="176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1" customFormat="1" ht="13.5" customHeight="1">
      <c r="A8" s="4"/>
      <c r="B8" s="4"/>
      <c r="C8" s="4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1" customFormat="1" ht="15.75" customHeight="1">
      <c r="A9"/>
      <c r="B9" s="5"/>
      <c r="C9" s="177" t="s">
        <v>4</v>
      </c>
      <c r="D9" s="178"/>
      <c r="E9" s="178"/>
      <c r="F9" s="178"/>
      <c r="G9" s="178"/>
      <c r="H9" s="178"/>
      <c r="I9" s="178"/>
      <c r="J9" s="17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1" customFormat="1" ht="12.75" customHeight="1">
      <c r="A10" s="6" t="s">
        <v>5</v>
      </c>
      <c r="B10" s="7" t="s">
        <v>6</v>
      </c>
      <c r="C10" s="179" t="s">
        <v>7</v>
      </c>
      <c r="D10" s="8"/>
      <c r="E10" s="9"/>
      <c r="F10" s="9"/>
      <c r="G10" s="9"/>
      <c r="H10" s="10"/>
      <c r="I10" s="182" t="s">
        <v>8</v>
      </c>
      <c r="J10" s="182" t="s">
        <v>9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1" customFormat="1">
      <c r="A11" s="11" t="s">
        <v>10</v>
      </c>
      <c r="B11" s="12"/>
      <c r="C11" s="180"/>
      <c r="D11" s="8"/>
      <c r="E11" s="9"/>
      <c r="F11" s="9"/>
      <c r="G11" s="9"/>
      <c r="H11" s="10"/>
      <c r="I11" s="183"/>
      <c r="J11" s="183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1" customFormat="1">
      <c r="A12" s="11" t="s">
        <v>11</v>
      </c>
      <c r="B12" s="12"/>
      <c r="C12" s="181"/>
      <c r="D12" s="8"/>
      <c r="E12" s="9"/>
      <c r="F12" s="9"/>
      <c r="G12" s="9"/>
      <c r="H12" s="10"/>
      <c r="I12" s="184"/>
      <c r="J12" s="18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s="1" customFormat="1">
      <c r="A13" s="13">
        <v>0</v>
      </c>
      <c r="B13" s="13">
        <v>1</v>
      </c>
      <c r="C13" s="14">
        <v>2</v>
      </c>
      <c r="D13" s="8"/>
      <c r="E13" s="15"/>
      <c r="F13" s="15"/>
      <c r="G13" s="15"/>
      <c r="H13" s="16"/>
      <c r="I13" s="15">
        <v>3</v>
      </c>
      <c r="J13" s="15">
        <v>4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s="1" customFormat="1" ht="15.75">
      <c r="A14" s="17" t="s">
        <v>12</v>
      </c>
      <c r="B14" s="18" t="s">
        <v>13</v>
      </c>
      <c r="C14" s="19">
        <f t="shared" ref="C14:J15" si="0">C16+C24+C34</f>
        <v>26449.97</v>
      </c>
      <c r="D14" s="19">
        <f t="shared" si="0"/>
        <v>0</v>
      </c>
      <c r="E14" s="19">
        <f t="shared" si="0"/>
        <v>9018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90270</v>
      </c>
      <c r="J14" s="19">
        <f t="shared" si="0"/>
        <v>16614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s="1" customFormat="1">
      <c r="A15" s="20"/>
      <c r="B15" s="21" t="s">
        <v>14</v>
      </c>
      <c r="C15" s="19">
        <f t="shared" si="0"/>
        <v>26449.97</v>
      </c>
      <c r="D15" s="19">
        <f t="shared" si="0"/>
        <v>0</v>
      </c>
      <c r="E15" s="19">
        <f t="shared" si="0"/>
        <v>9018</v>
      </c>
      <c r="F15" s="19">
        <f t="shared" si="0"/>
        <v>0</v>
      </c>
      <c r="G15" s="19">
        <f t="shared" si="0"/>
        <v>0</v>
      </c>
      <c r="H15" s="19">
        <f t="shared" si="0"/>
        <v>0</v>
      </c>
      <c r="I15" s="19">
        <f t="shared" si="0"/>
        <v>90270</v>
      </c>
      <c r="J15" s="19">
        <f t="shared" si="0"/>
        <v>16614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s="25" customFormat="1">
      <c r="A16" s="22" t="s">
        <v>15</v>
      </c>
      <c r="B16" s="23" t="s">
        <v>13</v>
      </c>
      <c r="C16" s="24">
        <f t="shared" ref="C16:H21" si="1">C18</f>
        <v>3487.9700000000003</v>
      </c>
      <c r="D16" s="24">
        <f t="shared" si="1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/>
      <c r="J16" s="24"/>
    </row>
    <row r="17" spans="1:15" s="25" customFormat="1">
      <c r="A17" s="26" t="s">
        <v>16</v>
      </c>
      <c r="B17" s="27" t="s">
        <v>14</v>
      </c>
      <c r="C17" s="24">
        <f t="shared" si="1"/>
        <v>3487.9700000000003</v>
      </c>
      <c r="D17" s="24">
        <f t="shared" si="1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4"/>
      <c r="J17" s="24"/>
    </row>
    <row r="18" spans="1:15" s="25" customFormat="1">
      <c r="A18" s="28" t="s">
        <v>17</v>
      </c>
      <c r="B18" s="29" t="s">
        <v>13</v>
      </c>
      <c r="C18" s="24">
        <f t="shared" si="1"/>
        <v>3487.9700000000003</v>
      </c>
      <c r="D18" s="24">
        <f t="shared" si="1"/>
        <v>0</v>
      </c>
      <c r="E18" s="24">
        <f t="shared" si="1"/>
        <v>0</v>
      </c>
      <c r="F18" s="24">
        <f t="shared" si="1"/>
        <v>0</v>
      </c>
      <c r="G18" s="24">
        <f t="shared" si="1"/>
        <v>0</v>
      </c>
      <c r="H18" s="24">
        <f t="shared" si="1"/>
        <v>0</v>
      </c>
      <c r="I18" s="24"/>
      <c r="J18" s="24"/>
    </row>
    <row r="19" spans="1:15" s="25" customFormat="1">
      <c r="A19" s="30"/>
      <c r="B19" s="31" t="s">
        <v>14</v>
      </c>
      <c r="C19" s="24">
        <f t="shared" si="1"/>
        <v>3487.9700000000003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/>
      <c r="J19" s="24"/>
    </row>
    <row r="20" spans="1:15" s="1" customFormat="1">
      <c r="A20" s="32" t="s">
        <v>18</v>
      </c>
      <c r="B20" s="23" t="s">
        <v>13</v>
      </c>
      <c r="C20" s="24">
        <f t="shared" si="1"/>
        <v>3487.9700000000003</v>
      </c>
      <c r="D20" s="24">
        <f t="shared" si="1"/>
        <v>0</v>
      </c>
      <c r="E20" s="24">
        <f t="shared" si="1"/>
        <v>0</v>
      </c>
      <c r="F20" s="24">
        <f t="shared" si="1"/>
        <v>0</v>
      </c>
      <c r="G20" s="24">
        <f t="shared" si="1"/>
        <v>0</v>
      </c>
      <c r="H20" s="24">
        <f t="shared" si="1"/>
        <v>0</v>
      </c>
      <c r="I20" s="24"/>
      <c r="J20" s="24"/>
    </row>
    <row r="21" spans="1:15" s="1" customFormat="1">
      <c r="A21" s="26"/>
      <c r="B21" s="27" t="s">
        <v>14</v>
      </c>
      <c r="C21" s="24">
        <f t="shared" si="1"/>
        <v>3487.9700000000003</v>
      </c>
      <c r="D21" s="24">
        <f t="shared" si="1"/>
        <v>0</v>
      </c>
      <c r="E21" s="24">
        <f t="shared" si="1"/>
        <v>0</v>
      </c>
      <c r="F21" s="24">
        <f t="shared" si="1"/>
        <v>0</v>
      </c>
      <c r="G21" s="24">
        <f t="shared" si="1"/>
        <v>0</v>
      </c>
      <c r="H21" s="24">
        <f t="shared" si="1"/>
        <v>0</v>
      </c>
      <c r="I21" s="24"/>
      <c r="J21" s="24"/>
      <c r="M21" s="33"/>
    </row>
    <row r="22" spans="1:15" s="1" customFormat="1">
      <c r="A22" s="34" t="s">
        <v>19</v>
      </c>
      <c r="B22" s="35" t="s">
        <v>13</v>
      </c>
      <c r="C22" s="24">
        <f>C107</f>
        <v>3487.9700000000003</v>
      </c>
      <c r="D22" s="24">
        <f t="shared" ref="D22:H23" si="2">D107</f>
        <v>0</v>
      </c>
      <c r="E22" s="24">
        <f t="shared" si="2"/>
        <v>0</v>
      </c>
      <c r="F22" s="24">
        <f t="shared" si="2"/>
        <v>0</v>
      </c>
      <c r="G22" s="24">
        <f t="shared" si="2"/>
        <v>0</v>
      </c>
      <c r="H22" s="24">
        <f t="shared" si="2"/>
        <v>0</v>
      </c>
      <c r="I22" s="24"/>
      <c r="J22" s="24"/>
      <c r="N22" s="33"/>
      <c r="O22" s="33"/>
    </row>
    <row r="23" spans="1:15" s="1" customFormat="1">
      <c r="A23" s="26"/>
      <c r="B23" s="27" t="s">
        <v>14</v>
      </c>
      <c r="C23" s="24">
        <f>C108</f>
        <v>3487.9700000000003</v>
      </c>
      <c r="D23" s="24">
        <f t="shared" si="2"/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/>
      <c r="J23" s="24"/>
    </row>
    <row r="24" spans="1:15" s="39" customFormat="1">
      <c r="A24" s="36" t="s">
        <v>20</v>
      </c>
      <c r="B24" s="37" t="s">
        <v>13</v>
      </c>
      <c r="C24" s="38">
        <f>C26+C28</f>
        <v>0</v>
      </c>
      <c r="D24" s="38">
        <f t="shared" ref="D24:J25" si="3">D26+D28</f>
        <v>0</v>
      </c>
      <c r="E24" s="38">
        <f t="shared" si="3"/>
        <v>9018</v>
      </c>
      <c r="F24" s="38">
        <f t="shared" si="3"/>
        <v>0</v>
      </c>
      <c r="G24" s="38">
        <f t="shared" si="3"/>
        <v>0</v>
      </c>
      <c r="H24" s="38">
        <f t="shared" si="3"/>
        <v>0</v>
      </c>
      <c r="I24" s="38">
        <f t="shared" si="3"/>
        <v>90270</v>
      </c>
      <c r="J24" s="38">
        <f t="shared" si="3"/>
        <v>16614</v>
      </c>
      <c r="O24" s="40"/>
    </row>
    <row r="25" spans="1:15" s="39" customFormat="1">
      <c r="A25" s="41" t="s">
        <v>21</v>
      </c>
      <c r="B25" s="42" t="s">
        <v>14</v>
      </c>
      <c r="C25" s="38">
        <f>C27+C29</f>
        <v>0</v>
      </c>
      <c r="D25" s="38">
        <f t="shared" si="3"/>
        <v>0</v>
      </c>
      <c r="E25" s="38">
        <f t="shared" si="3"/>
        <v>9018</v>
      </c>
      <c r="F25" s="38">
        <f t="shared" si="3"/>
        <v>0</v>
      </c>
      <c r="G25" s="38">
        <f t="shared" si="3"/>
        <v>0</v>
      </c>
      <c r="H25" s="38">
        <f t="shared" si="3"/>
        <v>0</v>
      </c>
      <c r="I25" s="38">
        <f t="shared" si="3"/>
        <v>90270</v>
      </c>
      <c r="J25" s="38">
        <f t="shared" si="3"/>
        <v>16614</v>
      </c>
    </row>
    <row r="26" spans="1:15" s="1" customFormat="1" ht="25.5">
      <c r="A26" s="43" t="s">
        <v>22</v>
      </c>
      <c r="B26" s="44" t="s">
        <v>13</v>
      </c>
      <c r="C26" s="45">
        <f t="shared" ref="C26:J27" si="4">C48+C111</f>
        <v>0</v>
      </c>
      <c r="D26" s="45">
        <f t="shared" si="4"/>
        <v>0</v>
      </c>
      <c r="E26" s="45">
        <f t="shared" si="4"/>
        <v>9018</v>
      </c>
      <c r="F26" s="45">
        <f t="shared" si="4"/>
        <v>0</v>
      </c>
      <c r="G26" s="45">
        <f t="shared" si="4"/>
        <v>0</v>
      </c>
      <c r="H26" s="45">
        <f t="shared" si="4"/>
        <v>0</v>
      </c>
      <c r="I26" s="45">
        <f t="shared" si="4"/>
        <v>40000</v>
      </c>
      <c r="J26" s="45">
        <f t="shared" si="4"/>
        <v>0</v>
      </c>
    </row>
    <row r="27" spans="1:15" s="1" customFormat="1">
      <c r="A27" s="46"/>
      <c r="B27" s="47" t="s">
        <v>14</v>
      </c>
      <c r="C27" s="45">
        <f t="shared" si="4"/>
        <v>0</v>
      </c>
      <c r="D27" s="45">
        <f t="shared" si="4"/>
        <v>0</v>
      </c>
      <c r="E27" s="45">
        <f t="shared" si="4"/>
        <v>9018</v>
      </c>
      <c r="F27" s="45">
        <f t="shared" si="4"/>
        <v>0</v>
      </c>
      <c r="G27" s="45">
        <f t="shared" si="4"/>
        <v>0</v>
      </c>
      <c r="H27" s="45">
        <f t="shared" si="4"/>
        <v>0</v>
      </c>
      <c r="I27" s="45">
        <f t="shared" si="4"/>
        <v>40000</v>
      </c>
      <c r="J27" s="45">
        <f t="shared" si="4"/>
        <v>0</v>
      </c>
    </row>
    <row r="28" spans="1:15" s="25" customFormat="1">
      <c r="A28" s="28" t="s">
        <v>17</v>
      </c>
      <c r="B28" s="29" t="s">
        <v>13</v>
      </c>
      <c r="C28" s="24">
        <f>C30</f>
        <v>0</v>
      </c>
      <c r="D28" s="24">
        <f t="shared" ref="D28:J31" si="5">D30</f>
        <v>0</v>
      </c>
      <c r="E28" s="24">
        <f t="shared" si="5"/>
        <v>0</v>
      </c>
      <c r="F28" s="24">
        <f t="shared" si="5"/>
        <v>0</v>
      </c>
      <c r="G28" s="24">
        <f t="shared" si="5"/>
        <v>0</v>
      </c>
      <c r="H28" s="24">
        <f t="shared" si="5"/>
        <v>0</v>
      </c>
      <c r="I28" s="24">
        <f t="shared" si="5"/>
        <v>50270</v>
      </c>
      <c r="J28" s="24">
        <f t="shared" si="5"/>
        <v>16614</v>
      </c>
    </row>
    <row r="29" spans="1:15" s="25" customFormat="1">
      <c r="A29" s="30"/>
      <c r="B29" s="31" t="s">
        <v>14</v>
      </c>
      <c r="C29" s="24">
        <f>C31</f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50270</v>
      </c>
      <c r="J29" s="24">
        <f t="shared" si="5"/>
        <v>16614</v>
      </c>
    </row>
    <row r="30" spans="1:15" s="1" customFormat="1">
      <c r="A30" s="32" t="s">
        <v>18</v>
      </c>
      <c r="B30" s="23" t="s">
        <v>13</v>
      </c>
      <c r="C30" s="24">
        <f>C32</f>
        <v>0</v>
      </c>
      <c r="D30" s="24">
        <f t="shared" si="5"/>
        <v>0</v>
      </c>
      <c r="E30" s="24">
        <f t="shared" si="5"/>
        <v>0</v>
      </c>
      <c r="F30" s="24">
        <f t="shared" si="5"/>
        <v>0</v>
      </c>
      <c r="G30" s="24">
        <f t="shared" si="5"/>
        <v>0</v>
      </c>
      <c r="H30" s="24">
        <f t="shared" si="5"/>
        <v>0</v>
      </c>
      <c r="I30" s="24">
        <f t="shared" si="5"/>
        <v>50270</v>
      </c>
      <c r="J30" s="24">
        <f t="shared" si="5"/>
        <v>16614</v>
      </c>
    </row>
    <row r="31" spans="1:15" s="1" customFormat="1">
      <c r="A31" s="26"/>
      <c r="B31" s="27" t="s">
        <v>14</v>
      </c>
      <c r="C31" s="24">
        <f>C33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  <c r="H31" s="24">
        <f t="shared" si="5"/>
        <v>0</v>
      </c>
      <c r="I31" s="24">
        <f t="shared" si="5"/>
        <v>50270</v>
      </c>
      <c r="J31" s="24">
        <f t="shared" si="5"/>
        <v>16614</v>
      </c>
      <c r="M31" s="33"/>
    </row>
    <row r="32" spans="1:15" s="1" customFormat="1">
      <c r="A32" s="34" t="s">
        <v>19</v>
      </c>
      <c r="B32" s="35" t="s">
        <v>13</v>
      </c>
      <c r="C32" s="24">
        <f>C117</f>
        <v>0</v>
      </c>
      <c r="D32" s="24">
        <f t="shared" ref="D32:J33" si="6">D117</f>
        <v>0</v>
      </c>
      <c r="E32" s="24">
        <f t="shared" si="6"/>
        <v>0</v>
      </c>
      <c r="F32" s="24">
        <f t="shared" si="6"/>
        <v>0</v>
      </c>
      <c r="G32" s="24">
        <f t="shared" si="6"/>
        <v>0</v>
      </c>
      <c r="H32" s="24">
        <f t="shared" si="6"/>
        <v>0</v>
      </c>
      <c r="I32" s="24">
        <f t="shared" si="6"/>
        <v>50270</v>
      </c>
      <c r="J32" s="24">
        <f t="shared" si="6"/>
        <v>16614</v>
      </c>
      <c r="N32" s="33"/>
      <c r="O32" s="33"/>
    </row>
    <row r="33" spans="1:16" s="1" customFormat="1">
      <c r="A33" s="26"/>
      <c r="B33" s="27" t="s">
        <v>14</v>
      </c>
      <c r="C33" s="24">
        <f>C118</f>
        <v>0</v>
      </c>
      <c r="D33" s="24">
        <f t="shared" si="6"/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50270</v>
      </c>
      <c r="J33" s="24">
        <f t="shared" si="6"/>
        <v>16614</v>
      </c>
    </row>
    <row r="34" spans="1:16" s="1" customFormat="1">
      <c r="A34" s="48" t="s">
        <v>23</v>
      </c>
      <c r="B34" s="49" t="s">
        <v>13</v>
      </c>
      <c r="C34" s="24">
        <f>C36</f>
        <v>22962</v>
      </c>
      <c r="D34" s="24">
        <f t="shared" ref="D34:H35" si="7">D36</f>
        <v>0</v>
      </c>
      <c r="E34" s="24">
        <f t="shared" si="7"/>
        <v>0</v>
      </c>
      <c r="F34" s="24">
        <f t="shared" si="7"/>
        <v>0</v>
      </c>
      <c r="G34" s="24">
        <f t="shared" si="7"/>
        <v>0</v>
      </c>
      <c r="H34" s="24">
        <f t="shared" si="7"/>
        <v>0</v>
      </c>
      <c r="I34" s="24"/>
      <c r="J34" s="24"/>
    </row>
    <row r="35" spans="1:16" s="1" customFormat="1">
      <c r="A35" s="50" t="s">
        <v>21</v>
      </c>
      <c r="B35" s="31" t="s">
        <v>14</v>
      </c>
      <c r="C35" s="24">
        <f>C37</f>
        <v>22962</v>
      </c>
      <c r="D35" s="24">
        <f t="shared" si="7"/>
        <v>0</v>
      </c>
      <c r="E35" s="24">
        <f t="shared" si="7"/>
        <v>0</v>
      </c>
      <c r="F35" s="24">
        <f t="shared" si="7"/>
        <v>0</v>
      </c>
      <c r="G35" s="24">
        <f t="shared" si="7"/>
        <v>0</v>
      </c>
      <c r="H35" s="24">
        <f t="shared" si="7"/>
        <v>0</v>
      </c>
      <c r="I35" s="24"/>
      <c r="J35" s="24"/>
    </row>
    <row r="36" spans="1:16" s="1" customFormat="1">
      <c r="A36" s="28" t="s">
        <v>17</v>
      </c>
      <c r="B36" s="29" t="s">
        <v>13</v>
      </c>
      <c r="C36" s="24">
        <f>C38+C40</f>
        <v>22962</v>
      </c>
      <c r="D36" s="24">
        <f t="shared" ref="D36:H36" si="8">D40</f>
        <v>0</v>
      </c>
      <c r="E36" s="24">
        <f t="shared" si="8"/>
        <v>0</v>
      </c>
      <c r="F36" s="24">
        <f t="shared" si="8"/>
        <v>0</v>
      </c>
      <c r="G36" s="24">
        <f t="shared" si="8"/>
        <v>0</v>
      </c>
      <c r="H36" s="24">
        <f t="shared" si="8"/>
        <v>0</v>
      </c>
      <c r="I36" s="24"/>
      <c r="J36" s="24"/>
    </row>
    <row r="37" spans="1:16" s="1" customFormat="1">
      <c r="A37" s="30"/>
      <c r="B37" s="31" t="s">
        <v>14</v>
      </c>
      <c r="C37" s="24">
        <f>C39+C41</f>
        <v>22962</v>
      </c>
      <c r="D37" s="24">
        <f t="shared" ref="D37:H37" si="9">D39+D41</f>
        <v>0</v>
      </c>
      <c r="E37" s="24">
        <f t="shared" si="9"/>
        <v>0</v>
      </c>
      <c r="F37" s="24">
        <f t="shared" si="9"/>
        <v>0</v>
      </c>
      <c r="G37" s="24">
        <f t="shared" si="9"/>
        <v>0</v>
      </c>
      <c r="H37" s="24">
        <f t="shared" si="9"/>
        <v>0</v>
      </c>
      <c r="I37" s="24"/>
      <c r="J37" s="24"/>
    </row>
    <row r="38" spans="1:16" s="1" customFormat="1">
      <c r="A38" s="34" t="s">
        <v>19</v>
      </c>
      <c r="B38" s="35" t="s">
        <v>13</v>
      </c>
      <c r="C38" s="24">
        <f>C56</f>
        <v>22915</v>
      </c>
      <c r="I38" s="8"/>
      <c r="J38" s="8"/>
      <c r="O38" s="33"/>
      <c r="P38" s="33"/>
    </row>
    <row r="39" spans="1:16" s="1" customFormat="1">
      <c r="A39" s="26"/>
      <c r="B39" s="27" t="s">
        <v>14</v>
      </c>
      <c r="C39" s="24">
        <f>C57</f>
        <v>22915</v>
      </c>
      <c r="D39" s="24">
        <f t="shared" ref="D39:H39" si="10">D41</f>
        <v>0</v>
      </c>
      <c r="E39" s="24">
        <f t="shared" si="10"/>
        <v>0</v>
      </c>
      <c r="F39" s="24">
        <f t="shared" si="10"/>
        <v>0</v>
      </c>
      <c r="G39" s="24">
        <f t="shared" si="10"/>
        <v>0</v>
      </c>
      <c r="H39" s="24">
        <f t="shared" si="10"/>
        <v>0</v>
      </c>
      <c r="I39" s="24"/>
      <c r="J39" s="8"/>
    </row>
    <row r="40" spans="1:16">
      <c r="A40" s="51" t="s">
        <v>24</v>
      </c>
      <c r="B40" s="49" t="s">
        <v>13</v>
      </c>
      <c r="C40" s="24">
        <f>C170</f>
        <v>47</v>
      </c>
      <c r="D40" s="24">
        <f t="shared" ref="D40:H41" si="11">D170</f>
        <v>0</v>
      </c>
      <c r="E40" s="24">
        <f t="shared" si="11"/>
        <v>0</v>
      </c>
      <c r="F40" s="24">
        <f t="shared" si="11"/>
        <v>0</v>
      </c>
      <c r="G40" s="24">
        <f t="shared" si="11"/>
        <v>0</v>
      </c>
      <c r="H40" s="24">
        <f t="shared" si="11"/>
        <v>0</v>
      </c>
      <c r="I40" s="24"/>
      <c r="J40" s="24"/>
    </row>
    <row r="41" spans="1:16">
      <c r="A41" s="52"/>
      <c r="B41" s="31" t="s">
        <v>14</v>
      </c>
      <c r="C41" s="53">
        <f>C171</f>
        <v>47</v>
      </c>
      <c r="D41" s="53">
        <f t="shared" si="11"/>
        <v>0</v>
      </c>
      <c r="E41" s="53">
        <f t="shared" si="11"/>
        <v>0</v>
      </c>
      <c r="F41" s="53">
        <f t="shared" si="11"/>
        <v>0</v>
      </c>
      <c r="G41" s="53">
        <f t="shared" si="11"/>
        <v>0</v>
      </c>
      <c r="H41" s="53">
        <f t="shared" si="11"/>
        <v>0</v>
      </c>
      <c r="I41" s="53"/>
      <c r="J41" s="53"/>
    </row>
    <row r="42" spans="1:16">
      <c r="A42" s="54" t="s">
        <v>25</v>
      </c>
      <c r="B42" s="55"/>
      <c r="C42" s="194"/>
      <c r="D42" s="187"/>
      <c r="E42" s="187"/>
      <c r="F42" s="187"/>
      <c r="G42" s="187"/>
      <c r="H42" s="187"/>
      <c r="I42" s="187"/>
      <c r="J42" s="188"/>
      <c r="K42" s="56"/>
      <c r="L42" s="56"/>
      <c r="M42" s="57"/>
      <c r="N42" s="57"/>
    </row>
    <row r="43" spans="1:16">
      <c r="A43" s="58" t="s">
        <v>26</v>
      </c>
      <c r="B43" s="59"/>
      <c r="C43" s="60"/>
      <c r="D43" s="61"/>
      <c r="E43" s="61"/>
      <c r="F43" s="61"/>
      <c r="G43" s="61"/>
      <c r="H43" s="61"/>
      <c r="I43" s="62"/>
      <c r="J43" s="62"/>
      <c r="K43" s="56"/>
      <c r="L43" s="57"/>
      <c r="M43" s="57"/>
      <c r="N43" s="57"/>
    </row>
    <row r="44" spans="1:16">
      <c r="A44" s="63" t="s">
        <v>27</v>
      </c>
      <c r="B44" s="64" t="s">
        <v>13</v>
      </c>
      <c r="C44" s="65">
        <f>C46+C50</f>
        <v>22915</v>
      </c>
      <c r="D44" s="65">
        <f t="shared" ref="D44:J45" si="12">D46+D50</f>
        <v>0</v>
      </c>
      <c r="E44" s="65">
        <f t="shared" si="12"/>
        <v>9018</v>
      </c>
      <c r="F44" s="65">
        <f t="shared" si="12"/>
        <v>0</v>
      </c>
      <c r="G44" s="65">
        <f t="shared" si="12"/>
        <v>0</v>
      </c>
      <c r="H44" s="65">
        <f t="shared" si="12"/>
        <v>0</v>
      </c>
      <c r="I44" s="65">
        <f t="shared" si="12"/>
        <v>39709</v>
      </c>
      <c r="J44" s="65">
        <f t="shared" si="12"/>
        <v>0</v>
      </c>
      <c r="K44" s="57"/>
      <c r="L44" s="57"/>
      <c r="M44" s="57"/>
      <c r="N44" s="57"/>
    </row>
    <row r="45" spans="1:16">
      <c r="A45" s="66"/>
      <c r="B45" s="64" t="s">
        <v>14</v>
      </c>
      <c r="C45" s="65">
        <f>C47+C51</f>
        <v>22915</v>
      </c>
      <c r="D45" s="65">
        <f t="shared" si="12"/>
        <v>0</v>
      </c>
      <c r="E45" s="65">
        <f t="shared" si="12"/>
        <v>9018</v>
      </c>
      <c r="F45" s="65">
        <f t="shared" si="12"/>
        <v>0</v>
      </c>
      <c r="G45" s="65">
        <f t="shared" si="12"/>
        <v>0</v>
      </c>
      <c r="H45" s="65">
        <f t="shared" si="12"/>
        <v>0</v>
      </c>
      <c r="I45" s="65">
        <f t="shared" si="12"/>
        <v>39709</v>
      </c>
      <c r="J45" s="65">
        <f t="shared" si="12"/>
        <v>0</v>
      </c>
      <c r="K45" s="57"/>
      <c r="L45" s="57"/>
      <c r="M45" s="57"/>
      <c r="N45" s="57"/>
    </row>
    <row r="46" spans="1:16" s="39" customFormat="1">
      <c r="A46" s="36" t="s">
        <v>20</v>
      </c>
      <c r="B46" s="37" t="s">
        <v>13</v>
      </c>
      <c r="C46" s="38">
        <f>C48</f>
        <v>0</v>
      </c>
      <c r="D46" s="38">
        <f t="shared" ref="D46:J47" si="13">D48</f>
        <v>0</v>
      </c>
      <c r="E46" s="38">
        <f t="shared" si="13"/>
        <v>9018</v>
      </c>
      <c r="F46" s="38">
        <f t="shared" si="13"/>
        <v>0</v>
      </c>
      <c r="G46" s="38">
        <f t="shared" si="13"/>
        <v>0</v>
      </c>
      <c r="H46" s="38">
        <f t="shared" si="13"/>
        <v>0</v>
      </c>
      <c r="I46" s="38">
        <f t="shared" si="13"/>
        <v>39709</v>
      </c>
      <c r="J46" s="38">
        <f t="shared" si="13"/>
        <v>0</v>
      </c>
      <c r="O46" s="40"/>
    </row>
    <row r="47" spans="1:16" s="39" customFormat="1">
      <c r="A47" s="41" t="s">
        <v>21</v>
      </c>
      <c r="B47" s="42" t="s">
        <v>14</v>
      </c>
      <c r="C47" s="38">
        <f>C49</f>
        <v>0</v>
      </c>
      <c r="D47" s="38">
        <f t="shared" si="13"/>
        <v>0</v>
      </c>
      <c r="E47" s="38">
        <f t="shared" si="13"/>
        <v>9018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39709</v>
      </c>
      <c r="J47" s="38">
        <f t="shared" si="13"/>
        <v>0</v>
      </c>
    </row>
    <row r="48" spans="1:16" s="1" customFormat="1" ht="25.5">
      <c r="A48" s="43" t="s">
        <v>22</v>
      </c>
      <c r="B48" s="44" t="s">
        <v>13</v>
      </c>
      <c r="C48" s="45">
        <f t="shared" ref="C48:J49" si="14">C63+C93</f>
        <v>0</v>
      </c>
      <c r="D48" s="45">
        <f t="shared" si="14"/>
        <v>0</v>
      </c>
      <c r="E48" s="45">
        <f t="shared" si="14"/>
        <v>9018</v>
      </c>
      <c r="F48" s="45">
        <f t="shared" si="14"/>
        <v>0</v>
      </c>
      <c r="G48" s="45">
        <f t="shared" si="14"/>
        <v>0</v>
      </c>
      <c r="H48" s="45">
        <f t="shared" si="14"/>
        <v>0</v>
      </c>
      <c r="I48" s="45">
        <f t="shared" si="14"/>
        <v>39709</v>
      </c>
      <c r="J48" s="45">
        <f t="shared" si="14"/>
        <v>0</v>
      </c>
    </row>
    <row r="49" spans="1:16" s="1" customFormat="1">
      <c r="A49" s="46"/>
      <c r="B49" s="47" t="s">
        <v>14</v>
      </c>
      <c r="C49" s="45">
        <f t="shared" si="14"/>
        <v>0</v>
      </c>
      <c r="D49" s="45">
        <f t="shared" si="14"/>
        <v>0</v>
      </c>
      <c r="E49" s="45">
        <f t="shared" si="14"/>
        <v>9018</v>
      </c>
      <c r="F49" s="45">
        <f t="shared" si="14"/>
        <v>0</v>
      </c>
      <c r="G49" s="45">
        <f t="shared" si="14"/>
        <v>0</v>
      </c>
      <c r="H49" s="45">
        <f t="shared" si="14"/>
        <v>0</v>
      </c>
      <c r="I49" s="45">
        <f t="shared" si="14"/>
        <v>39709</v>
      </c>
      <c r="J49" s="45">
        <f t="shared" si="14"/>
        <v>0</v>
      </c>
    </row>
    <row r="50" spans="1:16" s="25" customFormat="1">
      <c r="A50" s="67" t="s">
        <v>23</v>
      </c>
      <c r="B50" s="23" t="s">
        <v>13</v>
      </c>
      <c r="C50" s="24">
        <f t="shared" ref="C50:C55" si="15">C52</f>
        <v>22915</v>
      </c>
      <c r="I50" s="68"/>
      <c r="J50" s="68"/>
    </row>
    <row r="51" spans="1:16" s="25" customFormat="1">
      <c r="A51" s="26" t="s">
        <v>16</v>
      </c>
      <c r="B51" s="27" t="s">
        <v>14</v>
      </c>
      <c r="C51" s="24">
        <f t="shared" si="15"/>
        <v>22915</v>
      </c>
      <c r="I51" s="68"/>
      <c r="J51" s="68"/>
    </row>
    <row r="52" spans="1:16" s="25" customFormat="1">
      <c r="A52" s="28" t="s">
        <v>17</v>
      </c>
      <c r="B52" s="29" t="s">
        <v>13</v>
      </c>
      <c r="C52" s="24">
        <f t="shared" si="15"/>
        <v>22915</v>
      </c>
      <c r="I52" s="68"/>
      <c r="J52" s="68"/>
    </row>
    <row r="53" spans="1:16" s="25" customFormat="1">
      <c r="A53" s="30"/>
      <c r="B53" s="31" t="s">
        <v>14</v>
      </c>
      <c r="C53" s="24">
        <f t="shared" si="15"/>
        <v>22915</v>
      </c>
      <c r="I53" s="68"/>
      <c r="J53" s="68"/>
    </row>
    <row r="54" spans="1:16" s="1" customFormat="1">
      <c r="A54" s="32" t="s">
        <v>18</v>
      </c>
      <c r="B54" s="23" t="s">
        <v>13</v>
      </c>
      <c r="C54" s="24">
        <f t="shared" si="15"/>
        <v>22915</v>
      </c>
      <c r="I54" s="8"/>
      <c r="J54" s="8"/>
    </row>
    <row r="55" spans="1:16" s="1" customFormat="1">
      <c r="A55" s="26"/>
      <c r="B55" s="27" t="s">
        <v>14</v>
      </c>
      <c r="C55" s="24">
        <f t="shared" si="15"/>
        <v>22915</v>
      </c>
      <c r="I55" s="8"/>
      <c r="J55" s="8"/>
    </row>
    <row r="56" spans="1:16" s="1" customFormat="1">
      <c r="A56" s="34" t="s">
        <v>19</v>
      </c>
      <c r="B56" s="35" t="s">
        <v>13</v>
      </c>
      <c r="C56" s="24">
        <f>C82</f>
        <v>22915</v>
      </c>
      <c r="I56" s="8"/>
      <c r="J56" s="8"/>
      <c r="O56" s="33"/>
      <c r="P56" s="33"/>
    </row>
    <row r="57" spans="1:16" s="1" customFormat="1">
      <c r="A57" s="26"/>
      <c r="B57" s="27" t="s">
        <v>14</v>
      </c>
      <c r="C57" s="24">
        <f>C83</f>
        <v>22915</v>
      </c>
      <c r="D57" s="24">
        <f t="shared" ref="D57:H57" si="16">D59</f>
        <v>0</v>
      </c>
      <c r="E57" s="24">
        <f t="shared" si="16"/>
        <v>9018</v>
      </c>
      <c r="F57" s="24">
        <f t="shared" si="16"/>
        <v>0</v>
      </c>
      <c r="G57" s="24">
        <f t="shared" si="16"/>
        <v>0</v>
      </c>
      <c r="H57" s="24">
        <f t="shared" si="16"/>
        <v>0</v>
      </c>
      <c r="I57" s="24"/>
      <c r="J57" s="8"/>
    </row>
    <row r="58" spans="1:16" s="1" customFormat="1">
      <c r="A58" s="195" t="s">
        <v>28</v>
      </c>
      <c r="B58" s="196"/>
      <c r="C58" s="196"/>
      <c r="D58" s="196"/>
      <c r="E58" s="196"/>
      <c r="F58" s="196"/>
      <c r="G58" s="196"/>
      <c r="H58" s="196"/>
      <c r="I58" s="196"/>
      <c r="J58" s="197"/>
    </row>
    <row r="59" spans="1:16" s="1" customFormat="1">
      <c r="A59" s="69" t="s">
        <v>26</v>
      </c>
      <c r="B59" s="44" t="s">
        <v>13</v>
      </c>
      <c r="C59" s="70">
        <f>C61</f>
        <v>0</v>
      </c>
      <c r="D59" s="70">
        <f t="shared" ref="D59:J62" si="17">D61</f>
        <v>0</v>
      </c>
      <c r="E59" s="70">
        <f t="shared" si="17"/>
        <v>9018</v>
      </c>
      <c r="F59" s="70">
        <f t="shared" si="17"/>
        <v>0</v>
      </c>
      <c r="G59" s="70">
        <f t="shared" si="17"/>
        <v>0</v>
      </c>
      <c r="H59" s="70">
        <f t="shared" si="17"/>
        <v>0</v>
      </c>
      <c r="I59" s="70">
        <f t="shared" si="17"/>
        <v>9409</v>
      </c>
      <c r="J59" s="70">
        <f t="shared" si="17"/>
        <v>0</v>
      </c>
    </row>
    <row r="60" spans="1:16" s="1" customFormat="1">
      <c r="A60" s="71" t="s">
        <v>29</v>
      </c>
      <c r="B60" s="27" t="s">
        <v>14</v>
      </c>
      <c r="C60" s="70">
        <f>C62</f>
        <v>0</v>
      </c>
      <c r="D60" s="70">
        <f t="shared" si="17"/>
        <v>0</v>
      </c>
      <c r="E60" s="70">
        <f t="shared" si="17"/>
        <v>9018</v>
      </c>
      <c r="F60" s="70">
        <f t="shared" si="17"/>
        <v>0</v>
      </c>
      <c r="G60" s="70">
        <f t="shared" si="17"/>
        <v>0</v>
      </c>
      <c r="H60" s="70">
        <f t="shared" si="17"/>
        <v>0</v>
      </c>
      <c r="I60" s="70">
        <f t="shared" si="17"/>
        <v>9409</v>
      </c>
      <c r="J60" s="70">
        <f t="shared" si="17"/>
        <v>0</v>
      </c>
    </row>
    <row r="61" spans="1:16" s="1" customFormat="1">
      <c r="A61" s="72" t="s">
        <v>20</v>
      </c>
      <c r="B61" s="23" t="s">
        <v>13</v>
      </c>
      <c r="C61" s="73">
        <f>C63</f>
        <v>0</v>
      </c>
      <c r="D61" s="73">
        <f t="shared" si="17"/>
        <v>0</v>
      </c>
      <c r="E61" s="73">
        <f t="shared" si="17"/>
        <v>9018</v>
      </c>
      <c r="F61" s="73">
        <f t="shared" si="17"/>
        <v>0</v>
      </c>
      <c r="G61" s="73">
        <f t="shared" si="17"/>
        <v>0</v>
      </c>
      <c r="H61" s="73">
        <f t="shared" si="17"/>
        <v>0</v>
      </c>
      <c r="I61" s="73">
        <f t="shared" si="17"/>
        <v>9409</v>
      </c>
      <c r="J61" s="73">
        <f t="shared" si="17"/>
        <v>0</v>
      </c>
    </row>
    <row r="62" spans="1:16" s="1" customFormat="1">
      <c r="A62" s="71" t="s">
        <v>30</v>
      </c>
      <c r="B62" s="27" t="s">
        <v>14</v>
      </c>
      <c r="C62" s="73">
        <f>C64</f>
        <v>0</v>
      </c>
      <c r="D62" s="73">
        <f t="shared" si="17"/>
        <v>0</v>
      </c>
      <c r="E62" s="73">
        <f t="shared" si="17"/>
        <v>9018</v>
      </c>
      <c r="F62" s="73">
        <f t="shared" si="17"/>
        <v>0</v>
      </c>
      <c r="G62" s="73">
        <f t="shared" si="17"/>
        <v>0</v>
      </c>
      <c r="H62" s="73">
        <f t="shared" si="17"/>
        <v>0</v>
      </c>
      <c r="I62" s="73">
        <f t="shared" si="17"/>
        <v>9409</v>
      </c>
      <c r="J62" s="73">
        <f t="shared" si="17"/>
        <v>0</v>
      </c>
    </row>
    <row r="63" spans="1:16" s="1" customFormat="1" ht="25.5">
      <c r="A63" s="74" t="s">
        <v>31</v>
      </c>
      <c r="B63" s="23" t="s">
        <v>13</v>
      </c>
      <c r="C63" s="73">
        <f>C65+C67+C69+C71</f>
        <v>0</v>
      </c>
      <c r="D63" s="73">
        <f t="shared" ref="D63:J64" si="18">D65+D67+D69+D71</f>
        <v>0</v>
      </c>
      <c r="E63" s="73">
        <f t="shared" si="18"/>
        <v>9018</v>
      </c>
      <c r="F63" s="73">
        <f t="shared" si="18"/>
        <v>0</v>
      </c>
      <c r="G63" s="73">
        <f t="shared" si="18"/>
        <v>0</v>
      </c>
      <c r="H63" s="73">
        <f t="shared" si="18"/>
        <v>0</v>
      </c>
      <c r="I63" s="73">
        <f t="shared" si="18"/>
        <v>9409</v>
      </c>
      <c r="J63" s="73">
        <f t="shared" si="18"/>
        <v>0</v>
      </c>
    </row>
    <row r="64" spans="1:16" s="1" customFormat="1">
      <c r="A64" s="75"/>
      <c r="B64" s="27" t="s">
        <v>14</v>
      </c>
      <c r="C64" s="73">
        <f>C66+C68+C70+C72</f>
        <v>0</v>
      </c>
      <c r="D64" s="73">
        <f t="shared" si="18"/>
        <v>0</v>
      </c>
      <c r="E64" s="73">
        <f t="shared" si="18"/>
        <v>9018</v>
      </c>
      <c r="F64" s="73">
        <f t="shared" si="18"/>
        <v>0</v>
      </c>
      <c r="G64" s="73">
        <f t="shared" si="18"/>
        <v>0</v>
      </c>
      <c r="H64" s="73">
        <f t="shared" si="18"/>
        <v>0</v>
      </c>
      <c r="I64" s="73">
        <f t="shared" si="18"/>
        <v>9409</v>
      </c>
      <c r="J64" s="73">
        <f t="shared" si="18"/>
        <v>0</v>
      </c>
    </row>
    <row r="65" spans="1:10" s="25" customFormat="1" ht="25.5">
      <c r="A65" s="76" t="s">
        <v>32</v>
      </c>
      <c r="B65" s="77" t="s">
        <v>13</v>
      </c>
      <c r="C65" s="78">
        <v>0</v>
      </c>
      <c r="D65" s="79"/>
      <c r="E65" s="80"/>
      <c r="F65" s="80"/>
      <c r="G65" s="80"/>
      <c r="H65" s="80"/>
      <c r="I65" s="80">
        <v>389</v>
      </c>
      <c r="J65" s="80">
        <v>0</v>
      </c>
    </row>
    <row r="66" spans="1:10" s="83" customFormat="1">
      <c r="A66" s="71"/>
      <c r="B66" s="27" t="s">
        <v>14</v>
      </c>
      <c r="C66" s="73">
        <v>0</v>
      </c>
      <c r="D66" s="81"/>
      <c r="E66" s="82"/>
      <c r="F66" s="82"/>
      <c r="G66" s="82"/>
      <c r="H66" s="82"/>
      <c r="I66" s="82">
        <v>389</v>
      </c>
      <c r="J66" s="82">
        <v>0</v>
      </c>
    </row>
    <row r="67" spans="1:10" s="25" customFormat="1" ht="25.5">
      <c r="A67" s="76" t="s">
        <v>33</v>
      </c>
      <c r="B67" s="77" t="s">
        <v>13</v>
      </c>
      <c r="C67" s="78">
        <v>0</v>
      </c>
      <c r="D67" s="79"/>
      <c r="E67" s="80"/>
      <c r="F67" s="80"/>
      <c r="G67" s="80"/>
      <c r="H67" s="80"/>
      <c r="I67" s="80">
        <v>3040</v>
      </c>
      <c r="J67" s="80">
        <v>0</v>
      </c>
    </row>
    <row r="68" spans="1:10" s="83" customFormat="1">
      <c r="A68" s="71"/>
      <c r="B68" s="27" t="s">
        <v>14</v>
      </c>
      <c r="C68" s="73">
        <v>0</v>
      </c>
      <c r="D68" s="81"/>
      <c r="E68" s="82"/>
      <c r="F68" s="82"/>
      <c r="G68" s="82"/>
      <c r="H68" s="82"/>
      <c r="I68" s="82">
        <v>3040</v>
      </c>
      <c r="J68" s="82">
        <v>0</v>
      </c>
    </row>
    <row r="69" spans="1:10" s="25" customFormat="1" ht="25.5">
      <c r="A69" s="76" t="s">
        <v>34</v>
      </c>
      <c r="B69" s="77" t="s">
        <v>13</v>
      </c>
      <c r="C69" s="78">
        <v>0</v>
      </c>
      <c r="D69" s="79"/>
      <c r="E69" s="80">
        <v>5472</v>
      </c>
      <c r="F69" s="80"/>
      <c r="G69" s="80"/>
      <c r="H69" s="80"/>
      <c r="I69" s="80">
        <v>4000</v>
      </c>
      <c r="J69" s="80">
        <v>0</v>
      </c>
    </row>
    <row r="70" spans="1:10" s="83" customFormat="1">
      <c r="A70" s="71"/>
      <c r="B70" s="27" t="s">
        <v>14</v>
      </c>
      <c r="C70" s="73">
        <v>0</v>
      </c>
      <c r="D70" s="81"/>
      <c r="E70" s="82">
        <v>5472</v>
      </c>
      <c r="F70" s="82"/>
      <c r="G70" s="82"/>
      <c r="H70" s="82"/>
      <c r="I70" s="82">
        <v>4000</v>
      </c>
      <c r="J70" s="82">
        <v>0</v>
      </c>
    </row>
    <row r="71" spans="1:10" s="25" customFormat="1" ht="25.5">
      <c r="A71" s="84" t="s">
        <v>35</v>
      </c>
      <c r="B71" s="77" t="s">
        <v>13</v>
      </c>
      <c r="C71" s="78">
        <v>0</v>
      </c>
      <c r="D71" s="79"/>
      <c r="E71" s="80">
        <v>3546</v>
      </c>
      <c r="F71" s="80"/>
      <c r="G71" s="80"/>
      <c r="H71" s="80"/>
      <c r="I71" s="80">
        <v>1980</v>
      </c>
      <c r="J71" s="80">
        <v>0</v>
      </c>
    </row>
    <row r="72" spans="1:10" s="83" customFormat="1">
      <c r="A72" s="85"/>
      <c r="B72" s="35" t="s">
        <v>14</v>
      </c>
      <c r="C72" s="86">
        <v>0</v>
      </c>
      <c r="D72" s="81"/>
      <c r="E72" s="87">
        <v>3546</v>
      </c>
      <c r="F72" s="87"/>
      <c r="G72" s="87"/>
      <c r="H72" s="87"/>
      <c r="I72" s="87">
        <v>1980</v>
      </c>
      <c r="J72" s="87">
        <v>0</v>
      </c>
    </row>
    <row r="73" spans="1:10">
      <c r="A73" s="192" t="s">
        <v>36</v>
      </c>
      <c r="B73" s="193"/>
      <c r="C73" s="193"/>
      <c r="D73" s="187"/>
      <c r="E73" s="187"/>
      <c r="F73" s="187"/>
      <c r="G73" s="187"/>
      <c r="H73" s="187"/>
      <c r="I73" s="187"/>
      <c r="J73" s="188"/>
    </row>
    <row r="74" spans="1:10">
      <c r="A74" s="88" t="s">
        <v>26</v>
      </c>
      <c r="B74" s="44" t="s">
        <v>13</v>
      </c>
      <c r="C74" s="89">
        <f>C76</f>
        <v>22915</v>
      </c>
      <c r="D74" s="89" t="e">
        <f>#REF!</f>
        <v>#REF!</v>
      </c>
      <c r="E74" s="89" t="e">
        <f>#REF!</f>
        <v>#REF!</v>
      </c>
      <c r="F74" s="89" t="e">
        <f>#REF!</f>
        <v>#REF!</v>
      </c>
      <c r="G74" s="89" t="e">
        <f>#REF!</f>
        <v>#REF!</v>
      </c>
      <c r="H74" s="89" t="e">
        <f>#REF!</f>
        <v>#REF!</v>
      </c>
      <c r="I74" s="89"/>
      <c r="J74" s="89"/>
    </row>
    <row r="75" spans="1:10">
      <c r="A75" s="90" t="s">
        <v>16</v>
      </c>
      <c r="B75" s="47" t="s">
        <v>14</v>
      </c>
      <c r="C75" s="89">
        <f>C77</f>
        <v>22915</v>
      </c>
      <c r="D75" s="89" t="e">
        <f>#REF!</f>
        <v>#REF!</v>
      </c>
      <c r="E75" s="89" t="e">
        <f>#REF!</f>
        <v>#REF!</v>
      </c>
      <c r="F75" s="89" t="e">
        <f>#REF!</f>
        <v>#REF!</v>
      </c>
      <c r="G75" s="89" t="e">
        <f>#REF!</f>
        <v>#REF!</v>
      </c>
      <c r="H75" s="89" t="e">
        <f>#REF!</f>
        <v>#REF!</v>
      </c>
      <c r="I75" s="89"/>
      <c r="J75" s="89"/>
    </row>
    <row r="76" spans="1:10" s="25" customFormat="1">
      <c r="A76" s="67" t="s">
        <v>23</v>
      </c>
      <c r="B76" s="23" t="s">
        <v>13</v>
      </c>
      <c r="C76" s="24">
        <f t="shared" ref="C76:C81" si="19">C78</f>
        <v>22915</v>
      </c>
      <c r="I76" s="68"/>
      <c r="J76" s="68"/>
    </row>
    <row r="77" spans="1:10" s="25" customFormat="1">
      <c r="A77" s="26" t="s">
        <v>16</v>
      </c>
      <c r="B77" s="27" t="s">
        <v>14</v>
      </c>
      <c r="C77" s="24">
        <f t="shared" si="19"/>
        <v>22915</v>
      </c>
      <c r="I77" s="68"/>
      <c r="J77" s="68"/>
    </row>
    <row r="78" spans="1:10" s="25" customFormat="1">
      <c r="A78" s="28" t="s">
        <v>17</v>
      </c>
      <c r="B78" s="29" t="s">
        <v>13</v>
      </c>
      <c r="C78" s="24">
        <f t="shared" si="19"/>
        <v>22915</v>
      </c>
      <c r="I78" s="68"/>
      <c r="J78" s="68"/>
    </row>
    <row r="79" spans="1:10" s="25" customFormat="1">
      <c r="A79" s="30"/>
      <c r="B79" s="31" t="s">
        <v>14</v>
      </c>
      <c r="C79" s="24">
        <f t="shared" si="19"/>
        <v>22915</v>
      </c>
      <c r="I79" s="68"/>
      <c r="J79" s="68"/>
    </row>
    <row r="80" spans="1:10" s="1" customFormat="1">
      <c r="A80" s="32" t="s">
        <v>18</v>
      </c>
      <c r="B80" s="23" t="s">
        <v>13</v>
      </c>
      <c r="C80" s="24">
        <f t="shared" si="19"/>
        <v>22915</v>
      </c>
      <c r="I80" s="8"/>
      <c r="J80" s="8"/>
    </row>
    <row r="81" spans="1:26" s="1" customFormat="1">
      <c r="A81" s="26"/>
      <c r="B81" s="27" t="s">
        <v>14</v>
      </c>
      <c r="C81" s="24">
        <f t="shared" si="19"/>
        <v>22915</v>
      </c>
      <c r="I81" s="8"/>
      <c r="J81" s="8"/>
    </row>
    <row r="82" spans="1:26" s="1" customFormat="1">
      <c r="A82" s="34" t="s">
        <v>19</v>
      </c>
      <c r="B82" s="35" t="s">
        <v>13</v>
      </c>
      <c r="C82" s="24">
        <f>C84</f>
        <v>22915</v>
      </c>
      <c r="I82" s="8"/>
      <c r="J82" s="8"/>
      <c r="O82" s="33"/>
      <c r="P82" s="33"/>
    </row>
    <row r="83" spans="1:26" s="1" customFormat="1">
      <c r="A83" s="26"/>
      <c r="B83" s="27" t="s">
        <v>14</v>
      </c>
      <c r="C83" s="24">
        <f>C85</f>
        <v>22915</v>
      </c>
      <c r="D83" s="24">
        <f t="shared" ref="D83:H85" si="20">D85</f>
        <v>0</v>
      </c>
      <c r="E83" s="24">
        <f t="shared" si="20"/>
        <v>0</v>
      </c>
      <c r="F83" s="24">
        <f t="shared" si="20"/>
        <v>0</v>
      </c>
      <c r="G83" s="24">
        <f t="shared" si="20"/>
        <v>0</v>
      </c>
      <c r="H83" s="24">
        <f t="shared" si="20"/>
        <v>0</v>
      </c>
      <c r="I83" s="24"/>
      <c r="J83" s="8"/>
    </row>
    <row r="84" spans="1:26" s="1" customFormat="1">
      <c r="A84" s="91" t="s">
        <v>37</v>
      </c>
      <c r="B84" s="35" t="s">
        <v>13</v>
      </c>
      <c r="C84" s="24">
        <f t="shared" ref="C84:C85" si="21">C86</f>
        <v>22915</v>
      </c>
      <c r="D84" s="24">
        <f t="shared" si="20"/>
        <v>0</v>
      </c>
      <c r="E84" s="24">
        <f t="shared" si="20"/>
        <v>0</v>
      </c>
      <c r="F84" s="24">
        <f t="shared" si="20"/>
        <v>0</v>
      </c>
      <c r="G84" s="24">
        <f t="shared" si="20"/>
        <v>0</v>
      </c>
      <c r="H84" s="24">
        <f t="shared" si="20"/>
        <v>0</v>
      </c>
      <c r="I84" s="24"/>
      <c r="J84" s="24"/>
      <c r="N84" s="33"/>
      <c r="O84" s="33"/>
    </row>
    <row r="85" spans="1:26" s="1" customFormat="1">
      <c r="A85" s="26"/>
      <c r="B85" s="27" t="s">
        <v>14</v>
      </c>
      <c r="C85" s="24">
        <f t="shared" si="21"/>
        <v>22915</v>
      </c>
      <c r="D85" s="24">
        <f t="shared" si="20"/>
        <v>0</v>
      </c>
      <c r="E85" s="24">
        <f t="shared" si="20"/>
        <v>0</v>
      </c>
      <c r="F85" s="24">
        <f t="shared" si="20"/>
        <v>0</v>
      </c>
      <c r="G85" s="24">
        <f t="shared" si="20"/>
        <v>0</v>
      </c>
      <c r="H85" s="24">
        <f t="shared" si="20"/>
        <v>0</v>
      </c>
      <c r="I85" s="24"/>
      <c r="J85" s="24"/>
    </row>
    <row r="86" spans="1:26" s="95" customFormat="1">
      <c r="A86" s="92" t="s">
        <v>38</v>
      </c>
      <c r="B86" s="93" t="s">
        <v>13</v>
      </c>
      <c r="C86" s="94">
        <v>22915</v>
      </c>
      <c r="I86" s="96"/>
      <c r="J86" s="96"/>
      <c r="N86" s="97"/>
      <c r="O86" s="97"/>
    </row>
    <row r="87" spans="1:26" s="1" customFormat="1">
      <c r="A87" s="26"/>
      <c r="B87" s="27" t="s">
        <v>14</v>
      </c>
      <c r="C87" s="24">
        <v>22915</v>
      </c>
      <c r="I87" s="98"/>
      <c r="J87" s="98"/>
    </row>
    <row r="88" spans="1:26" s="99" customFormat="1">
      <c r="A88" s="198" t="s">
        <v>39</v>
      </c>
      <c r="B88" s="199"/>
      <c r="C88" s="199"/>
      <c r="D88" s="196"/>
      <c r="E88" s="196"/>
      <c r="F88" s="196"/>
      <c r="G88" s="196"/>
      <c r="H88" s="196"/>
      <c r="I88" s="196"/>
      <c r="J88" s="19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s="25" customFormat="1">
      <c r="A89" s="100" t="s">
        <v>26</v>
      </c>
      <c r="B89" s="101" t="s">
        <v>13</v>
      </c>
      <c r="C89" s="102">
        <f t="shared" ref="C89:J94" si="22">C91</f>
        <v>0</v>
      </c>
      <c r="D89" s="102">
        <f t="shared" si="22"/>
        <v>0</v>
      </c>
      <c r="E89" s="102">
        <f t="shared" si="22"/>
        <v>0</v>
      </c>
      <c r="F89" s="102">
        <f t="shared" si="22"/>
        <v>0</v>
      </c>
      <c r="G89" s="102">
        <f t="shared" si="22"/>
        <v>0</v>
      </c>
      <c r="H89" s="102">
        <f t="shared" si="22"/>
        <v>0</v>
      </c>
      <c r="I89" s="102">
        <f t="shared" si="22"/>
        <v>30300</v>
      </c>
      <c r="J89" s="102">
        <f t="shared" si="22"/>
        <v>0</v>
      </c>
    </row>
    <row r="90" spans="1:26" s="25" customFormat="1">
      <c r="A90" s="26" t="s">
        <v>16</v>
      </c>
      <c r="B90" s="27" t="s">
        <v>14</v>
      </c>
      <c r="C90" s="102">
        <f t="shared" si="22"/>
        <v>0</v>
      </c>
      <c r="D90" s="102">
        <f t="shared" si="22"/>
        <v>0</v>
      </c>
      <c r="E90" s="102">
        <f t="shared" si="22"/>
        <v>0</v>
      </c>
      <c r="F90" s="102">
        <f t="shared" si="22"/>
        <v>0</v>
      </c>
      <c r="G90" s="102">
        <f t="shared" si="22"/>
        <v>0</v>
      </c>
      <c r="H90" s="102">
        <f t="shared" si="22"/>
        <v>0</v>
      </c>
      <c r="I90" s="102">
        <f t="shared" si="22"/>
        <v>30300</v>
      </c>
      <c r="J90" s="102">
        <f t="shared" si="22"/>
        <v>0</v>
      </c>
    </row>
    <row r="91" spans="1:26" s="106" customFormat="1">
      <c r="A91" s="103" t="s">
        <v>20</v>
      </c>
      <c r="B91" s="104" t="s">
        <v>13</v>
      </c>
      <c r="C91" s="105">
        <f t="shared" si="22"/>
        <v>0</v>
      </c>
      <c r="D91" s="105">
        <f t="shared" si="22"/>
        <v>0</v>
      </c>
      <c r="E91" s="105">
        <f t="shared" si="22"/>
        <v>0</v>
      </c>
      <c r="F91" s="105">
        <f t="shared" si="22"/>
        <v>0</v>
      </c>
      <c r="G91" s="105">
        <f t="shared" si="22"/>
        <v>0</v>
      </c>
      <c r="H91" s="105">
        <f t="shared" si="22"/>
        <v>0</v>
      </c>
      <c r="I91" s="105">
        <f t="shared" si="22"/>
        <v>30300</v>
      </c>
      <c r="J91" s="105">
        <f t="shared" si="22"/>
        <v>0</v>
      </c>
      <c r="O91" s="107"/>
    </row>
    <row r="92" spans="1:26" s="106" customFormat="1">
      <c r="A92" s="108" t="s">
        <v>21</v>
      </c>
      <c r="B92" s="109" t="s">
        <v>14</v>
      </c>
      <c r="C92" s="105">
        <f t="shared" si="22"/>
        <v>0</v>
      </c>
      <c r="D92" s="105">
        <f t="shared" si="22"/>
        <v>0</v>
      </c>
      <c r="E92" s="105">
        <f t="shared" si="22"/>
        <v>0</v>
      </c>
      <c r="F92" s="105">
        <f t="shared" si="22"/>
        <v>0</v>
      </c>
      <c r="G92" s="105">
        <f t="shared" si="22"/>
        <v>0</v>
      </c>
      <c r="H92" s="105">
        <f t="shared" si="22"/>
        <v>0</v>
      </c>
      <c r="I92" s="105">
        <f t="shared" si="22"/>
        <v>30300</v>
      </c>
      <c r="J92" s="105">
        <f t="shared" si="22"/>
        <v>0</v>
      </c>
    </row>
    <row r="93" spans="1:26" s="1" customFormat="1" ht="25.5">
      <c r="A93" s="43" t="s">
        <v>22</v>
      </c>
      <c r="B93" s="44" t="s">
        <v>13</v>
      </c>
      <c r="C93" s="45">
        <f t="shared" si="22"/>
        <v>0</v>
      </c>
      <c r="D93" s="45">
        <f t="shared" si="22"/>
        <v>0</v>
      </c>
      <c r="E93" s="45">
        <f t="shared" si="22"/>
        <v>0</v>
      </c>
      <c r="F93" s="45">
        <f t="shared" si="22"/>
        <v>0</v>
      </c>
      <c r="G93" s="45">
        <f t="shared" si="22"/>
        <v>0</v>
      </c>
      <c r="H93" s="45">
        <f t="shared" si="22"/>
        <v>0</v>
      </c>
      <c r="I93" s="45">
        <f t="shared" si="22"/>
        <v>30300</v>
      </c>
      <c r="J93" s="45">
        <f t="shared" si="22"/>
        <v>0</v>
      </c>
    </row>
    <row r="94" spans="1:26" s="1" customFormat="1">
      <c r="A94" s="46"/>
      <c r="B94" s="47" t="s">
        <v>14</v>
      </c>
      <c r="C94" s="45">
        <f t="shared" si="22"/>
        <v>0</v>
      </c>
      <c r="D94" s="45">
        <f t="shared" si="22"/>
        <v>0</v>
      </c>
      <c r="E94" s="45">
        <f t="shared" si="22"/>
        <v>0</v>
      </c>
      <c r="F94" s="45">
        <f t="shared" si="22"/>
        <v>0</v>
      </c>
      <c r="G94" s="45">
        <f t="shared" si="22"/>
        <v>0</v>
      </c>
      <c r="H94" s="45">
        <f t="shared" si="22"/>
        <v>0</v>
      </c>
      <c r="I94" s="45">
        <f t="shared" si="22"/>
        <v>30300</v>
      </c>
      <c r="J94" s="45">
        <f t="shared" si="22"/>
        <v>0</v>
      </c>
    </row>
    <row r="95" spans="1:26" s="95" customFormat="1" ht="30" customHeight="1">
      <c r="A95" s="110" t="s">
        <v>40</v>
      </c>
      <c r="B95" s="111" t="s">
        <v>13</v>
      </c>
      <c r="C95" s="94">
        <v>0</v>
      </c>
      <c r="D95" s="112"/>
      <c r="E95" s="96"/>
      <c r="F95" s="96"/>
      <c r="G95" s="96"/>
      <c r="H95" s="96"/>
      <c r="I95" s="96">
        <v>30300</v>
      </c>
      <c r="J95" s="96">
        <v>0</v>
      </c>
    </row>
    <row r="96" spans="1:26" s="118" customFormat="1">
      <c r="A96" s="113"/>
      <c r="B96" s="114" t="s">
        <v>14</v>
      </c>
      <c r="C96" s="115">
        <v>0</v>
      </c>
      <c r="D96" s="116"/>
      <c r="E96" s="117"/>
      <c r="F96" s="117"/>
      <c r="G96" s="117"/>
      <c r="H96" s="117"/>
      <c r="I96" s="117">
        <v>30300</v>
      </c>
      <c r="J96" s="117">
        <v>0</v>
      </c>
    </row>
    <row r="97" spans="1:16">
      <c r="A97" s="200" t="s">
        <v>41</v>
      </c>
      <c r="B97" s="201"/>
      <c r="C97" s="201"/>
      <c r="D97" s="201"/>
      <c r="E97" s="201"/>
      <c r="F97" s="201"/>
      <c r="G97" s="201"/>
      <c r="H97" s="201"/>
      <c r="I97" s="201"/>
      <c r="J97" s="201"/>
      <c r="K97" s="119"/>
      <c r="L97" s="56"/>
      <c r="M97" s="56"/>
      <c r="N97" s="57"/>
      <c r="O97" s="57"/>
    </row>
    <row r="98" spans="1:16">
      <c r="A98" s="120" t="s">
        <v>26</v>
      </c>
      <c r="B98" s="121"/>
      <c r="C98" s="60"/>
      <c r="D98" s="61"/>
      <c r="E98" s="61"/>
      <c r="F98" s="61"/>
      <c r="G98" s="61"/>
      <c r="H98" s="61"/>
      <c r="I98" s="62"/>
      <c r="J98" s="62"/>
      <c r="K98" s="122"/>
      <c r="L98" s="56"/>
      <c r="M98" s="57"/>
      <c r="N98" s="57"/>
      <c r="O98" s="57"/>
    </row>
    <row r="99" spans="1:16">
      <c r="A99" s="123" t="s">
        <v>27</v>
      </c>
      <c r="B99" s="64" t="s">
        <v>13</v>
      </c>
      <c r="C99" s="65">
        <f>C101+C109</f>
        <v>3487.9700000000003</v>
      </c>
      <c r="D99" s="65">
        <f t="shared" ref="D99:J100" si="23">D101+D109</f>
        <v>0</v>
      </c>
      <c r="E99" s="65">
        <f t="shared" si="23"/>
        <v>0</v>
      </c>
      <c r="F99" s="65">
        <f t="shared" si="23"/>
        <v>0</v>
      </c>
      <c r="G99" s="65">
        <f t="shared" si="23"/>
        <v>0</v>
      </c>
      <c r="H99" s="65">
        <f t="shared" si="23"/>
        <v>0</v>
      </c>
      <c r="I99" s="65">
        <f t="shared" si="23"/>
        <v>50561</v>
      </c>
      <c r="J99" s="65">
        <f t="shared" si="23"/>
        <v>16614</v>
      </c>
      <c r="K99" s="124"/>
      <c r="L99" s="57"/>
      <c r="M99" s="57"/>
      <c r="N99" s="57"/>
      <c r="O99" s="57"/>
    </row>
    <row r="100" spans="1:16">
      <c r="A100" s="123"/>
      <c r="B100" s="64" t="s">
        <v>14</v>
      </c>
      <c r="C100" s="65">
        <f>C102+C110</f>
        <v>3487.9700000000003</v>
      </c>
      <c r="D100" s="65">
        <f t="shared" si="23"/>
        <v>0</v>
      </c>
      <c r="E100" s="65">
        <f t="shared" si="23"/>
        <v>0</v>
      </c>
      <c r="F100" s="65">
        <f t="shared" si="23"/>
        <v>0</v>
      </c>
      <c r="G100" s="65">
        <f t="shared" si="23"/>
        <v>0</v>
      </c>
      <c r="H100" s="65">
        <f t="shared" si="23"/>
        <v>0</v>
      </c>
      <c r="I100" s="65">
        <f t="shared" si="23"/>
        <v>50561</v>
      </c>
      <c r="J100" s="65">
        <f t="shared" si="23"/>
        <v>16614</v>
      </c>
      <c r="K100" s="124"/>
      <c r="L100" s="57"/>
      <c r="M100" s="57"/>
      <c r="N100" s="57"/>
      <c r="O100" s="57"/>
    </row>
    <row r="101" spans="1:16" s="25" customFormat="1">
      <c r="A101" s="22" t="s">
        <v>15</v>
      </c>
      <c r="B101" s="23" t="s">
        <v>13</v>
      </c>
      <c r="C101" s="24">
        <f t="shared" ref="C101:C106" si="24">C103</f>
        <v>3487.9700000000003</v>
      </c>
      <c r="I101" s="68"/>
      <c r="J101" s="68"/>
    </row>
    <row r="102" spans="1:16" s="25" customFormat="1">
      <c r="A102" s="26" t="s">
        <v>16</v>
      </c>
      <c r="B102" s="27" t="s">
        <v>14</v>
      </c>
      <c r="C102" s="24">
        <f t="shared" si="24"/>
        <v>3487.9700000000003</v>
      </c>
      <c r="I102" s="68"/>
      <c r="J102" s="68"/>
    </row>
    <row r="103" spans="1:16" s="25" customFormat="1">
      <c r="A103" s="28" t="s">
        <v>17</v>
      </c>
      <c r="B103" s="29" t="s">
        <v>13</v>
      </c>
      <c r="C103" s="24">
        <f t="shared" si="24"/>
        <v>3487.9700000000003</v>
      </c>
      <c r="I103" s="68"/>
      <c r="J103" s="68"/>
    </row>
    <row r="104" spans="1:16" s="25" customFormat="1">
      <c r="A104" s="30"/>
      <c r="B104" s="31" t="s">
        <v>14</v>
      </c>
      <c r="C104" s="24">
        <f t="shared" si="24"/>
        <v>3487.9700000000003</v>
      </c>
      <c r="I104" s="68"/>
      <c r="J104" s="68"/>
    </row>
    <row r="105" spans="1:16" s="1" customFormat="1">
      <c r="A105" s="32" t="s">
        <v>18</v>
      </c>
      <c r="B105" s="23" t="s">
        <v>13</v>
      </c>
      <c r="C105" s="24">
        <f t="shared" si="24"/>
        <v>3487.9700000000003</v>
      </c>
      <c r="I105" s="8"/>
      <c r="J105" s="8"/>
    </row>
    <row r="106" spans="1:16" s="1" customFormat="1">
      <c r="A106" s="26"/>
      <c r="B106" s="27" t="s">
        <v>14</v>
      </c>
      <c r="C106" s="24">
        <f t="shared" si="24"/>
        <v>3487.9700000000003</v>
      </c>
      <c r="I106" s="8"/>
      <c r="J106" s="8"/>
    </row>
    <row r="107" spans="1:16" s="1" customFormat="1">
      <c r="A107" s="34" t="s">
        <v>19</v>
      </c>
      <c r="B107" s="35" t="s">
        <v>13</v>
      </c>
      <c r="C107" s="24">
        <f>C137</f>
        <v>3487.9700000000003</v>
      </c>
      <c r="I107" s="8"/>
      <c r="J107" s="8"/>
      <c r="O107" s="33"/>
      <c r="P107" s="33"/>
    </row>
    <row r="108" spans="1:16" s="1" customFormat="1">
      <c r="A108" s="26"/>
      <c r="B108" s="27" t="s">
        <v>14</v>
      </c>
      <c r="C108" s="24">
        <f>C138</f>
        <v>3487.9700000000003</v>
      </c>
      <c r="I108" s="8"/>
      <c r="J108" s="8"/>
    </row>
    <row r="109" spans="1:16" s="1" customFormat="1">
      <c r="A109" s="72" t="s">
        <v>20</v>
      </c>
      <c r="B109" s="23" t="s">
        <v>13</v>
      </c>
      <c r="C109" s="73">
        <f>C111+C113</f>
        <v>0</v>
      </c>
      <c r="D109" s="73">
        <f t="shared" ref="D109:J110" si="25">D111+D113</f>
        <v>0</v>
      </c>
      <c r="E109" s="73">
        <f t="shared" si="25"/>
        <v>0</v>
      </c>
      <c r="F109" s="73">
        <f t="shared" si="25"/>
        <v>0</v>
      </c>
      <c r="G109" s="73">
        <f t="shared" si="25"/>
        <v>0</v>
      </c>
      <c r="H109" s="73">
        <f t="shared" si="25"/>
        <v>0</v>
      </c>
      <c r="I109" s="73">
        <f t="shared" si="25"/>
        <v>50561</v>
      </c>
      <c r="J109" s="73">
        <f t="shared" si="25"/>
        <v>16614</v>
      </c>
    </row>
    <row r="110" spans="1:16" s="1" customFormat="1">
      <c r="A110" s="71" t="s">
        <v>30</v>
      </c>
      <c r="B110" s="27" t="s">
        <v>14</v>
      </c>
      <c r="C110" s="73">
        <f>C112+C114</f>
        <v>0</v>
      </c>
      <c r="D110" s="73">
        <f t="shared" si="25"/>
        <v>0</v>
      </c>
      <c r="E110" s="73">
        <f t="shared" si="25"/>
        <v>0</v>
      </c>
      <c r="F110" s="73">
        <f t="shared" si="25"/>
        <v>0</v>
      </c>
      <c r="G110" s="73">
        <f t="shared" si="25"/>
        <v>0</v>
      </c>
      <c r="H110" s="73">
        <f t="shared" si="25"/>
        <v>0</v>
      </c>
      <c r="I110" s="73">
        <f t="shared" si="25"/>
        <v>50561</v>
      </c>
      <c r="J110" s="73">
        <f t="shared" si="25"/>
        <v>16614</v>
      </c>
    </row>
    <row r="111" spans="1:16" s="1" customFormat="1" ht="25.5">
      <c r="A111" s="74" t="s">
        <v>31</v>
      </c>
      <c r="B111" s="23" t="s">
        <v>13</v>
      </c>
      <c r="C111" s="73">
        <f>C124</f>
        <v>0</v>
      </c>
      <c r="D111" s="73">
        <f t="shared" ref="D111:J112" si="26">D124</f>
        <v>0</v>
      </c>
      <c r="E111" s="73">
        <f t="shared" si="26"/>
        <v>0</v>
      </c>
      <c r="F111" s="73">
        <f t="shared" si="26"/>
        <v>0</v>
      </c>
      <c r="G111" s="73">
        <f t="shared" si="26"/>
        <v>0</v>
      </c>
      <c r="H111" s="73">
        <f t="shared" si="26"/>
        <v>0</v>
      </c>
      <c r="I111" s="73">
        <f t="shared" si="26"/>
        <v>291</v>
      </c>
      <c r="J111" s="73">
        <f t="shared" si="26"/>
        <v>0</v>
      </c>
    </row>
    <row r="112" spans="1:16" s="1" customFormat="1">
      <c r="A112" s="75"/>
      <c r="B112" s="27" t="s">
        <v>14</v>
      </c>
      <c r="C112" s="73">
        <f>C125</f>
        <v>0</v>
      </c>
      <c r="D112" s="73">
        <f t="shared" si="26"/>
        <v>0</v>
      </c>
      <c r="E112" s="73">
        <f t="shared" si="26"/>
        <v>0</v>
      </c>
      <c r="F112" s="73">
        <f t="shared" si="26"/>
        <v>0</v>
      </c>
      <c r="G112" s="73">
        <f t="shared" si="26"/>
        <v>0</v>
      </c>
      <c r="H112" s="73">
        <f t="shared" si="26"/>
        <v>0</v>
      </c>
      <c r="I112" s="73">
        <f t="shared" si="26"/>
        <v>291</v>
      </c>
      <c r="J112" s="73">
        <f t="shared" si="26"/>
        <v>0</v>
      </c>
    </row>
    <row r="113" spans="1:27" s="25" customFormat="1">
      <c r="A113" s="28" t="s">
        <v>17</v>
      </c>
      <c r="B113" s="29" t="s">
        <v>13</v>
      </c>
      <c r="C113" s="24">
        <f>C115</f>
        <v>0</v>
      </c>
      <c r="D113" s="24">
        <f t="shared" ref="D113:J116" si="27">D115</f>
        <v>0</v>
      </c>
      <c r="E113" s="24">
        <f t="shared" si="27"/>
        <v>0</v>
      </c>
      <c r="F113" s="24">
        <f t="shared" si="27"/>
        <v>0</v>
      </c>
      <c r="G113" s="24">
        <f t="shared" si="27"/>
        <v>0</v>
      </c>
      <c r="H113" s="24">
        <f t="shared" si="27"/>
        <v>0</v>
      </c>
      <c r="I113" s="24">
        <f t="shared" si="27"/>
        <v>50270</v>
      </c>
      <c r="J113" s="24">
        <f t="shared" si="27"/>
        <v>16614</v>
      </c>
    </row>
    <row r="114" spans="1:27" s="25" customFormat="1">
      <c r="A114" s="30"/>
      <c r="B114" s="31" t="s">
        <v>14</v>
      </c>
      <c r="C114" s="24">
        <f>C116</f>
        <v>0</v>
      </c>
      <c r="D114" s="24">
        <f t="shared" si="27"/>
        <v>0</v>
      </c>
      <c r="E114" s="24">
        <f t="shared" si="27"/>
        <v>0</v>
      </c>
      <c r="F114" s="24">
        <f t="shared" si="27"/>
        <v>0</v>
      </c>
      <c r="G114" s="24">
        <f t="shared" si="27"/>
        <v>0</v>
      </c>
      <c r="H114" s="24">
        <f t="shared" si="27"/>
        <v>0</v>
      </c>
      <c r="I114" s="24">
        <f t="shared" si="27"/>
        <v>50270</v>
      </c>
      <c r="J114" s="24">
        <f t="shared" si="27"/>
        <v>16614</v>
      </c>
    </row>
    <row r="115" spans="1:27" s="1" customFormat="1">
      <c r="A115" s="32" t="s">
        <v>18</v>
      </c>
      <c r="B115" s="23" t="s">
        <v>13</v>
      </c>
      <c r="C115" s="24">
        <f>C117</f>
        <v>0</v>
      </c>
      <c r="D115" s="24">
        <f t="shared" si="27"/>
        <v>0</v>
      </c>
      <c r="E115" s="24">
        <f t="shared" si="27"/>
        <v>0</v>
      </c>
      <c r="F115" s="24">
        <f t="shared" si="27"/>
        <v>0</v>
      </c>
      <c r="G115" s="24">
        <f t="shared" si="27"/>
        <v>0</v>
      </c>
      <c r="H115" s="24">
        <f t="shared" si="27"/>
        <v>0</v>
      </c>
      <c r="I115" s="24">
        <f t="shared" si="27"/>
        <v>50270</v>
      </c>
      <c r="J115" s="24">
        <f t="shared" si="27"/>
        <v>16614</v>
      </c>
    </row>
    <row r="116" spans="1:27" s="1" customFormat="1">
      <c r="A116" s="26"/>
      <c r="B116" s="27" t="s">
        <v>14</v>
      </c>
      <c r="C116" s="24">
        <f>C118</f>
        <v>0</v>
      </c>
      <c r="D116" s="24">
        <f t="shared" si="27"/>
        <v>0</v>
      </c>
      <c r="E116" s="24">
        <f t="shared" si="27"/>
        <v>0</v>
      </c>
      <c r="F116" s="24">
        <f t="shared" si="27"/>
        <v>0</v>
      </c>
      <c r="G116" s="24">
        <f t="shared" si="27"/>
        <v>0</v>
      </c>
      <c r="H116" s="24">
        <f t="shared" si="27"/>
        <v>0</v>
      </c>
      <c r="I116" s="24">
        <f t="shared" si="27"/>
        <v>50270</v>
      </c>
      <c r="J116" s="24">
        <f t="shared" si="27"/>
        <v>16614</v>
      </c>
    </row>
    <row r="117" spans="1:27" s="1" customFormat="1">
      <c r="A117" s="34" t="s">
        <v>19</v>
      </c>
      <c r="B117" s="35" t="s">
        <v>13</v>
      </c>
      <c r="C117" s="24">
        <f>C149</f>
        <v>0</v>
      </c>
      <c r="D117" s="24">
        <f t="shared" ref="D117:J118" si="28">D149</f>
        <v>0</v>
      </c>
      <c r="E117" s="24">
        <f t="shared" si="28"/>
        <v>0</v>
      </c>
      <c r="F117" s="24">
        <f t="shared" si="28"/>
        <v>0</v>
      </c>
      <c r="G117" s="24">
        <f t="shared" si="28"/>
        <v>0</v>
      </c>
      <c r="H117" s="24">
        <f t="shared" si="28"/>
        <v>0</v>
      </c>
      <c r="I117" s="24">
        <f t="shared" si="28"/>
        <v>50270</v>
      </c>
      <c r="J117" s="24">
        <f t="shared" si="28"/>
        <v>16614</v>
      </c>
      <c r="O117" s="33"/>
      <c r="P117" s="33"/>
    </row>
    <row r="118" spans="1:27" s="1" customFormat="1">
      <c r="A118" s="26"/>
      <c r="B118" s="27" t="s">
        <v>14</v>
      </c>
      <c r="C118" s="24">
        <f>C150</f>
        <v>0</v>
      </c>
      <c r="D118" s="24">
        <f t="shared" si="28"/>
        <v>0</v>
      </c>
      <c r="E118" s="24">
        <f t="shared" si="28"/>
        <v>0</v>
      </c>
      <c r="F118" s="24">
        <f t="shared" si="28"/>
        <v>0</v>
      </c>
      <c r="G118" s="24">
        <f t="shared" si="28"/>
        <v>0</v>
      </c>
      <c r="H118" s="24">
        <f t="shared" si="28"/>
        <v>0</v>
      </c>
      <c r="I118" s="24">
        <f t="shared" si="28"/>
        <v>50270</v>
      </c>
      <c r="J118" s="24">
        <f t="shared" si="28"/>
        <v>16614</v>
      </c>
    </row>
    <row r="119" spans="1:27" s="1" customFormat="1">
      <c r="A119" s="195" t="s">
        <v>28</v>
      </c>
      <c r="B119" s="196"/>
      <c r="C119" s="196"/>
      <c r="D119" s="196"/>
      <c r="E119" s="196"/>
      <c r="F119" s="196"/>
      <c r="G119" s="196"/>
      <c r="H119" s="196"/>
      <c r="I119" s="196"/>
      <c r="J119" s="197"/>
    </row>
    <row r="120" spans="1:27" s="1" customFormat="1">
      <c r="A120" s="69" t="s">
        <v>26</v>
      </c>
      <c r="B120" s="44" t="s">
        <v>13</v>
      </c>
      <c r="C120" s="70">
        <f t="shared" ref="C120:J125" si="29">C122</f>
        <v>0</v>
      </c>
      <c r="D120" s="70">
        <f t="shared" si="29"/>
        <v>0</v>
      </c>
      <c r="E120" s="70">
        <f t="shared" si="29"/>
        <v>0</v>
      </c>
      <c r="F120" s="70">
        <f t="shared" si="29"/>
        <v>0</v>
      </c>
      <c r="G120" s="70">
        <f t="shared" si="29"/>
        <v>0</v>
      </c>
      <c r="H120" s="70">
        <f t="shared" si="29"/>
        <v>0</v>
      </c>
      <c r="I120" s="70">
        <f t="shared" si="29"/>
        <v>291</v>
      </c>
      <c r="J120" s="70">
        <f t="shared" si="29"/>
        <v>0</v>
      </c>
    </row>
    <row r="121" spans="1:27" s="1" customFormat="1">
      <c r="A121" s="71" t="s">
        <v>29</v>
      </c>
      <c r="B121" s="27" t="s">
        <v>14</v>
      </c>
      <c r="C121" s="70">
        <f t="shared" si="29"/>
        <v>0</v>
      </c>
      <c r="D121" s="70">
        <f t="shared" si="29"/>
        <v>0</v>
      </c>
      <c r="E121" s="70">
        <f t="shared" si="29"/>
        <v>0</v>
      </c>
      <c r="F121" s="70">
        <f t="shared" si="29"/>
        <v>0</v>
      </c>
      <c r="G121" s="70">
        <f t="shared" si="29"/>
        <v>0</v>
      </c>
      <c r="H121" s="70">
        <f t="shared" si="29"/>
        <v>0</v>
      </c>
      <c r="I121" s="70">
        <f t="shared" si="29"/>
        <v>291</v>
      </c>
      <c r="J121" s="70">
        <f t="shared" si="29"/>
        <v>0</v>
      </c>
    </row>
    <row r="122" spans="1:27" s="1" customFormat="1">
      <c r="A122" s="72" t="s">
        <v>20</v>
      </c>
      <c r="B122" s="23" t="s">
        <v>13</v>
      </c>
      <c r="C122" s="73">
        <f t="shared" si="29"/>
        <v>0</v>
      </c>
      <c r="D122" s="73">
        <f t="shared" si="29"/>
        <v>0</v>
      </c>
      <c r="E122" s="73">
        <f t="shared" si="29"/>
        <v>0</v>
      </c>
      <c r="F122" s="73">
        <f t="shared" si="29"/>
        <v>0</v>
      </c>
      <c r="G122" s="73">
        <f t="shared" si="29"/>
        <v>0</v>
      </c>
      <c r="H122" s="73">
        <f t="shared" si="29"/>
        <v>0</v>
      </c>
      <c r="I122" s="73">
        <f t="shared" si="29"/>
        <v>291</v>
      </c>
      <c r="J122" s="73">
        <f t="shared" si="29"/>
        <v>0</v>
      </c>
    </row>
    <row r="123" spans="1:27" s="1" customFormat="1">
      <c r="A123" s="71" t="s">
        <v>30</v>
      </c>
      <c r="B123" s="27" t="s">
        <v>14</v>
      </c>
      <c r="C123" s="73">
        <f t="shared" si="29"/>
        <v>0</v>
      </c>
      <c r="D123" s="73">
        <f t="shared" si="29"/>
        <v>0</v>
      </c>
      <c r="E123" s="73">
        <f t="shared" si="29"/>
        <v>0</v>
      </c>
      <c r="F123" s="73">
        <f t="shared" si="29"/>
        <v>0</v>
      </c>
      <c r="G123" s="73">
        <f t="shared" si="29"/>
        <v>0</v>
      </c>
      <c r="H123" s="73">
        <f t="shared" si="29"/>
        <v>0</v>
      </c>
      <c r="I123" s="73">
        <f t="shared" si="29"/>
        <v>291</v>
      </c>
      <c r="J123" s="73">
        <f t="shared" si="29"/>
        <v>0</v>
      </c>
    </row>
    <row r="124" spans="1:27" s="1" customFormat="1" ht="25.5">
      <c r="A124" s="74" t="s">
        <v>31</v>
      </c>
      <c r="B124" s="23" t="s">
        <v>13</v>
      </c>
      <c r="C124" s="73">
        <f t="shared" si="29"/>
        <v>0</v>
      </c>
      <c r="D124" s="73">
        <f t="shared" si="29"/>
        <v>0</v>
      </c>
      <c r="E124" s="73">
        <f t="shared" si="29"/>
        <v>0</v>
      </c>
      <c r="F124" s="73">
        <f t="shared" si="29"/>
        <v>0</v>
      </c>
      <c r="G124" s="73">
        <f t="shared" si="29"/>
        <v>0</v>
      </c>
      <c r="H124" s="73">
        <f t="shared" si="29"/>
        <v>0</v>
      </c>
      <c r="I124" s="73">
        <f t="shared" si="29"/>
        <v>291</v>
      </c>
      <c r="J124" s="73">
        <f t="shared" si="29"/>
        <v>0</v>
      </c>
    </row>
    <row r="125" spans="1:27" s="1" customFormat="1">
      <c r="A125" s="75"/>
      <c r="B125" s="27" t="s">
        <v>14</v>
      </c>
      <c r="C125" s="73">
        <f t="shared" si="29"/>
        <v>0</v>
      </c>
      <c r="D125" s="73">
        <f t="shared" si="29"/>
        <v>0</v>
      </c>
      <c r="E125" s="73">
        <f t="shared" si="29"/>
        <v>0</v>
      </c>
      <c r="F125" s="73">
        <f t="shared" si="29"/>
        <v>0</v>
      </c>
      <c r="G125" s="73">
        <f t="shared" si="29"/>
        <v>0</v>
      </c>
      <c r="H125" s="73">
        <f t="shared" si="29"/>
        <v>0</v>
      </c>
      <c r="I125" s="73">
        <f t="shared" si="29"/>
        <v>291</v>
      </c>
      <c r="J125" s="73">
        <f t="shared" si="29"/>
        <v>0</v>
      </c>
    </row>
    <row r="126" spans="1:27" s="25" customFormat="1" ht="47.25">
      <c r="A126" s="125" t="s">
        <v>42</v>
      </c>
      <c r="B126" s="77" t="s">
        <v>13</v>
      </c>
      <c r="C126" s="78">
        <v>0</v>
      </c>
      <c r="D126" s="79"/>
      <c r="E126" s="80"/>
      <c r="F126" s="80"/>
      <c r="G126" s="80"/>
      <c r="H126" s="80"/>
      <c r="I126" s="80">
        <v>291</v>
      </c>
      <c r="J126" s="80">
        <v>0</v>
      </c>
    </row>
    <row r="127" spans="1:27" s="83" customFormat="1">
      <c r="A127" s="126"/>
      <c r="B127" s="35" t="s">
        <v>14</v>
      </c>
      <c r="C127" s="86">
        <v>0</v>
      </c>
      <c r="D127" s="81"/>
      <c r="E127" s="87"/>
      <c r="F127" s="87"/>
      <c r="G127" s="87"/>
      <c r="H127" s="87"/>
      <c r="I127" s="87">
        <v>291</v>
      </c>
      <c r="J127" s="87">
        <v>0</v>
      </c>
    </row>
    <row r="128" spans="1:27" s="99" customFormat="1">
      <c r="A128" s="185" t="s">
        <v>39</v>
      </c>
      <c r="B128" s="186"/>
      <c r="C128" s="186"/>
      <c r="D128" s="187"/>
      <c r="E128" s="187"/>
      <c r="F128" s="187"/>
      <c r="G128" s="187"/>
      <c r="H128" s="187"/>
      <c r="I128" s="187"/>
      <c r="J128" s="18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15" s="25" customFormat="1">
      <c r="A129" s="127" t="s">
        <v>26</v>
      </c>
      <c r="B129" s="128" t="s">
        <v>13</v>
      </c>
      <c r="C129" s="102">
        <f>C131+C143</f>
        <v>3487.9700000000003</v>
      </c>
      <c r="D129" s="102">
        <f t="shared" ref="D129:J130" si="30">D131+D143</f>
        <v>0</v>
      </c>
      <c r="E129" s="102">
        <f t="shared" si="30"/>
        <v>0</v>
      </c>
      <c r="F129" s="102">
        <f t="shared" si="30"/>
        <v>0</v>
      </c>
      <c r="G129" s="102">
        <f t="shared" si="30"/>
        <v>0</v>
      </c>
      <c r="H129" s="102">
        <f t="shared" si="30"/>
        <v>0</v>
      </c>
      <c r="I129" s="102">
        <f t="shared" si="30"/>
        <v>50270</v>
      </c>
      <c r="J129" s="102">
        <f t="shared" si="30"/>
        <v>16614</v>
      </c>
    </row>
    <row r="130" spans="1:15" s="25" customFormat="1">
      <c r="A130" s="26" t="s">
        <v>16</v>
      </c>
      <c r="B130" s="27" t="s">
        <v>14</v>
      </c>
      <c r="C130" s="102">
        <f>C132+C144</f>
        <v>3487.9700000000003</v>
      </c>
      <c r="D130" s="102">
        <f t="shared" si="30"/>
        <v>0</v>
      </c>
      <c r="E130" s="102">
        <f t="shared" si="30"/>
        <v>0</v>
      </c>
      <c r="F130" s="102">
        <f t="shared" si="30"/>
        <v>0</v>
      </c>
      <c r="G130" s="102">
        <f t="shared" si="30"/>
        <v>0</v>
      </c>
      <c r="H130" s="102">
        <f t="shared" si="30"/>
        <v>0</v>
      </c>
      <c r="I130" s="102">
        <f t="shared" si="30"/>
        <v>50270</v>
      </c>
      <c r="J130" s="102">
        <f t="shared" si="30"/>
        <v>16614</v>
      </c>
    </row>
    <row r="131" spans="1:15" s="25" customFormat="1">
      <c r="A131" s="22" t="s">
        <v>15</v>
      </c>
      <c r="B131" s="23" t="s">
        <v>13</v>
      </c>
      <c r="C131" s="24">
        <f t="shared" ref="C131:C136" si="31">C133</f>
        <v>3487.9700000000003</v>
      </c>
      <c r="I131" s="68"/>
      <c r="J131" s="68"/>
    </row>
    <row r="132" spans="1:15" s="25" customFormat="1">
      <c r="A132" s="26" t="s">
        <v>16</v>
      </c>
      <c r="B132" s="27" t="s">
        <v>14</v>
      </c>
      <c r="C132" s="24">
        <f t="shared" si="31"/>
        <v>3487.9700000000003</v>
      </c>
      <c r="I132" s="68"/>
      <c r="J132" s="68"/>
    </row>
    <row r="133" spans="1:15" s="25" customFormat="1">
      <c r="A133" s="28" t="s">
        <v>17</v>
      </c>
      <c r="B133" s="29" t="s">
        <v>13</v>
      </c>
      <c r="C133" s="24">
        <f t="shared" si="31"/>
        <v>3487.9700000000003</v>
      </c>
      <c r="I133" s="68"/>
      <c r="J133" s="68"/>
    </row>
    <row r="134" spans="1:15" s="25" customFormat="1">
      <c r="A134" s="30"/>
      <c r="B134" s="31" t="s">
        <v>14</v>
      </c>
      <c r="C134" s="24">
        <f t="shared" si="31"/>
        <v>3487.9700000000003</v>
      </c>
      <c r="I134" s="68"/>
      <c r="J134" s="68"/>
    </row>
    <row r="135" spans="1:15" s="1" customFormat="1">
      <c r="A135" s="32" t="s">
        <v>18</v>
      </c>
      <c r="B135" s="23" t="s">
        <v>13</v>
      </c>
      <c r="C135" s="24">
        <f t="shared" si="31"/>
        <v>3487.9700000000003</v>
      </c>
      <c r="I135" s="8"/>
      <c r="J135" s="8"/>
    </row>
    <row r="136" spans="1:15" s="1" customFormat="1">
      <c r="A136" s="26"/>
      <c r="B136" s="27" t="s">
        <v>14</v>
      </c>
      <c r="C136" s="24">
        <f t="shared" si="31"/>
        <v>3487.9700000000003</v>
      </c>
      <c r="I136" s="8"/>
      <c r="J136" s="8"/>
      <c r="M136" s="33"/>
    </row>
    <row r="137" spans="1:15" s="1" customFormat="1">
      <c r="A137" s="34" t="s">
        <v>19</v>
      </c>
      <c r="B137" s="35" t="s">
        <v>13</v>
      </c>
      <c r="C137" s="24">
        <f>C139+C141</f>
        <v>3487.9700000000003</v>
      </c>
      <c r="I137" s="8"/>
      <c r="J137" s="8"/>
      <c r="N137" s="33"/>
      <c r="O137" s="33"/>
    </row>
    <row r="138" spans="1:15" s="1" customFormat="1">
      <c r="A138" s="26"/>
      <c r="B138" s="27" t="s">
        <v>14</v>
      </c>
      <c r="C138" s="24">
        <f>C140+C142</f>
        <v>3487.9700000000003</v>
      </c>
      <c r="I138" s="8"/>
      <c r="J138" s="8"/>
    </row>
    <row r="139" spans="1:15" s="134" customFormat="1" ht="39" customHeight="1">
      <c r="A139" s="129" t="s">
        <v>43</v>
      </c>
      <c r="B139" s="130" t="s">
        <v>13</v>
      </c>
      <c r="C139" s="78">
        <v>2700</v>
      </c>
      <c r="D139" s="131"/>
      <c r="E139" s="131"/>
      <c r="F139" s="131"/>
      <c r="G139" s="131"/>
      <c r="H139" s="131"/>
      <c r="I139" s="132"/>
      <c r="J139" s="132"/>
      <c r="K139" s="133"/>
      <c r="L139" s="133"/>
      <c r="M139" s="133"/>
      <c r="N139" s="133"/>
    </row>
    <row r="140" spans="1:15" s="137" customFormat="1" ht="14.25" customHeight="1">
      <c r="A140" s="26"/>
      <c r="B140" s="27" t="s">
        <v>14</v>
      </c>
      <c r="C140" s="73">
        <v>2700</v>
      </c>
      <c r="D140" s="124"/>
      <c r="E140" s="124"/>
      <c r="F140" s="124"/>
      <c r="G140" s="124"/>
      <c r="H140" s="124"/>
      <c r="I140" s="135"/>
      <c r="J140" s="135"/>
      <c r="K140" s="136"/>
      <c r="L140" s="136"/>
      <c r="M140" s="136"/>
      <c r="N140" s="136"/>
    </row>
    <row r="141" spans="1:15" s="134" customFormat="1" ht="30">
      <c r="A141" s="138" t="s">
        <v>44</v>
      </c>
      <c r="B141" s="130" t="s">
        <v>13</v>
      </c>
      <c r="C141" s="78">
        <v>787.97</v>
      </c>
      <c r="D141" s="131"/>
      <c r="E141" s="131"/>
      <c r="F141" s="131"/>
      <c r="G141" s="131"/>
      <c r="H141" s="131"/>
      <c r="I141" s="132"/>
      <c r="J141" s="132"/>
      <c r="K141" s="133"/>
      <c r="L141" s="133"/>
      <c r="M141" s="133"/>
      <c r="N141" s="133"/>
    </row>
    <row r="142" spans="1:15" s="137" customFormat="1" ht="14.25" customHeight="1">
      <c r="A142" s="26"/>
      <c r="B142" s="27" t="s">
        <v>14</v>
      </c>
      <c r="C142" s="73">
        <v>787.97</v>
      </c>
      <c r="D142" s="124"/>
      <c r="E142" s="124"/>
      <c r="F142" s="124"/>
      <c r="G142" s="124"/>
      <c r="H142" s="124"/>
      <c r="I142" s="135"/>
      <c r="J142" s="135"/>
      <c r="K142" s="136"/>
      <c r="L142" s="136"/>
      <c r="M142" s="136"/>
      <c r="N142" s="136"/>
    </row>
    <row r="143" spans="1:15">
      <c r="A143" s="72" t="s">
        <v>20</v>
      </c>
      <c r="B143" s="44" t="s">
        <v>13</v>
      </c>
      <c r="C143" s="89">
        <f t="shared" ref="C143:J148" si="32">C145</f>
        <v>0</v>
      </c>
      <c r="D143" s="89">
        <f t="shared" si="32"/>
        <v>0</v>
      </c>
      <c r="E143" s="89">
        <f t="shared" si="32"/>
        <v>0</v>
      </c>
      <c r="F143" s="89">
        <f t="shared" si="32"/>
        <v>0</v>
      </c>
      <c r="G143" s="89">
        <f t="shared" si="32"/>
        <v>0</v>
      </c>
      <c r="H143" s="89">
        <f t="shared" si="32"/>
        <v>0</v>
      </c>
      <c r="I143" s="89">
        <f t="shared" si="32"/>
        <v>50270</v>
      </c>
      <c r="J143" s="89">
        <f t="shared" si="32"/>
        <v>16614</v>
      </c>
    </row>
    <row r="144" spans="1:15">
      <c r="A144" s="50" t="s">
        <v>21</v>
      </c>
      <c r="B144" s="47" t="s">
        <v>14</v>
      </c>
      <c r="C144" s="89">
        <f t="shared" si="32"/>
        <v>0</v>
      </c>
      <c r="D144" s="89">
        <f t="shared" si="32"/>
        <v>0</v>
      </c>
      <c r="E144" s="89">
        <f t="shared" si="32"/>
        <v>0</v>
      </c>
      <c r="F144" s="89">
        <f t="shared" si="32"/>
        <v>0</v>
      </c>
      <c r="G144" s="89">
        <f t="shared" si="32"/>
        <v>0</v>
      </c>
      <c r="H144" s="89">
        <f t="shared" si="32"/>
        <v>0</v>
      </c>
      <c r="I144" s="89">
        <f t="shared" si="32"/>
        <v>50270</v>
      </c>
      <c r="J144" s="89">
        <f t="shared" si="32"/>
        <v>16614</v>
      </c>
    </row>
    <row r="145" spans="1:15" s="25" customFormat="1">
      <c r="A145" s="28" t="s">
        <v>17</v>
      </c>
      <c r="B145" s="29" t="s">
        <v>13</v>
      </c>
      <c r="C145" s="24">
        <f t="shared" si="32"/>
        <v>0</v>
      </c>
      <c r="D145" s="24">
        <f t="shared" si="32"/>
        <v>0</v>
      </c>
      <c r="E145" s="24">
        <f t="shared" si="32"/>
        <v>0</v>
      </c>
      <c r="F145" s="24">
        <f t="shared" si="32"/>
        <v>0</v>
      </c>
      <c r="G145" s="24">
        <f t="shared" si="32"/>
        <v>0</v>
      </c>
      <c r="H145" s="24">
        <f t="shared" si="32"/>
        <v>0</v>
      </c>
      <c r="I145" s="24">
        <f t="shared" si="32"/>
        <v>50270</v>
      </c>
      <c r="J145" s="24">
        <f t="shared" si="32"/>
        <v>16614</v>
      </c>
    </row>
    <row r="146" spans="1:15" s="25" customFormat="1">
      <c r="A146" s="30"/>
      <c r="B146" s="31" t="s">
        <v>14</v>
      </c>
      <c r="C146" s="24">
        <f t="shared" si="32"/>
        <v>0</v>
      </c>
      <c r="D146" s="24">
        <f t="shared" si="32"/>
        <v>0</v>
      </c>
      <c r="E146" s="24">
        <f t="shared" si="32"/>
        <v>0</v>
      </c>
      <c r="F146" s="24">
        <f t="shared" si="32"/>
        <v>0</v>
      </c>
      <c r="G146" s="24">
        <f t="shared" si="32"/>
        <v>0</v>
      </c>
      <c r="H146" s="24">
        <f t="shared" si="32"/>
        <v>0</v>
      </c>
      <c r="I146" s="24">
        <f t="shared" si="32"/>
        <v>50270</v>
      </c>
      <c r="J146" s="24">
        <f t="shared" si="32"/>
        <v>16614</v>
      </c>
    </row>
    <row r="147" spans="1:15" s="1" customFormat="1">
      <c r="A147" s="32" t="s">
        <v>18</v>
      </c>
      <c r="B147" s="23" t="s">
        <v>13</v>
      </c>
      <c r="C147" s="24">
        <f t="shared" si="32"/>
        <v>0</v>
      </c>
      <c r="D147" s="24">
        <f t="shared" si="32"/>
        <v>0</v>
      </c>
      <c r="E147" s="24">
        <f t="shared" si="32"/>
        <v>0</v>
      </c>
      <c r="F147" s="24">
        <f t="shared" si="32"/>
        <v>0</v>
      </c>
      <c r="G147" s="24">
        <f t="shared" si="32"/>
        <v>0</v>
      </c>
      <c r="H147" s="24">
        <f t="shared" si="32"/>
        <v>0</v>
      </c>
      <c r="I147" s="24">
        <f t="shared" si="32"/>
        <v>50270</v>
      </c>
      <c r="J147" s="24">
        <f t="shared" si="32"/>
        <v>16614</v>
      </c>
    </row>
    <row r="148" spans="1:15" s="1" customFormat="1">
      <c r="A148" s="26"/>
      <c r="B148" s="27" t="s">
        <v>14</v>
      </c>
      <c r="C148" s="24">
        <f t="shared" si="32"/>
        <v>0</v>
      </c>
      <c r="D148" s="24">
        <f t="shared" si="32"/>
        <v>0</v>
      </c>
      <c r="E148" s="24">
        <f t="shared" si="32"/>
        <v>0</v>
      </c>
      <c r="F148" s="24">
        <f t="shared" si="32"/>
        <v>0</v>
      </c>
      <c r="G148" s="24">
        <f t="shared" si="32"/>
        <v>0</v>
      </c>
      <c r="H148" s="24">
        <f t="shared" si="32"/>
        <v>0</v>
      </c>
      <c r="I148" s="24">
        <f t="shared" si="32"/>
        <v>50270</v>
      </c>
      <c r="J148" s="24">
        <f t="shared" si="32"/>
        <v>16614</v>
      </c>
      <c r="M148" s="33"/>
    </row>
    <row r="149" spans="1:15" s="1" customFormat="1">
      <c r="A149" s="34" t="s">
        <v>19</v>
      </c>
      <c r="B149" s="35" t="s">
        <v>13</v>
      </c>
      <c r="C149" s="24">
        <f>C151+C153+C155+C157+C159+C161</f>
        <v>0</v>
      </c>
      <c r="D149" s="24">
        <f t="shared" ref="D149:J150" si="33">D151+D153+D155+D157+D159+D161</f>
        <v>0</v>
      </c>
      <c r="E149" s="24">
        <f t="shared" si="33"/>
        <v>0</v>
      </c>
      <c r="F149" s="24">
        <f t="shared" si="33"/>
        <v>0</v>
      </c>
      <c r="G149" s="24">
        <f t="shared" si="33"/>
        <v>0</v>
      </c>
      <c r="H149" s="24">
        <f t="shared" si="33"/>
        <v>0</v>
      </c>
      <c r="I149" s="24">
        <f t="shared" si="33"/>
        <v>50270</v>
      </c>
      <c r="J149" s="24">
        <f t="shared" si="33"/>
        <v>16614</v>
      </c>
      <c r="N149" s="33"/>
      <c r="O149" s="33"/>
    </row>
    <row r="150" spans="1:15" s="1" customFormat="1">
      <c r="A150" s="26"/>
      <c r="B150" s="27" t="s">
        <v>14</v>
      </c>
      <c r="C150" s="24">
        <f>C152+C154+C156+C158+C160+C162</f>
        <v>0</v>
      </c>
      <c r="D150" s="24">
        <f t="shared" si="33"/>
        <v>0</v>
      </c>
      <c r="E150" s="24">
        <f t="shared" si="33"/>
        <v>0</v>
      </c>
      <c r="F150" s="24">
        <f t="shared" si="33"/>
        <v>0</v>
      </c>
      <c r="G150" s="24">
        <f t="shared" si="33"/>
        <v>0</v>
      </c>
      <c r="H150" s="24">
        <f t="shared" si="33"/>
        <v>0</v>
      </c>
      <c r="I150" s="24">
        <f t="shared" si="33"/>
        <v>50270</v>
      </c>
      <c r="J150" s="24">
        <f t="shared" si="33"/>
        <v>16614</v>
      </c>
    </row>
    <row r="151" spans="1:15" s="134" customFormat="1" ht="75">
      <c r="A151" s="139" t="s">
        <v>45</v>
      </c>
      <c r="B151" s="130" t="s">
        <v>13</v>
      </c>
      <c r="C151" s="78">
        <v>0</v>
      </c>
      <c r="D151" s="131"/>
      <c r="E151" s="131"/>
      <c r="F151" s="131"/>
      <c r="G151" s="131"/>
      <c r="H151" s="131"/>
      <c r="I151" s="132">
        <v>8000</v>
      </c>
      <c r="J151" s="132">
        <v>7018</v>
      </c>
      <c r="K151" s="133"/>
      <c r="L151" s="133"/>
      <c r="M151" s="133"/>
      <c r="N151" s="133"/>
    </row>
    <row r="152" spans="1:15" s="137" customFormat="1" ht="14.25" customHeight="1">
      <c r="A152" s="26"/>
      <c r="B152" s="27" t="s">
        <v>14</v>
      </c>
      <c r="C152" s="73">
        <v>0</v>
      </c>
      <c r="D152" s="124"/>
      <c r="E152" s="124"/>
      <c r="F152" s="124"/>
      <c r="G152" s="124"/>
      <c r="H152" s="124"/>
      <c r="I152" s="135">
        <v>8000</v>
      </c>
      <c r="J152" s="135">
        <v>7018</v>
      </c>
      <c r="K152" s="136"/>
      <c r="L152" s="136"/>
      <c r="M152" s="136"/>
      <c r="N152" s="136"/>
    </row>
    <row r="153" spans="1:15" s="134" customFormat="1" ht="45">
      <c r="A153" s="139" t="s">
        <v>46</v>
      </c>
      <c r="B153" s="130" t="s">
        <v>13</v>
      </c>
      <c r="C153" s="78">
        <v>0</v>
      </c>
      <c r="D153" s="131"/>
      <c r="E153" s="131"/>
      <c r="F153" s="131"/>
      <c r="G153" s="131"/>
      <c r="H153" s="131"/>
      <c r="I153" s="132">
        <v>11793</v>
      </c>
      <c r="J153" s="132">
        <v>5396</v>
      </c>
      <c r="K153" s="133"/>
      <c r="L153" s="133"/>
      <c r="M153" s="133"/>
      <c r="N153" s="133"/>
    </row>
    <row r="154" spans="1:15" s="137" customFormat="1" ht="14.25" customHeight="1">
      <c r="A154" s="26"/>
      <c r="B154" s="27" t="s">
        <v>14</v>
      </c>
      <c r="C154" s="73">
        <v>0</v>
      </c>
      <c r="D154" s="124"/>
      <c r="E154" s="124"/>
      <c r="F154" s="124"/>
      <c r="G154" s="124"/>
      <c r="H154" s="124"/>
      <c r="I154" s="135">
        <v>11793</v>
      </c>
      <c r="J154" s="135">
        <v>5396</v>
      </c>
      <c r="K154" s="136"/>
      <c r="L154" s="136"/>
      <c r="M154" s="136"/>
      <c r="N154" s="136"/>
    </row>
    <row r="155" spans="1:15" s="134" customFormat="1" ht="30">
      <c r="A155" s="139" t="s">
        <v>47</v>
      </c>
      <c r="B155" s="130" t="s">
        <v>13</v>
      </c>
      <c r="C155" s="78">
        <v>0</v>
      </c>
      <c r="D155" s="131"/>
      <c r="E155" s="131"/>
      <c r="F155" s="131"/>
      <c r="G155" s="131"/>
      <c r="H155" s="131"/>
      <c r="I155" s="132">
        <v>4000</v>
      </c>
      <c r="J155" s="132">
        <v>4200</v>
      </c>
      <c r="K155" s="133"/>
      <c r="L155" s="133"/>
      <c r="M155" s="133"/>
      <c r="N155" s="133"/>
    </row>
    <row r="156" spans="1:15" s="137" customFormat="1" ht="14.25" customHeight="1">
      <c r="A156" s="26"/>
      <c r="B156" s="27" t="s">
        <v>14</v>
      </c>
      <c r="C156" s="73">
        <v>0</v>
      </c>
      <c r="D156" s="124"/>
      <c r="E156" s="124"/>
      <c r="F156" s="124"/>
      <c r="G156" s="124"/>
      <c r="H156" s="124"/>
      <c r="I156" s="135">
        <v>4000</v>
      </c>
      <c r="J156" s="135">
        <v>4200</v>
      </c>
      <c r="K156" s="136"/>
      <c r="L156" s="136"/>
      <c r="M156" s="136"/>
      <c r="N156" s="136"/>
    </row>
    <row r="157" spans="1:15" s="134" customFormat="1" ht="38.25" customHeight="1">
      <c r="A157" s="140" t="s">
        <v>48</v>
      </c>
      <c r="B157" s="130" t="s">
        <v>13</v>
      </c>
      <c r="C157" s="78">
        <v>0</v>
      </c>
      <c r="D157" s="131"/>
      <c r="E157" s="131"/>
      <c r="F157" s="131"/>
      <c r="G157" s="131"/>
      <c r="H157" s="131"/>
      <c r="I157" s="132">
        <v>10623</v>
      </c>
      <c r="J157" s="132">
        <v>0</v>
      </c>
      <c r="K157" s="133"/>
      <c r="L157" s="133"/>
      <c r="M157" s="133"/>
      <c r="N157" s="133"/>
    </row>
    <row r="158" spans="1:15" s="137" customFormat="1" ht="14.25" customHeight="1">
      <c r="A158" s="26"/>
      <c r="B158" s="27" t="s">
        <v>14</v>
      </c>
      <c r="C158" s="73">
        <v>0</v>
      </c>
      <c r="D158" s="124"/>
      <c r="E158" s="124"/>
      <c r="F158" s="124"/>
      <c r="G158" s="124"/>
      <c r="H158" s="124"/>
      <c r="I158" s="135">
        <v>10623</v>
      </c>
      <c r="J158" s="135">
        <v>0</v>
      </c>
      <c r="K158" s="136"/>
      <c r="L158" s="136"/>
      <c r="M158" s="136"/>
      <c r="N158" s="136"/>
    </row>
    <row r="159" spans="1:15" s="134" customFormat="1" ht="45">
      <c r="A159" s="139" t="s">
        <v>49</v>
      </c>
      <c r="B159" s="130" t="s">
        <v>13</v>
      </c>
      <c r="C159" s="78">
        <v>0</v>
      </c>
      <c r="D159" s="131"/>
      <c r="E159" s="131"/>
      <c r="F159" s="131"/>
      <c r="G159" s="131"/>
      <c r="H159" s="131"/>
      <c r="I159" s="132">
        <v>5854</v>
      </c>
      <c r="J159" s="132">
        <v>0</v>
      </c>
      <c r="K159" s="133"/>
      <c r="L159" s="133"/>
      <c r="M159" s="133"/>
      <c r="N159" s="133"/>
    </row>
    <row r="160" spans="1:15" s="137" customFormat="1" ht="14.25" customHeight="1">
      <c r="A160" s="26"/>
      <c r="B160" s="27" t="s">
        <v>14</v>
      </c>
      <c r="C160" s="73">
        <v>0</v>
      </c>
      <c r="D160" s="124"/>
      <c r="E160" s="124"/>
      <c r="F160" s="124"/>
      <c r="G160" s="124"/>
      <c r="H160" s="124"/>
      <c r="I160" s="135">
        <v>5854</v>
      </c>
      <c r="J160" s="135">
        <v>0</v>
      </c>
      <c r="K160" s="136"/>
      <c r="L160" s="136"/>
      <c r="M160" s="136"/>
      <c r="N160" s="136"/>
    </row>
    <row r="161" spans="1:14" s="134" customFormat="1" ht="30">
      <c r="A161" s="139" t="s">
        <v>50</v>
      </c>
      <c r="B161" s="130" t="s">
        <v>13</v>
      </c>
      <c r="C161" s="78">
        <v>0</v>
      </c>
      <c r="D161" s="131"/>
      <c r="E161" s="131"/>
      <c r="F161" s="131"/>
      <c r="G161" s="131"/>
      <c r="H161" s="131"/>
      <c r="I161" s="132">
        <v>10000</v>
      </c>
      <c r="J161" s="132">
        <v>0</v>
      </c>
      <c r="K161" s="133"/>
      <c r="L161" s="133"/>
      <c r="M161" s="133"/>
      <c r="N161" s="133"/>
    </row>
    <row r="162" spans="1:14" s="137" customFormat="1" ht="14.25" customHeight="1">
      <c r="A162" s="26"/>
      <c r="B162" s="27" t="s">
        <v>14</v>
      </c>
      <c r="C162" s="73">
        <v>0</v>
      </c>
      <c r="D162" s="124"/>
      <c r="E162" s="124"/>
      <c r="F162" s="124"/>
      <c r="G162" s="124"/>
      <c r="H162" s="124"/>
      <c r="I162" s="135">
        <v>10000</v>
      </c>
      <c r="J162" s="135">
        <v>0</v>
      </c>
      <c r="K162" s="136"/>
      <c r="L162" s="136"/>
      <c r="M162" s="136"/>
      <c r="N162" s="136"/>
    </row>
    <row r="163" spans="1:14">
      <c r="A163" s="189" t="s">
        <v>51</v>
      </c>
      <c r="B163" s="190"/>
      <c r="C163" s="190"/>
      <c r="D163" s="187"/>
      <c r="E163" s="187"/>
      <c r="F163" s="187"/>
      <c r="G163" s="187"/>
      <c r="H163" s="187"/>
      <c r="I163" s="187"/>
      <c r="J163" s="188"/>
    </row>
    <row r="164" spans="1:14" ht="15">
      <c r="A164" s="141" t="s">
        <v>12</v>
      </c>
      <c r="B164" s="142" t="s">
        <v>13</v>
      </c>
      <c r="C164" s="143">
        <f t="shared" ref="C164:C169" si="34">C166</f>
        <v>47</v>
      </c>
      <c r="D164" s="8"/>
      <c r="E164" s="9"/>
      <c r="F164" s="9"/>
      <c r="G164" s="9"/>
      <c r="H164" s="10"/>
      <c r="I164" s="9"/>
      <c r="J164" s="9"/>
    </row>
    <row r="165" spans="1:14">
      <c r="A165" s="144"/>
      <c r="B165" s="145" t="s">
        <v>14</v>
      </c>
      <c r="C165" s="143">
        <f t="shared" si="34"/>
        <v>47</v>
      </c>
      <c r="D165" s="8"/>
      <c r="E165" s="9"/>
      <c r="F165" s="9"/>
      <c r="G165" s="9"/>
      <c r="H165" s="10"/>
      <c r="I165" s="9"/>
      <c r="J165" s="9"/>
    </row>
    <row r="166" spans="1:14" s="1" customFormat="1">
      <c r="A166" s="48" t="s">
        <v>23</v>
      </c>
      <c r="B166" s="49" t="s">
        <v>13</v>
      </c>
      <c r="C166" s="24">
        <f t="shared" si="34"/>
        <v>47</v>
      </c>
      <c r="E166" s="146"/>
      <c r="I166" s="8"/>
      <c r="J166" s="8"/>
    </row>
    <row r="167" spans="1:14" s="1" customFormat="1">
      <c r="A167" s="50" t="s">
        <v>21</v>
      </c>
      <c r="B167" s="31" t="s">
        <v>14</v>
      </c>
      <c r="C167" s="24">
        <f t="shared" si="34"/>
        <v>47</v>
      </c>
      <c r="I167" s="8"/>
      <c r="J167" s="8"/>
    </row>
    <row r="168" spans="1:14" s="1" customFormat="1">
      <c r="A168" s="28" t="s">
        <v>17</v>
      </c>
      <c r="B168" s="29" t="s">
        <v>13</v>
      </c>
      <c r="C168" s="24">
        <f t="shared" si="34"/>
        <v>47</v>
      </c>
      <c r="I168" s="8"/>
      <c r="J168" s="8"/>
    </row>
    <row r="169" spans="1:14" s="1" customFormat="1">
      <c r="A169" s="30"/>
      <c r="B169" s="31" t="s">
        <v>14</v>
      </c>
      <c r="C169" s="24">
        <f t="shared" si="34"/>
        <v>47</v>
      </c>
      <c r="I169" s="8"/>
      <c r="J169" s="8"/>
    </row>
    <row r="170" spans="1:14">
      <c r="A170" s="51" t="s">
        <v>24</v>
      </c>
      <c r="B170" s="49" t="s">
        <v>13</v>
      </c>
      <c r="C170" s="53">
        <f>C179</f>
        <v>47</v>
      </c>
      <c r="D170"/>
      <c r="I170" s="9"/>
      <c r="J170" s="9"/>
    </row>
    <row r="171" spans="1:14">
      <c r="A171" s="52"/>
      <c r="B171" s="31" t="s">
        <v>14</v>
      </c>
      <c r="C171" s="53">
        <f>C180</f>
        <v>47</v>
      </c>
      <c r="D171"/>
      <c r="I171" s="147"/>
      <c r="J171" s="147"/>
    </row>
    <row r="172" spans="1:14">
      <c r="A172" s="148" t="s">
        <v>52</v>
      </c>
      <c r="B172" s="149"/>
      <c r="C172" s="191"/>
      <c r="D172" s="187"/>
      <c r="E172" s="187"/>
      <c r="F172" s="187"/>
      <c r="G172" s="187"/>
      <c r="H172" s="187"/>
      <c r="I172" s="187"/>
      <c r="J172" s="188"/>
      <c r="K172" s="150"/>
    </row>
    <row r="173" spans="1:14">
      <c r="A173" s="151" t="s">
        <v>26</v>
      </c>
      <c r="B173" s="44" t="s">
        <v>13</v>
      </c>
      <c r="C173" s="24">
        <f>C175</f>
        <v>47</v>
      </c>
      <c r="D173" s="152"/>
      <c r="E173" s="152"/>
      <c r="F173" s="152"/>
      <c r="G173" s="152"/>
      <c r="H173" s="152"/>
      <c r="I173" s="152"/>
      <c r="J173" s="9"/>
    </row>
    <row r="174" spans="1:14">
      <c r="A174" s="90" t="s">
        <v>27</v>
      </c>
      <c r="B174" s="47" t="s">
        <v>14</v>
      </c>
      <c r="C174" s="24">
        <f>C176</f>
        <v>47</v>
      </c>
      <c r="D174" s="153"/>
      <c r="E174" s="153"/>
      <c r="F174" s="153"/>
      <c r="G174" s="153"/>
      <c r="H174" s="153"/>
      <c r="I174" s="153"/>
      <c r="J174" s="9"/>
      <c r="K174" s="57"/>
    </row>
    <row r="175" spans="1:14">
      <c r="A175" s="67" t="s">
        <v>23</v>
      </c>
      <c r="B175" s="154" t="s">
        <v>13</v>
      </c>
      <c r="C175" s="24">
        <f>C176</f>
        <v>47</v>
      </c>
      <c r="D175" s="153"/>
      <c r="E175" s="153"/>
      <c r="F175" s="153"/>
      <c r="G175" s="153"/>
      <c r="H175" s="153"/>
      <c r="I175" s="153"/>
      <c r="J175" s="9"/>
      <c r="K175" s="57"/>
    </row>
    <row r="176" spans="1:14">
      <c r="A176" s="50" t="s">
        <v>21</v>
      </c>
      <c r="B176" s="47" t="s">
        <v>14</v>
      </c>
      <c r="C176" s="24">
        <f>C178</f>
        <v>47</v>
      </c>
      <c r="D176" s="153"/>
      <c r="E176" s="153"/>
      <c r="F176" s="153"/>
      <c r="G176" s="153"/>
      <c r="H176" s="153"/>
      <c r="I176" s="153"/>
      <c r="J176" s="9"/>
      <c r="K176" s="57"/>
    </row>
    <row r="177" spans="1:13">
      <c r="A177" s="28" t="s">
        <v>17</v>
      </c>
      <c r="B177" s="29" t="s">
        <v>13</v>
      </c>
      <c r="C177" s="24">
        <f>C179</f>
        <v>47</v>
      </c>
      <c r="D177" s="153"/>
      <c r="E177" s="153"/>
      <c r="F177" s="153"/>
      <c r="G177" s="153"/>
      <c r="H177" s="153"/>
      <c r="I177" s="153"/>
      <c r="J177" s="9"/>
      <c r="K177" s="57"/>
    </row>
    <row r="178" spans="1:13">
      <c r="A178" s="30"/>
      <c r="B178" s="31" t="s">
        <v>14</v>
      </c>
      <c r="C178" s="24">
        <f>C180</f>
        <v>47</v>
      </c>
      <c r="D178" s="153"/>
      <c r="E178" s="153"/>
      <c r="F178" s="153"/>
      <c r="G178" s="153"/>
      <c r="H178" s="153"/>
      <c r="I178" s="153"/>
      <c r="J178" s="9"/>
      <c r="K178" s="57"/>
    </row>
    <row r="179" spans="1:13">
      <c r="A179" s="51" t="s">
        <v>24</v>
      </c>
      <c r="B179" s="49" t="s">
        <v>13</v>
      </c>
      <c r="C179" s="24">
        <f>C188</f>
        <v>47</v>
      </c>
      <c r="D179" s="9"/>
      <c r="E179" s="9"/>
      <c r="F179" s="9"/>
      <c r="G179" s="9"/>
      <c r="H179" s="9"/>
      <c r="I179" s="9"/>
      <c r="J179" s="9"/>
      <c r="M179" s="155"/>
    </row>
    <row r="180" spans="1:13">
      <c r="A180" s="156"/>
      <c r="B180" s="29" t="s">
        <v>14</v>
      </c>
      <c r="C180" s="24">
        <f>C189</f>
        <v>47</v>
      </c>
      <c r="D180" s="9"/>
      <c r="E180" s="9"/>
      <c r="F180" s="9"/>
      <c r="G180" s="9"/>
      <c r="H180" s="9"/>
      <c r="I180" s="9"/>
      <c r="J180" s="9"/>
    </row>
    <row r="181" spans="1:13">
      <c r="A181" s="192" t="s">
        <v>36</v>
      </c>
      <c r="B181" s="193"/>
      <c r="C181" s="193"/>
      <c r="D181" s="187"/>
      <c r="E181" s="187"/>
      <c r="F181" s="187"/>
      <c r="G181" s="187"/>
      <c r="H181" s="187"/>
      <c r="I181" s="187"/>
      <c r="J181" s="188"/>
    </row>
    <row r="182" spans="1:13">
      <c r="A182" s="157" t="s">
        <v>26</v>
      </c>
      <c r="B182" s="154" t="s">
        <v>13</v>
      </c>
      <c r="C182" s="89">
        <f>C184</f>
        <v>47</v>
      </c>
      <c r="D182" s="9"/>
      <c r="E182" s="158"/>
      <c r="F182" s="9"/>
      <c r="G182" s="9"/>
      <c r="H182" s="9"/>
      <c r="I182" s="9"/>
      <c r="J182" s="9"/>
    </row>
    <row r="183" spans="1:13">
      <c r="A183" s="90" t="s">
        <v>16</v>
      </c>
      <c r="B183" s="47" t="s">
        <v>14</v>
      </c>
      <c r="C183" s="89">
        <f>C185</f>
        <v>47</v>
      </c>
      <c r="D183" s="89">
        <f t="shared" ref="D183:H183" si="35">D185</f>
        <v>0</v>
      </c>
      <c r="E183" s="89">
        <f t="shared" si="35"/>
        <v>0</v>
      </c>
      <c r="F183" s="89">
        <f t="shared" si="35"/>
        <v>0</v>
      </c>
      <c r="G183" s="89">
        <f t="shared" si="35"/>
        <v>0</v>
      </c>
      <c r="H183" s="89">
        <f t="shared" si="35"/>
        <v>0</v>
      </c>
      <c r="I183" s="9"/>
      <c r="J183" s="9"/>
    </row>
    <row r="184" spans="1:13">
      <c r="A184" s="67" t="s">
        <v>23</v>
      </c>
      <c r="B184" s="44" t="s">
        <v>13</v>
      </c>
      <c r="C184" s="89">
        <f t="shared" ref="C184:C189" si="36">C186</f>
        <v>47</v>
      </c>
      <c r="D184" s="9"/>
      <c r="E184" s="9"/>
      <c r="F184" s="9"/>
      <c r="G184" s="9"/>
      <c r="H184" s="9"/>
      <c r="I184" s="9"/>
      <c r="J184" s="9"/>
    </row>
    <row r="185" spans="1:13">
      <c r="A185" s="50" t="s">
        <v>21</v>
      </c>
      <c r="B185" s="47" t="s">
        <v>14</v>
      </c>
      <c r="C185" s="89">
        <f t="shared" si="36"/>
        <v>47</v>
      </c>
      <c r="D185" s="9"/>
      <c r="E185" s="9"/>
      <c r="F185" s="9"/>
      <c r="G185" s="9"/>
      <c r="H185" s="9"/>
      <c r="I185" s="9"/>
      <c r="J185" s="9"/>
    </row>
    <row r="186" spans="1:13">
      <c r="A186" s="28" t="s">
        <v>17</v>
      </c>
      <c r="B186" s="29" t="s">
        <v>13</v>
      </c>
      <c r="C186" s="89">
        <f t="shared" si="36"/>
        <v>47</v>
      </c>
      <c r="D186" s="9"/>
      <c r="E186" s="9"/>
      <c r="F186" s="9"/>
      <c r="G186" s="9"/>
      <c r="H186" s="9"/>
      <c r="I186" s="9"/>
      <c r="J186" s="9"/>
    </row>
    <row r="187" spans="1:13">
      <c r="A187" s="30"/>
      <c r="B187" s="31" t="s">
        <v>14</v>
      </c>
      <c r="C187" s="89">
        <f t="shared" si="36"/>
        <v>47</v>
      </c>
      <c r="D187" s="9"/>
      <c r="E187" s="9"/>
      <c r="F187" s="9"/>
      <c r="G187" s="9"/>
      <c r="H187" s="9"/>
      <c r="I187" s="9"/>
      <c r="J187" s="9"/>
    </row>
    <row r="188" spans="1:13" s="161" customFormat="1">
      <c r="A188" s="28" t="s">
        <v>53</v>
      </c>
      <c r="B188" s="159" t="s">
        <v>13</v>
      </c>
      <c r="C188" s="143">
        <f t="shared" si="36"/>
        <v>47</v>
      </c>
      <c r="D188" s="160"/>
      <c r="E188" s="160"/>
      <c r="F188" s="160"/>
      <c r="G188" s="160"/>
      <c r="H188" s="160"/>
      <c r="I188" s="160"/>
      <c r="J188" s="160"/>
    </row>
    <row r="189" spans="1:13" s="161" customFormat="1">
      <c r="A189" s="162"/>
      <c r="B189" s="163" t="s">
        <v>14</v>
      </c>
      <c r="C189" s="143">
        <f t="shared" si="36"/>
        <v>47</v>
      </c>
      <c r="D189" s="160"/>
      <c r="E189" s="160"/>
      <c r="F189" s="160"/>
      <c r="G189" s="160"/>
      <c r="H189" s="160"/>
      <c r="I189" s="160"/>
      <c r="J189" s="160"/>
    </row>
    <row r="190" spans="1:13" s="166" customFormat="1" ht="14.25">
      <c r="A190" s="164" t="s">
        <v>37</v>
      </c>
      <c r="B190" s="142" t="s">
        <v>13</v>
      </c>
      <c r="C190" s="70">
        <f>C192</f>
        <v>47</v>
      </c>
      <c r="D190" s="165"/>
      <c r="E190" s="165"/>
      <c r="F190" s="165"/>
      <c r="G190" s="165"/>
      <c r="H190" s="165"/>
      <c r="I190" s="165"/>
      <c r="J190" s="165"/>
    </row>
    <row r="191" spans="1:13" s="166" customFormat="1">
      <c r="A191" s="144"/>
      <c r="B191" s="145" t="s">
        <v>14</v>
      </c>
      <c r="C191" s="70">
        <f>C193</f>
        <v>47</v>
      </c>
      <c r="D191" s="165"/>
      <c r="E191" s="165"/>
      <c r="F191" s="165"/>
      <c r="G191" s="165"/>
      <c r="H191" s="165"/>
      <c r="I191" s="165"/>
      <c r="J191" s="165"/>
    </row>
    <row r="192" spans="1:13" s="134" customFormat="1" ht="15">
      <c r="A192" s="167" t="s">
        <v>54</v>
      </c>
      <c r="B192" s="130" t="s">
        <v>13</v>
      </c>
      <c r="C192" s="78">
        <v>47</v>
      </c>
      <c r="D192" s="168"/>
      <c r="E192" s="168"/>
      <c r="F192" s="168"/>
      <c r="G192" s="168"/>
      <c r="H192" s="168"/>
      <c r="I192" s="168"/>
      <c r="J192" s="168"/>
    </row>
    <row r="193" spans="1:52" s="137" customFormat="1">
      <c r="A193" s="169"/>
      <c r="B193" s="170" t="s">
        <v>14</v>
      </c>
      <c r="C193" s="73">
        <v>47</v>
      </c>
      <c r="D193" s="171"/>
      <c r="E193" s="171"/>
      <c r="F193" s="171"/>
      <c r="G193" s="171"/>
      <c r="H193" s="171"/>
      <c r="I193" s="171"/>
      <c r="J193" s="171"/>
    </row>
    <row r="195" spans="1:52">
      <c r="A195" s="150"/>
    </row>
    <row r="196" spans="1:52">
      <c r="A196" s="150"/>
    </row>
    <row r="197" spans="1:52" s="3" customFormat="1">
      <c r="A197" s="150"/>
      <c r="C197"/>
      <c r="D197" s="1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</row>
    <row r="203" spans="1:52">
      <c r="A203" t="s">
        <v>55</v>
      </c>
    </row>
    <row r="204" spans="1:52" s="3" customFormat="1">
      <c r="A204" s="172"/>
      <c r="C204"/>
      <c r="D204" s="1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</row>
    <row r="205" spans="1:52" s="3" customFormat="1">
      <c r="A205" s="172"/>
      <c r="C205"/>
      <c r="D205" s="1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</row>
  </sheetData>
  <mergeCells count="17">
    <mergeCell ref="A128:J128"/>
    <mergeCell ref="A163:J163"/>
    <mergeCell ref="C172:J172"/>
    <mergeCell ref="A181:J181"/>
    <mergeCell ref="C42:J42"/>
    <mergeCell ref="A58:J58"/>
    <mergeCell ref="A73:J73"/>
    <mergeCell ref="A88:J88"/>
    <mergeCell ref="A97:J97"/>
    <mergeCell ref="A119:J119"/>
    <mergeCell ref="A1:J1"/>
    <mergeCell ref="A2:C2"/>
    <mergeCell ref="A7:C7"/>
    <mergeCell ref="C9:J9"/>
    <mergeCell ref="C10:C12"/>
    <mergeCell ref="I10:I12"/>
    <mergeCell ref="J10:J12"/>
  </mergeCells>
  <pageMargins left="0.55118110236220474" right="0.23622047244094491" top="0.74803149606299213" bottom="0.74803149606299213" header="0.31496062992125984" footer="0.31496062992125984"/>
  <pageSetup paperSize="9" scale="90" fitToHeight="0" orientation="portrait" r:id="rId1"/>
  <headerFooter>
    <oddFooter>Page 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 decembrie 2022</vt:lpstr>
      <vt:lpstr>'15 decembrie 2022'!Print_Titles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dcterms:created xsi:type="dcterms:W3CDTF">2022-12-13T06:30:29Z</dcterms:created>
  <dcterms:modified xsi:type="dcterms:W3CDTF">2022-12-22T10:46:53Z</dcterms:modified>
</cp:coreProperties>
</file>