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165" yWindow="150" windowWidth="23955" windowHeight="9780"/>
  </bookViews>
  <sheets>
    <sheet name="Anexa 1" sheetId="17" r:id="rId1"/>
  </sheets>
  <definedNames>
    <definedName name="_xlnm.Print_Titles" localSheetId="0">'Anexa 1'!$9:$11</definedName>
  </definedNames>
  <calcPr calcId="125725"/>
</workbook>
</file>

<file path=xl/calcChain.xml><?xml version="1.0" encoding="utf-8"?>
<calcChain xmlns="http://schemas.openxmlformats.org/spreadsheetml/2006/main">
  <c r="E19" i="17"/>
  <c r="D19" s="1"/>
  <c r="D65" s="1"/>
  <c r="D13"/>
  <c r="D14"/>
  <c r="D15"/>
  <c r="D16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12"/>
  <c r="E13"/>
  <c r="E18"/>
  <c r="E16"/>
  <c r="E20"/>
  <c r="E21"/>
  <c r="E32"/>
  <c r="E31" s="1"/>
  <c r="E30" l="1"/>
  <c r="E29" l="1"/>
  <c r="E45" l="1"/>
  <c r="D46" l="1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E44" l="1"/>
  <c r="E38"/>
  <c r="E17"/>
  <c r="F17"/>
  <c r="G17"/>
  <c r="E37" l="1"/>
  <c r="E36" s="1"/>
  <c r="E27" l="1"/>
  <c r="E26" s="1"/>
  <c r="E25" s="1"/>
  <c r="E12" l="1"/>
  <c r="F23" l="1"/>
  <c r="G23" s="1"/>
  <c r="F33"/>
  <c r="G33" s="1"/>
  <c r="F35"/>
  <c r="G35" s="1"/>
  <c r="F39"/>
  <c r="G39" s="1"/>
  <c r="F40"/>
  <c r="F41"/>
  <c r="G41" s="1"/>
  <c r="F42"/>
  <c r="G42" s="1"/>
  <c r="F43"/>
  <c r="G43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7"/>
  <c r="G57" s="1"/>
  <c r="F58"/>
  <c r="G58" s="1"/>
  <c r="F59"/>
  <c r="G59" s="1"/>
  <c r="F63"/>
  <c r="G63" s="1"/>
  <c r="F64"/>
  <c r="G64" s="1"/>
  <c r="F60" l="1"/>
  <c r="F54"/>
  <c r="F55"/>
  <c r="F56"/>
  <c r="F61"/>
  <c r="F62"/>
  <c r="F34"/>
  <c r="F45"/>
  <c r="F31"/>
  <c r="F32"/>
  <c r="F44" l="1"/>
  <c r="F30"/>
  <c r="F38"/>
  <c r="F21" l="1"/>
  <c r="F36"/>
  <c r="F20" l="1"/>
  <c r="F29" l="1"/>
  <c r="F12"/>
  <c r="F13"/>
  <c r="G40" l="1"/>
  <c r="G34" l="1"/>
  <c r="G62" l="1"/>
  <c r="G56"/>
  <c r="G45"/>
  <c r="G32"/>
  <c r="G21"/>
  <c r="C55"/>
  <c r="C54" s="1"/>
  <c r="G60" l="1"/>
  <c r="G61"/>
  <c r="G54"/>
  <c r="G55"/>
  <c r="G44"/>
  <c r="G38"/>
  <c r="G20" l="1"/>
  <c r="G31"/>
  <c r="G30" l="1"/>
  <c r="G36" l="1"/>
  <c r="G29"/>
  <c r="G13" l="1"/>
  <c r="G12"/>
  <c r="E65" l="1"/>
  <c r="F19"/>
  <c r="F65" l="1"/>
  <c r="G19"/>
  <c r="G65" l="1"/>
</calcChain>
</file>

<file path=xl/sharedStrings.xml><?xml version="1.0" encoding="utf-8"?>
<sst xmlns="http://schemas.openxmlformats.org/spreadsheetml/2006/main" count="90" uniqueCount="80">
  <si>
    <t>Nr. crt.</t>
  </si>
  <si>
    <t>DENUMIRE INDICATORI</t>
  </si>
  <si>
    <t>COD</t>
  </si>
  <si>
    <t>III</t>
  </si>
  <si>
    <t>IV</t>
  </si>
  <si>
    <t>SECTIUNEA DE FUNCTIONARE</t>
  </si>
  <si>
    <t xml:space="preserve">  I.             cheltuieli de personal</t>
  </si>
  <si>
    <t>Plati efectuate in anii precedenti si recuperate in anul curent</t>
  </si>
  <si>
    <t>SECTIUNEA DE DEZVOLTARE</t>
  </si>
  <si>
    <t>Proiecte cu finantare FEN</t>
  </si>
  <si>
    <t>AUTORITATI PUBLICE SI ACTIUNI EXTERNE</t>
  </si>
  <si>
    <t>51.02.01.03</t>
  </si>
  <si>
    <t>Cheltuieli neeligibile</t>
  </si>
  <si>
    <t>ALTE INSTITUTII SI ACTIUNI SANITARE</t>
  </si>
  <si>
    <t>66.02.50.50</t>
  </si>
  <si>
    <t>51.01.03</t>
  </si>
  <si>
    <t>Transferuri din bugetul local către asociaţiile de dezvoltare intercomunitară</t>
  </si>
  <si>
    <t>55.01.42</t>
  </si>
  <si>
    <t xml:space="preserve">TRANSPORTURI </t>
  </si>
  <si>
    <t>CHELTUIELI DE CAPITAL  - INVESTITII</t>
  </si>
  <si>
    <t>87,02,04</t>
  </si>
  <si>
    <t>ProiecteFEN</t>
  </si>
  <si>
    <t xml:space="preserve"> DEFICIT</t>
  </si>
  <si>
    <t xml:space="preserve">ASOCIATIA DE DEZVOLTARE INTERCOMUNITARA MOLIVISU - </t>
  </si>
  <si>
    <t xml:space="preserve">ALTE ACTIUNI ECONOMICE </t>
  </si>
  <si>
    <t xml:space="preserve">Finantare externa nerambursabila </t>
  </si>
  <si>
    <t>.3.1</t>
  </si>
  <si>
    <t xml:space="preserve">Alte chelt </t>
  </si>
  <si>
    <t>PNDL I</t>
  </si>
  <si>
    <t>PNDL II</t>
  </si>
  <si>
    <t xml:space="preserve">ALTE OBIECTIVE </t>
  </si>
  <si>
    <t>58.15.01</t>
  </si>
  <si>
    <t>58.15.02</t>
  </si>
  <si>
    <t>58.15.03</t>
  </si>
  <si>
    <t xml:space="preserve">Finantare nationala </t>
  </si>
  <si>
    <t>SPITALUL DE PNEUMOFTIZIOLOGIE LEORDENI</t>
  </si>
  <si>
    <t>Subventii</t>
  </si>
  <si>
    <t>JUDETUL ARGES</t>
  </si>
  <si>
    <t>DIRECTIA ECONOMICA</t>
  </si>
  <si>
    <t xml:space="preserve">SERVICIUL BUGET IMPOZITE TAXE SI VENITURI </t>
  </si>
  <si>
    <t xml:space="preserve">DIRECTIA ECONOMICA </t>
  </si>
  <si>
    <t>VENITURI - TOTAL</t>
  </si>
  <si>
    <t xml:space="preserve">TOTAL CHELTUIELI </t>
  </si>
  <si>
    <t>SANATATE</t>
  </si>
  <si>
    <t>PROIECT  "Modernizare DJ679: Paduroiu (67B) - Lipia-Popesti-Lunca Corbului-Padureti-Ciesti-Falfani-Cotmeana-Malu-Barla+Lim.Jud.Olt, km 0+000-48.222;L=47,670 km</t>
  </si>
  <si>
    <t>servicii…</t>
  </si>
  <si>
    <t>ANEXA nr. 1</t>
  </si>
  <si>
    <t xml:space="preserve">La H. C.J. </t>
  </si>
  <si>
    <t>Cheltuieli de personal</t>
  </si>
  <si>
    <t>Cheltuieli cu bunuri si servicii</t>
  </si>
  <si>
    <t xml:space="preserve">INVATAMANT </t>
  </si>
  <si>
    <t>65.02</t>
  </si>
  <si>
    <t>65.02.50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</si>
  <si>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</si>
  <si>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</si>
  <si>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</si>
  <si>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</si>
  <si>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 xml:space="preserve">DRUMURI SI PODURI JUDETENE </t>
  </si>
  <si>
    <t xml:space="preserve">Cheltuieli de capital </t>
  </si>
  <si>
    <t xml:space="preserve"> II.              cheltuieli cu bunuri si servicii</t>
  </si>
  <si>
    <t xml:space="preserve">mii lei </t>
  </si>
  <si>
    <t>INFLUENTE</t>
  </si>
  <si>
    <t>PROPUNERI</t>
  </si>
  <si>
    <t>TRIM</t>
  </si>
  <si>
    <t xml:space="preserve">ALTE CHELTUIELI - PROGRAMUL PENTRU SCOLI AL ROMANIEI </t>
  </si>
  <si>
    <t>66.02</t>
  </si>
  <si>
    <t>84.02</t>
  </si>
  <si>
    <t>04.02.01</t>
  </si>
  <si>
    <t>04.02.04</t>
  </si>
  <si>
    <t>Cote defalcate din impozitul pe venit</t>
  </si>
  <si>
    <t>Sume alocate din cota de 14% din impozitul pe venit pentru echilibrarea bugetelor locale</t>
  </si>
  <si>
    <t>84.02.03.01</t>
  </si>
  <si>
    <t>I</t>
  </si>
  <si>
    <t>VII</t>
  </si>
  <si>
    <r>
      <t xml:space="preserve">Transferuri curente  </t>
    </r>
    <r>
      <rPr>
        <sz val="9"/>
        <rFont val="Times New Roman"/>
        <family val="1"/>
        <charset val="238"/>
      </rPr>
      <t xml:space="preserve">pentru actiuni de sanatate </t>
    </r>
  </si>
  <si>
    <t xml:space="preserve">Alte transferuri </t>
  </si>
  <si>
    <t>55.01.18</t>
  </si>
  <si>
    <t>ANUL 2022</t>
  </si>
  <si>
    <t>LA BUGETUL LOCAL PE ANUL 2022</t>
  </si>
  <si>
    <t>ANEXA nr. 1 la H.C.J. nr. 359/15.12.2022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</si>
</sst>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5" fillId="0" borderId="0"/>
  </cellStyleXfs>
  <cellXfs count="73">
    <xf numFmtId="0" fontId="0" fillId="0" borderId="0" xfId="0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4" fontId="6" fillId="4" borderId="2" xfId="0" applyNumberFormat="1" applyFont="1" applyFill="1" applyBorder="1"/>
    <xf numFmtId="4" fontId="6" fillId="6" borderId="2" xfId="0" applyNumberFormat="1" applyFont="1" applyFill="1" applyBorder="1"/>
    <xf numFmtId="0" fontId="7" fillId="0" borderId="2" xfId="0" applyFont="1" applyFill="1" applyBorder="1"/>
    <xf numFmtId="2" fontId="7" fillId="2" borderId="2" xfId="0" applyNumberFormat="1" applyFont="1" applyFill="1" applyBorder="1" applyAlignment="1"/>
    <xf numFmtId="4" fontId="6" fillId="5" borderId="2" xfId="0" applyNumberFormat="1" applyFont="1" applyFill="1" applyBorder="1"/>
    <xf numFmtId="4" fontId="7" fillId="0" borderId="2" xfId="0" applyNumberFormat="1" applyFont="1" applyFill="1" applyBorder="1"/>
    <xf numFmtId="4" fontId="7" fillId="0" borderId="0" xfId="0" applyNumberFormat="1" applyFont="1" applyFill="1"/>
    <xf numFmtId="4" fontId="6" fillId="0" borderId="2" xfId="0" applyNumberFormat="1" applyFont="1" applyFill="1" applyBorder="1"/>
    <xf numFmtId="4" fontId="9" fillId="0" borderId="2" xfId="0" applyNumberFormat="1" applyFont="1" applyFill="1" applyBorder="1"/>
    <xf numFmtId="0" fontId="6" fillId="0" borderId="2" xfId="0" applyFont="1" applyFill="1" applyBorder="1"/>
    <xf numFmtId="4" fontId="6" fillId="2" borderId="0" xfId="0" applyNumberFormat="1" applyFont="1" applyFill="1" applyBorder="1"/>
    <xf numFmtId="0" fontId="6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7" fillId="0" borderId="6" xfId="0" applyFont="1" applyFill="1" applyBorder="1"/>
    <xf numFmtId="3" fontId="7" fillId="2" borderId="11" xfId="0" applyNumberFormat="1" applyFont="1" applyFill="1" applyBorder="1" applyAlignment="1">
      <alignment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wrapText="1"/>
    </xf>
    <xf numFmtId="0" fontId="9" fillId="0" borderId="6" xfId="0" applyFont="1" applyFill="1" applyBorder="1"/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2" borderId="2" xfId="6" applyFont="1" applyFill="1" applyBorder="1" applyAlignment="1">
      <alignment horizontal="center"/>
    </xf>
    <xf numFmtId="4" fontId="6" fillId="3" borderId="2" xfId="0" applyNumberFormat="1" applyFont="1" applyFill="1" applyBorder="1"/>
    <xf numFmtId="0" fontId="6" fillId="7" borderId="2" xfId="0" applyFont="1" applyFill="1" applyBorder="1"/>
    <xf numFmtId="0" fontId="6" fillId="7" borderId="6" xfId="0" applyFont="1" applyFill="1" applyBorder="1"/>
    <xf numFmtId="4" fontId="6" fillId="7" borderId="2" xfId="0" applyNumberFormat="1" applyFont="1" applyFill="1" applyBorder="1"/>
    <xf numFmtId="49" fontId="6" fillId="0" borderId="4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/>
    </xf>
    <xf numFmtId="0" fontId="7" fillId="0" borderId="8" xfId="1" applyFont="1" applyFill="1" applyBorder="1" applyAlignment="1">
      <alignment wrapText="1"/>
    </xf>
    <xf numFmtId="49" fontId="7" fillId="0" borderId="8" xfId="1" applyNumberFormat="1" applyFont="1" applyFill="1" applyBorder="1" applyAlignment="1">
      <alignment horizontal="center"/>
    </xf>
    <xf numFmtId="0" fontId="7" fillId="0" borderId="0" xfId="1" applyFont="1" applyFill="1" applyBorder="1"/>
    <xf numFmtId="49" fontId="7" fillId="0" borderId="0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6" fillId="8" borderId="2" xfId="0" applyFont="1" applyFill="1" applyBorder="1"/>
    <xf numFmtId="0" fontId="6" fillId="8" borderId="6" xfId="0" applyFont="1" applyFill="1" applyBorder="1"/>
    <xf numFmtId="0" fontId="6" fillId="8" borderId="4" xfId="0" applyFont="1" applyFill="1" applyBorder="1" applyAlignment="1">
      <alignment horizontal="center"/>
    </xf>
    <xf numFmtId="4" fontId="6" fillId="8" borderId="2" xfId="0" applyNumberFormat="1" applyFont="1" applyFill="1" applyBorder="1"/>
    <xf numFmtId="4" fontId="7" fillId="2" borderId="2" xfId="0" applyNumberFormat="1" applyFont="1" applyFill="1" applyBorder="1" applyAlignment="1">
      <alignment horizontal="center"/>
    </xf>
    <xf numFmtId="4" fontId="7" fillId="8" borderId="2" xfId="0" applyNumberFormat="1" applyFont="1" applyFill="1" applyBorder="1"/>
    <xf numFmtId="0" fontId="11" fillId="0" borderId="2" xfId="0" applyFont="1" applyBorder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/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Normal_Anexa F 140 146 10.07" xfId="1"/>
    <cellStyle name="Normal_Machete buget 99" xfId="6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zoomScale="115" zoomScaleNormal="115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O11" sqref="O11"/>
    </sheetView>
  </sheetViews>
  <sheetFormatPr defaultRowHeight="12.75"/>
  <cols>
    <col min="1" max="1" width="4.7109375" style="2" customWidth="1"/>
    <col min="2" max="2" width="43.85546875" style="2" customWidth="1"/>
    <col min="3" max="3" width="9.85546875" style="2" customWidth="1"/>
    <col min="4" max="4" width="12.140625" style="2" customWidth="1"/>
    <col min="5" max="5" width="9.140625" style="2" customWidth="1"/>
    <col min="6" max="6" width="6.7109375" style="2" hidden="1" customWidth="1"/>
    <col min="7" max="7" width="3.28515625" style="2" hidden="1" customWidth="1"/>
    <col min="8" max="8" width="9.28515625" style="2" bestFit="1" customWidth="1"/>
    <col min="9" max="9" width="9.85546875" style="2" bestFit="1" customWidth="1"/>
    <col min="10" max="16384" width="9.140625" style="2"/>
  </cols>
  <sheetData>
    <row r="1" spans="1:7" s="1" customFormat="1">
      <c r="A1" s="18" t="s">
        <v>37</v>
      </c>
      <c r="D1" s="19" t="s">
        <v>79</v>
      </c>
      <c r="G1" s="1" t="s">
        <v>46</v>
      </c>
    </row>
    <row r="2" spans="1:7">
      <c r="A2" s="18" t="s">
        <v>38</v>
      </c>
      <c r="B2" s="64" t="s">
        <v>40</v>
      </c>
      <c r="C2" s="64"/>
      <c r="G2" s="2" t="s">
        <v>47</v>
      </c>
    </row>
    <row r="3" spans="1:7">
      <c r="A3" s="18" t="s">
        <v>39</v>
      </c>
      <c r="B3" s="3"/>
      <c r="C3" s="3"/>
    </row>
    <row r="4" spans="1:7" ht="33.75" customHeight="1">
      <c r="A4" s="20"/>
      <c r="B4" s="3"/>
      <c r="C4" s="3"/>
    </row>
    <row r="5" spans="1:7" ht="18" customHeight="1">
      <c r="A5" s="69" t="s">
        <v>61</v>
      </c>
      <c r="B5" s="69"/>
      <c r="C5" s="69"/>
      <c r="D5" s="69"/>
      <c r="E5" s="69"/>
      <c r="F5" s="69"/>
      <c r="G5" s="69"/>
    </row>
    <row r="6" spans="1:7" ht="13.5" customHeight="1">
      <c r="A6" s="70" t="s">
        <v>78</v>
      </c>
      <c r="B6" s="70"/>
      <c r="C6" s="70"/>
      <c r="D6" s="70"/>
      <c r="E6" s="70"/>
      <c r="F6" s="70"/>
      <c r="G6" s="70"/>
    </row>
    <row r="7" spans="1:7" ht="13.5" customHeight="1">
      <c r="A7" s="4"/>
      <c r="B7" s="71"/>
      <c r="C7" s="72"/>
      <c r="D7" s="72"/>
      <c r="E7" s="72"/>
      <c r="F7" s="72"/>
      <c r="G7" s="72"/>
    </row>
    <row r="8" spans="1:7" ht="13.5" customHeight="1">
      <c r="A8" s="4"/>
      <c r="B8" s="5"/>
      <c r="C8" s="21"/>
      <c r="D8" s="6"/>
      <c r="E8" s="6"/>
    </row>
    <row r="9" spans="1:7">
      <c r="A9" s="4"/>
      <c r="B9" s="5"/>
      <c r="C9" s="21"/>
      <c r="D9" s="6"/>
      <c r="E9" s="2" t="s">
        <v>60</v>
      </c>
    </row>
    <row r="10" spans="1:7" ht="28.5" customHeight="1">
      <c r="A10" s="65" t="s">
        <v>0</v>
      </c>
      <c r="B10" s="67" t="s">
        <v>1</v>
      </c>
      <c r="C10" s="67" t="s">
        <v>2</v>
      </c>
      <c r="D10" s="22" t="s">
        <v>62</v>
      </c>
      <c r="E10" s="7" t="s">
        <v>63</v>
      </c>
      <c r="F10" s="23"/>
      <c r="G10" s="23"/>
    </row>
    <row r="11" spans="1:7" ht="23.25" customHeight="1">
      <c r="A11" s="66"/>
      <c r="B11" s="68"/>
      <c r="C11" s="68"/>
      <c r="D11" s="24" t="s">
        <v>77</v>
      </c>
      <c r="E11" s="7" t="s">
        <v>4</v>
      </c>
      <c r="F11" s="7"/>
      <c r="G11" s="7"/>
    </row>
    <row r="12" spans="1:7" ht="22.5" customHeight="1">
      <c r="A12" s="30"/>
      <c r="B12" s="30" t="s">
        <v>41</v>
      </c>
      <c r="C12" s="31"/>
      <c r="D12" s="43">
        <f>E12</f>
        <v>3487.97</v>
      </c>
      <c r="E12" s="43">
        <f>E13+E17</f>
        <v>3487.97</v>
      </c>
      <c r="F12" s="8" t="e">
        <f>#REF!+#REF!+#REF!+E12</f>
        <v>#REF!</v>
      </c>
      <c r="G12" s="8" t="e">
        <f>D12-F12</f>
        <v>#REF!</v>
      </c>
    </row>
    <row r="13" spans="1:7" ht="22.5" customHeight="1">
      <c r="A13" s="44"/>
      <c r="B13" s="44" t="s">
        <v>5</v>
      </c>
      <c r="C13" s="48"/>
      <c r="D13" s="43">
        <f t="shared" ref="D13:D45" si="0">E13</f>
        <v>0</v>
      </c>
      <c r="E13" s="46">
        <f>E14+E15+E16</f>
        <v>0</v>
      </c>
      <c r="F13" s="9" t="e">
        <f>#REF!+F16+#REF!</f>
        <v>#REF!</v>
      </c>
      <c r="G13" s="9" t="e">
        <f>#REF!+G16+#REF!</f>
        <v>#REF!</v>
      </c>
    </row>
    <row r="14" spans="1:7" ht="22.5" customHeight="1">
      <c r="A14" s="17"/>
      <c r="B14" s="25" t="s">
        <v>69</v>
      </c>
      <c r="C14" s="47" t="s">
        <v>67</v>
      </c>
      <c r="D14" s="43">
        <f t="shared" si="0"/>
        <v>3058.97</v>
      </c>
      <c r="E14" s="15">
        <v>3058.97</v>
      </c>
      <c r="F14" s="9"/>
      <c r="G14" s="9"/>
    </row>
    <row r="15" spans="1:7" ht="25.5" customHeight="1">
      <c r="A15" s="17"/>
      <c r="B15" s="27" t="s">
        <v>70</v>
      </c>
      <c r="C15" s="47" t="s">
        <v>68</v>
      </c>
      <c r="D15" s="43">
        <f t="shared" si="0"/>
        <v>429</v>
      </c>
      <c r="E15" s="15">
        <v>429</v>
      </c>
      <c r="F15" s="9"/>
      <c r="G15" s="9"/>
    </row>
    <row r="16" spans="1:7" ht="24.75" customHeight="1">
      <c r="A16" s="17"/>
      <c r="B16" s="29" t="s">
        <v>53</v>
      </c>
      <c r="C16" s="42" t="s">
        <v>54</v>
      </c>
      <c r="D16" s="43">
        <f t="shared" si="0"/>
        <v>-3487.97</v>
      </c>
      <c r="E16" s="13">
        <f>-E45</f>
        <v>-3487.97</v>
      </c>
      <c r="F16" s="8"/>
      <c r="G16" s="8"/>
    </row>
    <row r="17" spans="1:7" ht="18" customHeight="1">
      <c r="A17" s="44"/>
      <c r="B17" s="45" t="s">
        <v>8</v>
      </c>
      <c r="C17" s="49"/>
      <c r="D17" s="43">
        <f t="shared" si="0"/>
        <v>3487.97</v>
      </c>
      <c r="E17" s="46">
        <f t="shared" ref="E17:G17" si="1">E18</f>
        <v>3487.97</v>
      </c>
      <c r="F17" s="9">
        <f t="shared" si="1"/>
        <v>0</v>
      </c>
      <c r="G17" s="9">
        <f t="shared" si="1"/>
        <v>0</v>
      </c>
    </row>
    <row r="18" spans="1:7" ht="14.25" customHeight="1">
      <c r="A18" s="17"/>
      <c r="B18" s="11" t="s">
        <v>55</v>
      </c>
      <c r="C18" s="61" t="s">
        <v>56</v>
      </c>
      <c r="D18" s="43">
        <f t="shared" si="0"/>
        <v>3487.97</v>
      </c>
      <c r="E18" s="13">
        <f>-E16</f>
        <v>3487.97</v>
      </c>
      <c r="F18" s="8"/>
      <c r="G18" s="8"/>
    </row>
    <row r="19" spans="1:7" ht="18" customHeight="1">
      <c r="A19" s="30"/>
      <c r="B19" s="30" t="s">
        <v>42</v>
      </c>
      <c r="C19" s="31"/>
      <c r="D19" s="43">
        <f t="shared" si="0"/>
        <v>3487.97</v>
      </c>
      <c r="E19" s="43">
        <f>E20+E25+E29+E36</f>
        <v>3487.97</v>
      </c>
      <c r="F19" s="12" t="e">
        <f>F20+F29+#REF!+#REF!+#REF!+F36+F25+#REF!</f>
        <v>#REF!</v>
      </c>
      <c r="G19" s="12" t="e">
        <f>G20+G29+#REF!+#REF!+#REF!+G36+G25+#REF!</f>
        <v>#REF!</v>
      </c>
    </row>
    <row r="20" spans="1:7">
      <c r="A20" s="57" t="s">
        <v>72</v>
      </c>
      <c r="B20" s="58" t="s">
        <v>10</v>
      </c>
      <c r="C20" s="59" t="s">
        <v>11</v>
      </c>
      <c r="D20" s="43">
        <f t="shared" si="0"/>
        <v>-497.56</v>
      </c>
      <c r="E20" s="60">
        <f>E21</f>
        <v>-497.56</v>
      </c>
      <c r="F20" s="8" t="e">
        <f>#REF!+#REF!+#REF!+E20</f>
        <v>#REF!</v>
      </c>
      <c r="G20" s="8" t="e">
        <f>D20-F20</f>
        <v>#REF!</v>
      </c>
    </row>
    <row r="21" spans="1:7">
      <c r="A21" s="17"/>
      <c r="B21" s="32" t="s">
        <v>5</v>
      </c>
      <c r="C21" s="33"/>
      <c r="D21" s="43">
        <f t="shared" si="0"/>
        <v>-497.56</v>
      </c>
      <c r="E21" s="15">
        <f>E23+E22</f>
        <v>-497.56</v>
      </c>
      <c r="F21" s="8" t="e">
        <f>#REF!+#REF!+#REF!+E21</f>
        <v>#REF!</v>
      </c>
      <c r="G21" s="8" t="e">
        <f>D21-F21</f>
        <v>#REF!</v>
      </c>
    </row>
    <row r="22" spans="1:7">
      <c r="A22" s="17"/>
      <c r="B22" s="28" t="s">
        <v>48</v>
      </c>
      <c r="C22" s="26">
        <v>10</v>
      </c>
      <c r="D22" s="43">
        <f t="shared" si="0"/>
        <v>-500</v>
      </c>
      <c r="E22" s="13">
        <v>-500</v>
      </c>
      <c r="F22" s="8"/>
      <c r="G22" s="8"/>
    </row>
    <row r="23" spans="1:7" ht="16.5" customHeight="1">
      <c r="A23" s="17"/>
      <c r="B23" s="28" t="s">
        <v>75</v>
      </c>
      <c r="C23" s="26" t="s">
        <v>76</v>
      </c>
      <c r="D23" s="43">
        <f t="shared" si="0"/>
        <v>2.44</v>
      </c>
      <c r="E23" s="13">
        <v>2.44</v>
      </c>
      <c r="F23" s="8" t="e">
        <f>#REF!+#REF!+#REF!+E23</f>
        <v>#REF!</v>
      </c>
      <c r="G23" s="8" t="e">
        <f>D23-F23</f>
        <v>#REF!</v>
      </c>
    </row>
    <row r="24" spans="1:7" ht="16.5" hidden="1" customHeight="1">
      <c r="A24" s="17"/>
      <c r="B24" s="28" t="s">
        <v>59</v>
      </c>
      <c r="C24" s="26">
        <v>20</v>
      </c>
      <c r="D24" s="43">
        <f t="shared" si="0"/>
        <v>0</v>
      </c>
      <c r="E24" s="13"/>
      <c r="F24" s="8"/>
      <c r="G24" s="8"/>
    </row>
    <row r="25" spans="1:7" ht="16.5" customHeight="1">
      <c r="A25" s="57" t="s">
        <v>3</v>
      </c>
      <c r="B25" s="58" t="s">
        <v>50</v>
      </c>
      <c r="C25" s="59" t="s">
        <v>51</v>
      </c>
      <c r="D25" s="43">
        <f t="shared" si="0"/>
        <v>-2.44</v>
      </c>
      <c r="E25" s="60">
        <f t="shared" ref="E25:E27" si="2">E26</f>
        <v>-2.44</v>
      </c>
      <c r="F25" s="8"/>
      <c r="G25" s="8"/>
    </row>
    <row r="26" spans="1:7" ht="29.25" customHeight="1">
      <c r="A26" s="17"/>
      <c r="B26" s="27" t="s">
        <v>64</v>
      </c>
      <c r="C26" s="26" t="s">
        <v>52</v>
      </c>
      <c r="D26" s="43">
        <f t="shared" si="0"/>
        <v>-2.44</v>
      </c>
      <c r="E26" s="13">
        <f t="shared" si="2"/>
        <v>-2.44</v>
      </c>
      <c r="F26" s="8"/>
      <c r="G26" s="8"/>
    </row>
    <row r="27" spans="1:7" ht="16.5" customHeight="1">
      <c r="A27" s="17"/>
      <c r="B27" s="32" t="s">
        <v>5</v>
      </c>
      <c r="C27" s="26"/>
      <c r="D27" s="43">
        <f t="shared" si="0"/>
        <v>-2.44</v>
      </c>
      <c r="E27" s="13">
        <f t="shared" si="2"/>
        <v>-2.44</v>
      </c>
      <c r="F27" s="8"/>
      <c r="G27" s="8"/>
    </row>
    <row r="28" spans="1:7" ht="16.5" customHeight="1">
      <c r="A28" s="17"/>
      <c r="B28" s="10" t="s">
        <v>7</v>
      </c>
      <c r="C28" s="26">
        <v>85.01</v>
      </c>
      <c r="D28" s="43">
        <f t="shared" si="0"/>
        <v>-2.44</v>
      </c>
      <c r="E28" s="13">
        <v>-2.44</v>
      </c>
      <c r="F28" s="8"/>
      <c r="G28" s="8"/>
    </row>
    <row r="29" spans="1:7">
      <c r="A29" s="57" t="s">
        <v>4</v>
      </c>
      <c r="B29" s="58" t="s">
        <v>43</v>
      </c>
      <c r="C29" s="59" t="s">
        <v>65</v>
      </c>
      <c r="D29" s="43">
        <f t="shared" si="0"/>
        <v>300</v>
      </c>
      <c r="E29" s="62">
        <f>E30</f>
        <v>300</v>
      </c>
      <c r="F29" s="8" t="e">
        <f>#REF!+#REF!+#REF!+E29</f>
        <v>#REF!</v>
      </c>
      <c r="G29" s="8" t="e">
        <f t="shared" ref="G29:G36" si="3">D29-F29</f>
        <v>#REF!</v>
      </c>
    </row>
    <row r="30" spans="1:7">
      <c r="A30" s="17"/>
      <c r="B30" s="25" t="s">
        <v>13</v>
      </c>
      <c r="C30" s="26" t="s">
        <v>14</v>
      </c>
      <c r="D30" s="43">
        <f t="shared" si="0"/>
        <v>300</v>
      </c>
      <c r="E30" s="13">
        <f>E31</f>
        <v>300</v>
      </c>
      <c r="F30" s="8" t="e">
        <f>#REF!+#REF!+#REF!+E30</f>
        <v>#REF!</v>
      </c>
      <c r="G30" s="8" t="e">
        <f t="shared" si="3"/>
        <v>#REF!</v>
      </c>
    </row>
    <row r="31" spans="1:7">
      <c r="A31" s="17"/>
      <c r="B31" s="63" t="s">
        <v>35</v>
      </c>
      <c r="C31" s="26" t="s">
        <v>14</v>
      </c>
      <c r="D31" s="43">
        <f t="shared" si="0"/>
        <v>300</v>
      </c>
      <c r="E31" s="13">
        <f>E32</f>
        <v>300</v>
      </c>
      <c r="F31" s="8" t="e">
        <f>#REF!+#REF!+#REF!+E31</f>
        <v>#REF!</v>
      </c>
      <c r="G31" s="8" t="e">
        <f t="shared" si="3"/>
        <v>#REF!</v>
      </c>
    </row>
    <row r="32" spans="1:7">
      <c r="A32" s="17"/>
      <c r="B32" s="32" t="s">
        <v>5</v>
      </c>
      <c r="C32" s="26"/>
      <c r="D32" s="43">
        <f t="shared" si="0"/>
        <v>300</v>
      </c>
      <c r="E32" s="13">
        <f>E33</f>
        <v>300</v>
      </c>
      <c r="F32" s="8" t="e">
        <f>#REF!+#REF!+#REF!+E32</f>
        <v>#REF!</v>
      </c>
      <c r="G32" s="8" t="e">
        <f t="shared" si="3"/>
        <v>#REF!</v>
      </c>
    </row>
    <row r="33" spans="1:7" ht="14.25" customHeight="1">
      <c r="A33" s="17"/>
      <c r="B33" s="28" t="s">
        <v>74</v>
      </c>
      <c r="C33" s="26" t="s">
        <v>15</v>
      </c>
      <c r="D33" s="43">
        <f t="shared" si="0"/>
        <v>300</v>
      </c>
      <c r="E33" s="13">
        <v>300</v>
      </c>
      <c r="F33" s="8" t="e">
        <f>#REF!+#REF!+#REF!+E33</f>
        <v>#REF!</v>
      </c>
      <c r="G33" s="8" t="e">
        <f t="shared" si="3"/>
        <v>#REF!</v>
      </c>
    </row>
    <row r="34" spans="1:7" hidden="1">
      <c r="A34" s="17"/>
      <c r="B34" s="25"/>
      <c r="C34" s="26"/>
      <c r="D34" s="43">
        <f t="shared" si="0"/>
        <v>0</v>
      </c>
      <c r="E34" s="13"/>
      <c r="F34" s="8" t="e">
        <f>#REF!+#REF!+#REF!+E34</f>
        <v>#REF!</v>
      </c>
      <c r="G34" s="8" t="e">
        <f t="shared" si="3"/>
        <v>#REF!</v>
      </c>
    </row>
    <row r="35" spans="1:7" ht="16.5" hidden="1" customHeight="1">
      <c r="A35" s="17"/>
      <c r="B35" s="28"/>
      <c r="C35" s="26"/>
      <c r="D35" s="43">
        <f t="shared" si="0"/>
        <v>0</v>
      </c>
      <c r="E35" s="13"/>
      <c r="F35" s="8" t="e">
        <f>#REF!+#REF!+#REF!+E35</f>
        <v>#REF!</v>
      </c>
      <c r="G35" s="8" t="e">
        <f t="shared" si="3"/>
        <v>#REF!</v>
      </c>
    </row>
    <row r="36" spans="1:7" ht="15" customHeight="1">
      <c r="A36" s="57" t="s">
        <v>73</v>
      </c>
      <c r="B36" s="58" t="s">
        <v>18</v>
      </c>
      <c r="C36" s="59" t="s">
        <v>66</v>
      </c>
      <c r="D36" s="43">
        <f t="shared" si="0"/>
        <v>3687.97</v>
      </c>
      <c r="E36" s="60">
        <f>E37</f>
        <v>3687.97</v>
      </c>
      <c r="F36" s="8" t="e">
        <f>#REF!+#REF!+#REF!+E36</f>
        <v>#REF!</v>
      </c>
      <c r="G36" s="8" t="e">
        <f t="shared" si="3"/>
        <v>#REF!</v>
      </c>
    </row>
    <row r="37" spans="1:7" ht="17.25" customHeight="1">
      <c r="A37" s="17">
        <v>1</v>
      </c>
      <c r="B37" s="32" t="s">
        <v>57</v>
      </c>
      <c r="C37" s="33" t="s">
        <v>71</v>
      </c>
      <c r="D37" s="43">
        <f t="shared" si="0"/>
        <v>3687.97</v>
      </c>
      <c r="E37" s="15">
        <f>E38+E44</f>
        <v>3687.97</v>
      </c>
      <c r="F37" s="8"/>
      <c r="G37" s="8"/>
    </row>
    <row r="38" spans="1:7">
      <c r="A38" s="17"/>
      <c r="B38" s="32" t="s">
        <v>5</v>
      </c>
      <c r="C38" s="26"/>
      <c r="D38" s="43">
        <f t="shared" si="0"/>
        <v>200</v>
      </c>
      <c r="E38" s="15">
        <f>E40</f>
        <v>200</v>
      </c>
      <c r="F38" s="8" t="e">
        <f>#REF!+#REF!+#REF!+E38</f>
        <v>#REF!</v>
      </c>
      <c r="G38" s="8" t="e">
        <f t="shared" ref="G38:G65" si="4">D38-F38</f>
        <v>#REF!</v>
      </c>
    </row>
    <row r="39" spans="1:7" ht="16.5" hidden="1" customHeight="1">
      <c r="A39" s="17"/>
      <c r="B39" s="28" t="s">
        <v>6</v>
      </c>
      <c r="C39" s="26">
        <v>10</v>
      </c>
      <c r="D39" s="43">
        <f t="shared" si="0"/>
        <v>0</v>
      </c>
      <c r="E39" s="13"/>
      <c r="F39" s="8" t="e">
        <f>#REF!+#REF!+#REF!+E39</f>
        <v>#REF!</v>
      </c>
      <c r="G39" s="8" t="e">
        <f t="shared" si="4"/>
        <v>#REF!</v>
      </c>
    </row>
    <row r="40" spans="1:7" ht="13.5" customHeight="1">
      <c r="A40" s="17"/>
      <c r="B40" s="28" t="s">
        <v>49</v>
      </c>
      <c r="C40" s="26">
        <v>20</v>
      </c>
      <c r="D40" s="43">
        <f t="shared" si="0"/>
        <v>200</v>
      </c>
      <c r="E40" s="13">
        <v>200</v>
      </c>
      <c r="F40" s="8" t="e">
        <f>#REF!+#REF!+#REF!+E40</f>
        <v>#REF!</v>
      </c>
      <c r="G40" s="8" t="e">
        <f t="shared" si="4"/>
        <v>#REF!</v>
      </c>
    </row>
    <row r="41" spans="1:7" ht="13.5" hidden="1" customHeight="1">
      <c r="A41" s="17"/>
      <c r="B41" s="28" t="s">
        <v>27</v>
      </c>
      <c r="C41" s="26">
        <v>59</v>
      </c>
      <c r="D41" s="43">
        <f t="shared" si="0"/>
        <v>0</v>
      </c>
      <c r="E41" s="13"/>
      <c r="F41" s="8" t="e">
        <f>#REF!+#REF!+#REF!+E41</f>
        <v>#REF!</v>
      </c>
      <c r="G41" s="8" t="e">
        <f t="shared" si="4"/>
        <v>#REF!</v>
      </c>
    </row>
    <row r="42" spans="1:7" ht="13.5" hidden="1" customHeight="1">
      <c r="A42" s="17"/>
      <c r="B42" s="28" t="s">
        <v>7</v>
      </c>
      <c r="C42" s="26">
        <v>85</v>
      </c>
      <c r="D42" s="43">
        <f t="shared" si="0"/>
        <v>0</v>
      </c>
      <c r="E42" s="13"/>
      <c r="F42" s="8" t="e">
        <f>#REF!+#REF!+#REF!+E42</f>
        <v>#REF!</v>
      </c>
      <c r="G42" s="8" t="e">
        <f t="shared" si="4"/>
        <v>#REF!</v>
      </c>
    </row>
    <row r="43" spans="1:7" ht="13.5" hidden="1" customHeight="1">
      <c r="A43" s="17"/>
      <c r="B43" s="28" t="s">
        <v>36</v>
      </c>
      <c r="C43" s="26">
        <v>40.299999999999997</v>
      </c>
      <c r="D43" s="43">
        <f t="shared" si="0"/>
        <v>0</v>
      </c>
      <c r="E43" s="13"/>
      <c r="F43" s="8" t="e">
        <f>#REF!+#REF!+#REF!+E43</f>
        <v>#REF!</v>
      </c>
      <c r="G43" s="8" t="e">
        <f t="shared" si="4"/>
        <v>#REF!</v>
      </c>
    </row>
    <row r="44" spans="1:7" ht="15" customHeight="1">
      <c r="A44" s="17"/>
      <c r="B44" s="25" t="s">
        <v>8</v>
      </c>
      <c r="C44" s="33"/>
      <c r="D44" s="43">
        <f t="shared" si="0"/>
        <v>3487.97</v>
      </c>
      <c r="E44" s="15">
        <f>E45</f>
        <v>3487.97</v>
      </c>
      <c r="F44" s="8" t="e">
        <f>#REF!+#REF!+#REF!+E44</f>
        <v>#REF!</v>
      </c>
      <c r="G44" s="8" t="e">
        <f t="shared" si="4"/>
        <v>#REF!</v>
      </c>
    </row>
    <row r="45" spans="1:7" ht="15" customHeight="1">
      <c r="A45" s="17"/>
      <c r="B45" s="28" t="s">
        <v>58</v>
      </c>
      <c r="C45" s="26">
        <v>70</v>
      </c>
      <c r="D45" s="43">
        <f t="shared" si="0"/>
        <v>3487.97</v>
      </c>
      <c r="E45" s="13">
        <f>3058.97+429</f>
        <v>3487.97</v>
      </c>
      <c r="F45" s="8" t="e">
        <f>#REF!+#REF!+#REF!+E45</f>
        <v>#REF!</v>
      </c>
      <c r="G45" s="8" t="e">
        <f t="shared" si="4"/>
        <v>#REF!</v>
      </c>
    </row>
    <row r="46" spans="1:7" ht="15" hidden="1" customHeight="1">
      <c r="A46" s="17"/>
      <c r="B46" s="28" t="s">
        <v>28</v>
      </c>
      <c r="C46" s="26"/>
      <c r="D46" s="15" t="e">
        <f>#REF!+E46</f>
        <v>#REF!</v>
      </c>
      <c r="E46" s="13"/>
      <c r="F46" s="8" t="e">
        <f>#REF!+#REF!+#REF!+E46</f>
        <v>#REF!</v>
      </c>
      <c r="G46" s="8" t="e">
        <f t="shared" si="4"/>
        <v>#REF!</v>
      </c>
    </row>
    <row r="47" spans="1:7" ht="15" hidden="1" customHeight="1">
      <c r="A47" s="17"/>
      <c r="B47" s="28" t="s">
        <v>29</v>
      </c>
      <c r="C47" s="26"/>
      <c r="D47" s="15" t="e">
        <f>#REF!+E47</f>
        <v>#REF!</v>
      </c>
      <c r="E47" s="13"/>
      <c r="F47" s="8" t="e">
        <f>#REF!+#REF!+#REF!+E47</f>
        <v>#REF!</v>
      </c>
      <c r="G47" s="8" t="e">
        <f t="shared" si="4"/>
        <v>#REF!</v>
      </c>
    </row>
    <row r="48" spans="1:7" ht="15" hidden="1" customHeight="1">
      <c r="A48" s="17"/>
      <c r="B48" s="28" t="s">
        <v>30</v>
      </c>
      <c r="C48" s="26"/>
      <c r="D48" s="15" t="e">
        <f>#REF!+E48</f>
        <v>#REF!</v>
      </c>
      <c r="E48" s="13"/>
      <c r="F48" s="8" t="e">
        <f>#REF!+#REF!+#REF!+E48</f>
        <v>#REF!</v>
      </c>
      <c r="G48" s="8" t="e">
        <f t="shared" si="4"/>
        <v>#REF!</v>
      </c>
    </row>
    <row r="49" spans="1:8" ht="21" hidden="1" customHeight="1">
      <c r="A49" s="17"/>
      <c r="B49" s="34"/>
      <c r="C49" s="26"/>
      <c r="D49" s="15" t="e">
        <f>#REF!+E49</f>
        <v>#REF!</v>
      </c>
      <c r="E49" s="13"/>
      <c r="F49" s="8" t="e">
        <f>#REF!+#REF!+#REF!+E49</f>
        <v>#REF!</v>
      </c>
      <c r="G49" s="8" t="e">
        <f t="shared" si="4"/>
        <v>#REF!</v>
      </c>
    </row>
    <row r="50" spans="1:8" ht="23.25" hidden="1" customHeight="1">
      <c r="A50" s="17"/>
      <c r="B50" s="41"/>
      <c r="C50" s="26"/>
      <c r="D50" s="15" t="e">
        <f>#REF!+E50</f>
        <v>#REF!</v>
      </c>
      <c r="E50" s="13"/>
      <c r="F50" s="8" t="e">
        <f>#REF!+#REF!+#REF!+E50</f>
        <v>#REF!</v>
      </c>
      <c r="G50" s="8" t="e">
        <f t="shared" si="4"/>
        <v>#REF!</v>
      </c>
    </row>
    <row r="51" spans="1:8" ht="17.25" hidden="1" customHeight="1">
      <c r="A51" s="17"/>
      <c r="B51" s="41"/>
      <c r="C51" s="26"/>
      <c r="D51" s="15" t="e">
        <f>#REF!+E51</f>
        <v>#REF!</v>
      </c>
      <c r="E51" s="13"/>
      <c r="F51" s="8" t="e">
        <f>#REF!+#REF!+#REF!+E51</f>
        <v>#REF!</v>
      </c>
      <c r="G51" s="8" t="e">
        <f t="shared" si="4"/>
        <v>#REF!</v>
      </c>
    </row>
    <row r="52" spans="1:8" ht="21" hidden="1" customHeight="1">
      <c r="A52" s="17"/>
      <c r="B52" s="34"/>
      <c r="C52" s="26"/>
      <c r="D52" s="15" t="e">
        <f>#REF!+E52</f>
        <v>#REF!</v>
      </c>
      <c r="E52" s="13"/>
      <c r="F52" s="8" t="e">
        <f>#REF!+#REF!+#REF!+E52</f>
        <v>#REF!</v>
      </c>
      <c r="G52" s="8" t="e">
        <f t="shared" si="4"/>
        <v>#REF!</v>
      </c>
    </row>
    <row r="53" spans="1:8" ht="24" hidden="1" customHeight="1">
      <c r="A53" s="10"/>
      <c r="B53" s="17" t="s">
        <v>19</v>
      </c>
      <c r="C53" s="33">
        <v>70</v>
      </c>
      <c r="D53" s="15" t="e">
        <f>#REF!+E53</f>
        <v>#REF!</v>
      </c>
      <c r="E53" s="13"/>
      <c r="F53" s="8" t="e">
        <f>#REF!+#REF!+#REF!+E53</f>
        <v>#REF!</v>
      </c>
      <c r="G53" s="8" t="e">
        <f t="shared" si="4"/>
        <v>#REF!</v>
      </c>
    </row>
    <row r="54" spans="1:8" ht="59.25" hidden="1" customHeight="1">
      <c r="A54" s="10"/>
      <c r="B54" s="50" t="s">
        <v>44</v>
      </c>
      <c r="C54" s="36">
        <f>C55</f>
        <v>58</v>
      </c>
      <c r="D54" s="15" t="e">
        <f>#REF!+E54</f>
        <v>#REF!</v>
      </c>
      <c r="E54" s="16"/>
      <c r="F54" s="8" t="e">
        <f>#REF!+#REF!+#REF!+E54</f>
        <v>#REF!</v>
      </c>
      <c r="G54" s="8" t="e">
        <f t="shared" si="4"/>
        <v>#REF!</v>
      </c>
      <c r="H54" s="2" t="s">
        <v>45</v>
      </c>
    </row>
    <row r="55" spans="1:8" ht="13.5" hidden="1" customHeight="1">
      <c r="A55" s="10"/>
      <c r="B55" s="35" t="s">
        <v>8</v>
      </c>
      <c r="C55" s="36">
        <f>C56</f>
        <v>58</v>
      </c>
      <c r="D55" s="15" t="e">
        <f>#REF!+E55</f>
        <v>#REF!</v>
      </c>
      <c r="E55" s="16"/>
      <c r="F55" s="8" t="e">
        <f>#REF!+#REF!+#REF!+E55</f>
        <v>#REF!</v>
      </c>
      <c r="G55" s="8" t="e">
        <f t="shared" si="4"/>
        <v>#REF!</v>
      </c>
    </row>
    <row r="56" spans="1:8" ht="13.5" hidden="1" customHeight="1">
      <c r="A56" s="10"/>
      <c r="B56" s="35" t="s">
        <v>9</v>
      </c>
      <c r="C56" s="37">
        <v>58</v>
      </c>
      <c r="D56" s="15" t="e">
        <f>#REF!+E56</f>
        <v>#REF!</v>
      </c>
      <c r="E56" s="16"/>
      <c r="F56" s="8" t="e">
        <f>#REF!+#REF!+#REF!+E56</f>
        <v>#REF!</v>
      </c>
      <c r="G56" s="8" t="e">
        <f t="shared" si="4"/>
        <v>#REF!</v>
      </c>
    </row>
    <row r="57" spans="1:8" ht="13.5" hidden="1" customHeight="1">
      <c r="A57" s="10"/>
      <c r="B57" s="35" t="s">
        <v>34</v>
      </c>
      <c r="C57" s="37" t="s">
        <v>31</v>
      </c>
      <c r="D57" s="15" t="e">
        <f>#REF!+E57</f>
        <v>#REF!</v>
      </c>
      <c r="E57" s="16"/>
      <c r="F57" s="8" t="e">
        <f>#REF!+#REF!+#REF!+E57</f>
        <v>#REF!</v>
      </c>
      <c r="G57" s="8" t="e">
        <f t="shared" si="4"/>
        <v>#REF!</v>
      </c>
    </row>
    <row r="58" spans="1:8" ht="13.5" hidden="1" customHeight="1">
      <c r="A58" s="10"/>
      <c r="B58" s="35" t="s">
        <v>25</v>
      </c>
      <c r="C58" s="37" t="s">
        <v>32</v>
      </c>
      <c r="D58" s="15" t="e">
        <f>#REF!+E58</f>
        <v>#REF!</v>
      </c>
      <c r="E58" s="16"/>
      <c r="F58" s="8" t="e">
        <f>#REF!+#REF!+#REF!+E58</f>
        <v>#REF!</v>
      </c>
      <c r="G58" s="8" t="e">
        <f t="shared" si="4"/>
        <v>#REF!</v>
      </c>
    </row>
    <row r="59" spans="1:8" ht="13.5" hidden="1" customHeight="1">
      <c r="A59" s="10"/>
      <c r="B59" s="35" t="s">
        <v>12</v>
      </c>
      <c r="C59" s="37" t="s">
        <v>33</v>
      </c>
      <c r="D59" s="15" t="e">
        <f>#REF!+E59</f>
        <v>#REF!</v>
      </c>
      <c r="E59" s="16"/>
      <c r="F59" s="8" t="e">
        <f>#REF!+#REF!+#REF!+E59</f>
        <v>#REF!</v>
      </c>
      <c r="G59" s="8" t="e">
        <f t="shared" si="4"/>
        <v>#REF!</v>
      </c>
    </row>
    <row r="60" spans="1:8" ht="13.5" hidden="1" customHeight="1">
      <c r="A60" s="10">
        <v>3</v>
      </c>
      <c r="B60" s="51" t="s">
        <v>24</v>
      </c>
      <c r="C60" s="33">
        <v>87.02</v>
      </c>
      <c r="D60" s="15" t="e">
        <f>#REF!+E60</f>
        <v>#REF!</v>
      </c>
      <c r="E60" s="15"/>
      <c r="F60" s="8" t="e">
        <f>#REF!+#REF!+#REF!+E60</f>
        <v>#REF!</v>
      </c>
      <c r="G60" s="8" t="e">
        <f t="shared" si="4"/>
        <v>#REF!</v>
      </c>
    </row>
    <row r="61" spans="1:8" ht="34.5" hidden="1" customHeight="1">
      <c r="A61" s="10" t="s">
        <v>26</v>
      </c>
      <c r="B61" s="38" t="s">
        <v>23</v>
      </c>
      <c r="C61" s="33" t="s">
        <v>20</v>
      </c>
      <c r="D61" s="15" t="e">
        <f>#REF!+E61</f>
        <v>#REF!</v>
      </c>
      <c r="E61" s="15"/>
      <c r="F61" s="8" t="e">
        <f>#REF!+#REF!+#REF!+E61</f>
        <v>#REF!</v>
      </c>
      <c r="G61" s="8" t="e">
        <f t="shared" si="4"/>
        <v>#REF!</v>
      </c>
    </row>
    <row r="62" spans="1:8" ht="22.5" hidden="1" customHeight="1">
      <c r="A62" s="10"/>
      <c r="B62" s="28" t="s">
        <v>8</v>
      </c>
      <c r="C62" s="33"/>
      <c r="D62" s="15" t="e">
        <f>#REF!+E62</f>
        <v>#REF!</v>
      </c>
      <c r="E62" s="13"/>
      <c r="F62" s="8" t="e">
        <f>#REF!+#REF!+#REF!+E62</f>
        <v>#REF!</v>
      </c>
      <c r="G62" s="8" t="e">
        <f t="shared" si="4"/>
        <v>#REF!</v>
      </c>
    </row>
    <row r="63" spans="1:8" ht="27.75" hidden="1" customHeight="1">
      <c r="A63" s="10"/>
      <c r="B63" s="52" t="s">
        <v>16</v>
      </c>
      <c r="C63" s="53" t="s">
        <v>17</v>
      </c>
      <c r="D63" s="15" t="e">
        <f>#REF!+E63</f>
        <v>#REF!</v>
      </c>
      <c r="E63" s="13"/>
      <c r="F63" s="8" t="e">
        <f>#REF!+#REF!+#REF!+E63</f>
        <v>#REF!</v>
      </c>
      <c r="G63" s="8" t="e">
        <f t="shared" si="4"/>
        <v>#REF!</v>
      </c>
    </row>
    <row r="64" spans="1:8" ht="22.5" hidden="1" customHeight="1">
      <c r="A64" s="10"/>
      <c r="B64" s="54" t="s">
        <v>21</v>
      </c>
      <c r="C64" s="55"/>
      <c r="D64" s="15" t="e">
        <f>#REF!+E64</f>
        <v>#REF!</v>
      </c>
      <c r="E64" s="13"/>
      <c r="F64" s="8" t="e">
        <f>#REF!+#REF!+#REF!+E64</f>
        <v>#REF!</v>
      </c>
      <c r="G64" s="8" t="e">
        <f t="shared" si="4"/>
        <v>#REF!</v>
      </c>
    </row>
    <row r="65" spans="1:9" ht="17.25" customHeight="1">
      <c r="A65" s="17"/>
      <c r="B65" s="17" t="s">
        <v>22</v>
      </c>
      <c r="C65" s="56"/>
      <c r="D65" s="15">
        <f>D12-D19</f>
        <v>0</v>
      </c>
      <c r="E65" s="15">
        <f>E12-E19</f>
        <v>0</v>
      </c>
      <c r="F65" s="8" t="e">
        <f>#REF!+#REF!+#REF!+E65</f>
        <v>#REF!</v>
      </c>
      <c r="G65" s="8" t="e">
        <f t="shared" si="4"/>
        <v>#REF!</v>
      </c>
      <c r="I65" s="14"/>
    </row>
    <row r="66" spans="1:9" ht="22.5" customHeight="1">
      <c r="A66" s="4"/>
      <c r="B66" s="39"/>
      <c r="C66" s="40"/>
      <c r="D66" s="14"/>
      <c r="E66" s="14"/>
      <c r="F66" s="14"/>
      <c r="G66" s="14"/>
    </row>
  </sheetData>
  <mergeCells count="7">
    <mergeCell ref="B2:C2"/>
    <mergeCell ref="A10:A11"/>
    <mergeCell ref="B10:B11"/>
    <mergeCell ref="C10:C11"/>
    <mergeCell ref="A5:G5"/>
    <mergeCell ref="A6:G6"/>
    <mergeCell ref="B7:G7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2022-12-13T06:18:54Z</cp:lastPrinted>
  <dcterms:created xsi:type="dcterms:W3CDTF">2017-03-22T13:01:52Z</dcterms:created>
  <dcterms:modified xsi:type="dcterms:W3CDTF">2022-12-22T10:45:39Z</dcterms:modified>
</cp:coreProperties>
</file>