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Anexa 3" sheetId="2" r:id="rId1"/>
  </sheets>
  <definedNames>
    <definedName name="_xlnm._FilterDatabase" localSheetId="0" hidden="1">'Anexa 3'!$A$10:$H$10</definedName>
    <definedName name="_xlnm.Database" localSheetId="0">#REF!</definedName>
    <definedName name="_xlnm.Database">#REF!</definedName>
    <definedName name="_xlnm.Print_Titles" localSheetId="0">'Anexa 3'!$7:$9</definedName>
  </definedNames>
  <calcPr calcId="125725"/>
</workbook>
</file>

<file path=xl/calcChain.xml><?xml version="1.0" encoding="utf-8"?>
<calcChain xmlns="http://schemas.openxmlformats.org/spreadsheetml/2006/main">
  <c r="C101" i="2"/>
  <c r="H100"/>
  <c r="G100"/>
  <c r="F100"/>
  <c r="E100"/>
  <c r="D100"/>
  <c r="C100"/>
  <c r="H99"/>
  <c r="G99"/>
  <c r="F99"/>
  <c r="F98" s="1"/>
  <c r="F97" s="1"/>
  <c r="E99"/>
  <c r="E98" s="1"/>
  <c r="E97" s="1"/>
  <c r="D99"/>
  <c r="D98" s="1"/>
  <c r="D97" s="1"/>
  <c r="C99"/>
  <c r="H98"/>
  <c r="G98"/>
  <c r="G97" s="1"/>
  <c r="C98"/>
  <c r="C97" s="1"/>
  <c r="H97"/>
  <c r="C96"/>
  <c r="H95"/>
  <c r="G95"/>
  <c r="F95"/>
  <c r="E95"/>
  <c r="D95"/>
  <c r="C95"/>
  <c r="H94"/>
  <c r="G94"/>
  <c r="G93" s="1"/>
  <c r="G92" s="1"/>
  <c r="F94"/>
  <c r="F93" s="1"/>
  <c r="F92" s="1"/>
  <c r="E94"/>
  <c r="E93" s="1"/>
  <c r="E92" s="1"/>
  <c r="D94"/>
  <c r="C94"/>
  <c r="H93"/>
  <c r="H92" s="1"/>
  <c r="D93"/>
  <c r="D92" s="1"/>
  <c r="C93"/>
  <c r="C92" s="1"/>
  <c r="H91"/>
  <c r="H90" s="1"/>
  <c r="H89" s="1"/>
  <c r="H88" s="1"/>
  <c r="H87" s="1"/>
  <c r="G91"/>
  <c r="F91"/>
  <c r="E91"/>
  <c r="E20" s="1"/>
  <c r="E19" s="1"/>
  <c r="D91"/>
  <c r="D90" s="1"/>
  <c r="D89" s="1"/>
  <c r="D88" s="1"/>
  <c r="D87" s="1"/>
  <c r="C91"/>
  <c r="C90" s="1"/>
  <c r="C89" s="1"/>
  <c r="C88" s="1"/>
  <c r="C87" s="1"/>
  <c r="G90"/>
  <c r="G89" s="1"/>
  <c r="G88" s="1"/>
  <c r="G87" s="1"/>
  <c r="F90"/>
  <c r="F89" s="1"/>
  <c r="F88" s="1"/>
  <c r="F87" s="1"/>
  <c r="E90"/>
  <c r="E89" s="1"/>
  <c r="E88" s="1"/>
  <c r="E87" s="1"/>
  <c r="C86"/>
  <c r="H85"/>
  <c r="G85"/>
  <c r="F85"/>
  <c r="E85"/>
  <c r="D85"/>
  <c r="C85"/>
  <c r="H84"/>
  <c r="G84"/>
  <c r="F84"/>
  <c r="E84"/>
  <c r="E83" s="1"/>
  <c r="E82" s="1"/>
  <c r="D84"/>
  <c r="D83" s="1"/>
  <c r="D82" s="1"/>
  <c r="C84"/>
  <c r="H83"/>
  <c r="H82" s="1"/>
  <c r="G83"/>
  <c r="G82" s="1"/>
  <c r="F83"/>
  <c r="F82" s="1"/>
  <c r="C83"/>
  <c r="C82" s="1"/>
  <c r="C81"/>
  <c r="C80" s="1"/>
  <c r="H80"/>
  <c r="G80"/>
  <c r="F80"/>
  <c r="E80"/>
  <c r="D80"/>
  <c r="H79"/>
  <c r="G79"/>
  <c r="F79"/>
  <c r="F78" s="1"/>
  <c r="F77" s="1"/>
  <c r="E79"/>
  <c r="E78" s="1"/>
  <c r="E77" s="1"/>
  <c r="D79"/>
  <c r="C79"/>
  <c r="C78" s="1"/>
  <c r="C77" s="1"/>
  <c r="H78"/>
  <c r="H77" s="1"/>
  <c r="G78"/>
  <c r="G77" s="1"/>
  <c r="D78"/>
  <c r="D77" s="1"/>
  <c r="C76"/>
  <c r="C75" s="1"/>
  <c r="C74" s="1"/>
  <c r="C73" s="1"/>
  <c r="H75"/>
  <c r="D75"/>
  <c r="H74"/>
  <c r="H73" s="1"/>
  <c r="D74"/>
  <c r="D73" s="1"/>
  <c r="C72"/>
  <c r="H71"/>
  <c r="G71"/>
  <c r="F71"/>
  <c r="E71"/>
  <c r="D71"/>
  <c r="C71"/>
  <c r="H70"/>
  <c r="G70"/>
  <c r="F70"/>
  <c r="E70"/>
  <c r="E69" s="1"/>
  <c r="E68" s="1"/>
  <c r="D70"/>
  <c r="D69" s="1"/>
  <c r="D68" s="1"/>
  <c r="C70"/>
  <c r="H69"/>
  <c r="H68" s="1"/>
  <c r="G69"/>
  <c r="G68" s="1"/>
  <c r="F69"/>
  <c r="F68" s="1"/>
  <c r="C69"/>
  <c r="C68" s="1"/>
  <c r="C67"/>
  <c r="C66" s="1"/>
  <c r="H66"/>
  <c r="G66"/>
  <c r="F66"/>
  <c r="E66"/>
  <c r="D66"/>
  <c r="H65"/>
  <c r="G65"/>
  <c r="F65"/>
  <c r="F64" s="1"/>
  <c r="F63" s="1"/>
  <c r="E65"/>
  <c r="E64" s="1"/>
  <c r="E63" s="1"/>
  <c r="D65"/>
  <c r="C65"/>
  <c r="C64" s="1"/>
  <c r="C63" s="1"/>
  <c r="H64"/>
  <c r="H63" s="1"/>
  <c r="G64"/>
  <c r="G63" s="1"/>
  <c r="D64"/>
  <c r="D63" s="1"/>
  <c r="C62"/>
  <c r="C61" s="1"/>
  <c r="C60" s="1"/>
  <c r="C59" s="1"/>
  <c r="H61"/>
  <c r="D61"/>
  <c r="H60"/>
  <c r="H59" s="1"/>
  <c r="D60"/>
  <c r="D59" s="1"/>
  <c r="C58"/>
  <c r="H57"/>
  <c r="H56" s="1"/>
  <c r="H55" s="1"/>
  <c r="D57"/>
  <c r="D56" s="1"/>
  <c r="D55" s="1"/>
  <c r="C57"/>
  <c r="C56"/>
  <c r="C55" s="1"/>
  <c r="C54"/>
  <c r="H53"/>
  <c r="H52" s="1"/>
  <c r="H51" s="1"/>
  <c r="D53"/>
  <c r="C53"/>
  <c r="C52" s="1"/>
  <c r="C51" s="1"/>
  <c r="D52"/>
  <c r="D51"/>
  <c r="C50"/>
  <c r="H49"/>
  <c r="G49"/>
  <c r="F49"/>
  <c r="E49"/>
  <c r="D49"/>
  <c r="C49"/>
  <c r="H48"/>
  <c r="H47" s="1"/>
  <c r="H46" s="1"/>
  <c r="G48"/>
  <c r="F48"/>
  <c r="E48"/>
  <c r="E47" s="1"/>
  <c r="E46" s="1"/>
  <c r="D48"/>
  <c r="C48"/>
  <c r="C47" s="1"/>
  <c r="C46" s="1"/>
  <c r="G47"/>
  <c r="G46" s="1"/>
  <c r="F47"/>
  <c r="F46" s="1"/>
  <c r="D47"/>
  <c r="D46" s="1"/>
  <c r="C45"/>
  <c r="H44"/>
  <c r="G44"/>
  <c r="F44"/>
  <c r="E44"/>
  <c r="D44"/>
  <c r="C44"/>
  <c r="H43"/>
  <c r="G43"/>
  <c r="F43"/>
  <c r="F42" s="1"/>
  <c r="F41" s="1"/>
  <c r="E43"/>
  <c r="D43"/>
  <c r="C43"/>
  <c r="H42"/>
  <c r="H41" s="1"/>
  <c r="G42"/>
  <c r="G41" s="1"/>
  <c r="E42"/>
  <c r="E41" s="1"/>
  <c r="D42"/>
  <c r="D41" s="1"/>
  <c r="C42"/>
  <c r="C41" s="1"/>
  <c r="C40"/>
  <c r="C39" s="1"/>
  <c r="H39"/>
  <c r="G39"/>
  <c r="F39"/>
  <c r="E39"/>
  <c r="D39"/>
  <c r="H38"/>
  <c r="G38"/>
  <c r="G37" s="1"/>
  <c r="G36" s="1"/>
  <c r="F38"/>
  <c r="E38"/>
  <c r="D38"/>
  <c r="C38"/>
  <c r="C37" s="1"/>
  <c r="C36" s="1"/>
  <c r="H37"/>
  <c r="H36" s="1"/>
  <c r="F37"/>
  <c r="F36" s="1"/>
  <c r="E37"/>
  <c r="E36" s="1"/>
  <c r="D37"/>
  <c r="D36" s="1"/>
  <c r="C35"/>
  <c r="C25" s="1"/>
  <c r="C24" s="1"/>
  <c r="C23" s="1"/>
  <c r="H34"/>
  <c r="G34"/>
  <c r="F34"/>
  <c r="E34"/>
  <c r="D34"/>
  <c r="H33"/>
  <c r="H32" s="1"/>
  <c r="H31" s="1"/>
  <c r="G33"/>
  <c r="F33"/>
  <c r="E33"/>
  <c r="D33"/>
  <c r="D32" s="1"/>
  <c r="D31" s="1"/>
  <c r="G32"/>
  <c r="G31" s="1"/>
  <c r="F32"/>
  <c r="F31" s="1"/>
  <c r="E32"/>
  <c r="E31" s="1"/>
  <c r="C30"/>
  <c r="H29"/>
  <c r="G29"/>
  <c r="F29"/>
  <c r="E29"/>
  <c r="D29"/>
  <c r="C29"/>
  <c r="H28"/>
  <c r="G28"/>
  <c r="F28"/>
  <c r="E28"/>
  <c r="E27" s="1"/>
  <c r="E26" s="1"/>
  <c r="D28"/>
  <c r="D27" s="1"/>
  <c r="D26" s="1"/>
  <c r="C28"/>
  <c r="H27"/>
  <c r="H26" s="1"/>
  <c r="G27"/>
  <c r="G26" s="1"/>
  <c r="F27"/>
  <c r="F26" s="1"/>
  <c r="C27"/>
  <c r="C26" s="1"/>
  <c r="H25"/>
  <c r="H24" s="1"/>
  <c r="H23" s="1"/>
  <c r="G25"/>
  <c r="G24" s="1"/>
  <c r="G23" s="1"/>
  <c r="F25"/>
  <c r="F24" s="1"/>
  <c r="F23" s="1"/>
  <c r="E25"/>
  <c r="D25"/>
  <c r="E24"/>
  <c r="E23" s="1"/>
  <c r="D24"/>
  <c r="D23" s="1"/>
  <c r="D20"/>
  <c r="D19" s="1"/>
  <c r="C15"/>
  <c r="C14" s="1"/>
  <c r="C13" s="1"/>
  <c r="C12" s="1"/>
  <c r="C11" s="1"/>
  <c r="C10" s="1"/>
  <c r="H14"/>
  <c r="H13" s="1"/>
  <c r="H12" s="1"/>
  <c r="H11" s="1"/>
  <c r="H10" s="1"/>
  <c r="G14"/>
  <c r="G13" s="1"/>
  <c r="G12" s="1"/>
  <c r="G11" s="1"/>
  <c r="G10" s="1"/>
  <c r="F14"/>
  <c r="E14"/>
  <c r="D14"/>
  <c r="D13" s="1"/>
  <c r="D12" s="1"/>
  <c r="D11" s="1"/>
  <c r="D10" s="1"/>
  <c r="F13"/>
  <c r="F12" s="1"/>
  <c r="F11" s="1"/>
  <c r="F10" s="1"/>
  <c r="E13"/>
  <c r="E12" s="1"/>
  <c r="E11" s="1"/>
  <c r="E10" s="1"/>
  <c r="H22" l="1"/>
  <c r="H18"/>
  <c r="F22"/>
  <c r="F18"/>
  <c r="C22"/>
  <c r="C18"/>
  <c r="D22"/>
  <c r="D18"/>
  <c r="G22"/>
  <c r="G18"/>
  <c r="E22"/>
  <c r="E18"/>
  <c r="C33"/>
  <c r="C32" s="1"/>
  <c r="C31" s="1"/>
  <c r="C20"/>
  <c r="C34"/>
  <c r="H20"/>
  <c r="H19" s="1"/>
  <c r="G20"/>
  <c r="G19" s="1"/>
  <c r="C19" s="1"/>
  <c r="F20"/>
  <c r="F19" s="1"/>
  <c r="H21" l="1"/>
  <c r="H17"/>
  <c r="H16" s="1"/>
  <c r="H102" s="1"/>
  <c r="E21"/>
  <c r="E17"/>
  <c r="E16" s="1"/>
  <c r="E102" s="1"/>
  <c r="C21"/>
  <c r="C17"/>
  <c r="C16" s="1"/>
  <c r="F21"/>
  <c r="F17"/>
  <c r="F16" s="1"/>
  <c r="F102" s="1"/>
  <c r="D21"/>
  <c r="D17"/>
  <c r="D16" s="1"/>
  <c r="D102" s="1"/>
  <c r="G21"/>
  <c r="G17"/>
  <c r="G16" s="1"/>
  <c r="G102" s="1"/>
  <c r="C102" l="1"/>
</calcChain>
</file>

<file path=xl/sharedStrings.xml><?xml version="1.0" encoding="utf-8"?>
<sst xmlns="http://schemas.openxmlformats.org/spreadsheetml/2006/main" count="152" uniqueCount="55">
  <si>
    <t>I</t>
  </si>
  <si>
    <t>II</t>
  </si>
  <si>
    <t>JUDETUL ARGES</t>
  </si>
  <si>
    <t>DIRECTIA ECONOMICA</t>
  </si>
  <si>
    <t xml:space="preserve">SERVICIUL BUGET IMPOZITE TAXE SI VENITURI </t>
  </si>
  <si>
    <t>BUGETUL CREDITULUI INTERN PE ANUL 2022
SI A ESTIMARII IN ANUL2023</t>
  </si>
  <si>
    <t>mii lei</t>
  </si>
  <si>
    <t>DENUMIRE 
INDICATOR</t>
  </si>
  <si>
    <t>COD 
INDICATOR</t>
  </si>
  <si>
    <t>PROPUNERI 
AN 2022</t>
  </si>
  <si>
    <t>TRIM.</t>
  </si>
  <si>
    <t>ESTIMARI</t>
  </si>
  <si>
    <t>III</t>
  </si>
  <si>
    <t>IV</t>
  </si>
  <si>
    <t>SURSĂ DE FINANŢARE - TOTAL</t>
  </si>
  <si>
    <t>SECTIUNEA DE DEZVOLTARE</t>
  </si>
  <si>
    <t xml:space="preserve">OPERAŢIUNI FINANCIARE </t>
  </si>
  <si>
    <t>0.16</t>
  </si>
  <si>
    <t xml:space="preserve">Alte operaţiuni financiare </t>
  </si>
  <si>
    <t>41.07</t>
  </si>
  <si>
    <t>Sume aferente creditelor interne</t>
  </si>
  <si>
    <t>41.07.02</t>
  </si>
  <si>
    <t>41.07.02.01</t>
  </si>
  <si>
    <t>CHELTUIELI - TOTAL</t>
  </si>
  <si>
    <t>50.07</t>
  </si>
  <si>
    <t>Proiecte cu finanțare din fonduri externe nerambursabile aferente cadrului financiar 2014-2020</t>
  </si>
  <si>
    <t xml:space="preserve">Programe din Fondul European de Dezvoltare Regională (FEDR) </t>
  </si>
  <si>
    <t>58.01</t>
  </si>
  <si>
    <t>Cheltuieli neeligibile</t>
  </si>
  <si>
    <t>58.01.03</t>
  </si>
  <si>
    <t>AUTORITATI PUBLICE SI ACTIUNI 
EXTERNE</t>
  </si>
  <si>
    <t>51.07</t>
  </si>
  <si>
    <t>PROIECT "Restaurarea galeriei de Arta"Rudolf Schweitzer-Cumpana"-Consolidarea, protejarea si valorificarea patrimoniului cultural</t>
  </si>
  <si>
    <t>Proiecte cu finantare FEN aferente cadrului financiar 2014-2020</t>
  </si>
  <si>
    <t>PROIECT "Restaurarea Muzeului Judetean Arges- Consolidarea, protejarea  si valorificarea patrimoniului cultural"</t>
  </si>
  <si>
    <t>PROIECT "Conservarea si consolidarea Cetatii Poenari Arges"</t>
  </si>
  <si>
    <t>PROIECT "Cresterea eficientei energetice a Spitalului de Recuperare Bradet"</t>
  </si>
  <si>
    <t>PROIECT "Cresterea eficientei energetice a Palatului Administrativ situat in  Pitesti Piata Vasile Milea nr. 1, judetul Arges"</t>
  </si>
  <si>
    <t>PROIECT " Certificarea activitatilor Consiliului Judetean Arges si dezvoltarea abilitatilor personalului in concordanta cu prevederile SCAP  (PROGRAMUL Operational Capacitate Administrativa )</t>
  </si>
  <si>
    <t>PROIECT " Asigurarea accesului la servicii de sanatate in regim ambulatoriu pentru populatia judetelor  Arges, Teleorman si Calarasi"</t>
  </si>
  <si>
    <t>PROIECT " Imbunatatirea accesului populatiei din judetele Arges, Teleorman si Calarasi la servicii medicale de urgenta "</t>
  </si>
  <si>
    <t>PROIECT "Extindere, modernizare si dotare spatii urgenta Spitalul de Pediatrie Pitesti"</t>
  </si>
  <si>
    <t xml:space="preserve"> </t>
  </si>
  <si>
    <t>PROIECT "Extindere si dotare spatii urgenta si amenajari incinta Spitalul Judetean de Urgenta Pitesti"</t>
  </si>
  <si>
    <t>Proiect "Implementarea unor masuri si instrumente destinate imbunatatirii proceselor administrative in cadrul Consiliului Judetean Arges</t>
  </si>
  <si>
    <t>PROIECT "Extinderea, modernizarea si dotarea Ambulatoriului Integrat al Spitalului de Pediatrie Pitesti"cod SMIS125102</t>
  </si>
  <si>
    <t>PROIECT "Extinderea si dotarea Ambulatoriului Integrat al Spitalului Judetean de Urgenta Pitesti"cod SMIS 123890</t>
  </si>
  <si>
    <t>TRANSPORTURI</t>
  </si>
  <si>
    <t>84.07</t>
  </si>
  <si>
    <t>TITLUL X  Proiecte cu finanțare din fonduri externe nerambursabile aferente cadrului financiar 2014-2020</t>
  </si>
  <si>
    <t>PROIECT "Modernizarea  DJ504 limita jud. Teleorman-Popesti-Izvoru-Recea-Cornatel-Vulpesti (DN 65A), km 110+700-136+695, L=25,995 km, com. Popesti, Izvoru, Recea, Buzoesti, jud. Arges" (FEDR)</t>
  </si>
  <si>
    <t xml:space="preserve">PROIECT "Modernizarea  DJ 503 limita judetului Dambovita-Slobozia-Rociu-Oarja-Catanele (DJ 702G-km 3+824), km 98+000-140+034 (42,034 km) in judetul Arges"  </t>
  </si>
  <si>
    <t>DEFICIT</t>
  </si>
  <si>
    <t>99.07</t>
  </si>
  <si>
    <t>ANEXA 3 La  H.C.J  nr. 27/08.02.2022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</si>
</sst>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7" fillId="0" borderId="0"/>
  </cellStyleXfs>
  <cellXfs count="60">
    <xf numFmtId="0" fontId="0" fillId="0" borderId="0" xfId="0"/>
    <xf numFmtId="4" fontId="8" fillId="3" borderId="0" xfId="15" applyNumberFormat="1" applyFont="1" applyFill="1" applyBorder="1" applyAlignment="1">
      <alignment vertical="center"/>
    </xf>
    <xf numFmtId="0" fontId="9" fillId="0" borderId="0" xfId="15" applyFont="1" applyAlignment="1">
      <alignment horizontal="center" vertical="center"/>
    </xf>
    <xf numFmtId="0" fontId="9" fillId="0" borderId="0" xfId="15" applyFont="1" applyAlignment="1">
      <alignment vertical="center"/>
    </xf>
    <xf numFmtId="0" fontId="8" fillId="3" borderId="0" xfId="15" applyFont="1" applyFill="1" applyAlignment="1">
      <alignment horizontal="left" vertical="center"/>
    </xf>
    <xf numFmtId="0" fontId="10" fillId="0" borderId="0" xfId="15" applyFont="1" applyFill="1" applyAlignment="1">
      <alignment vertical="center"/>
    </xf>
    <xf numFmtId="0" fontId="11" fillId="0" borderId="1" xfId="15" applyFont="1" applyBorder="1" applyAlignment="1">
      <alignment horizontal="center" vertical="center"/>
    </xf>
    <xf numFmtId="0" fontId="11" fillId="0" borderId="0" xfId="15" applyFont="1" applyAlignment="1">
      <alignment horizontal="center" vertical="center"/>
    </xf>
    <xf numFmtId="0" fontId="8" fillId="2" borderId="1" xfId="15" applyFont="1" applyFill="1" applyBorder="1" applyAlignment="1">
      <alignment vertical="center"/>
    </xf>
    <xf numFmtId="0" fontId="10" fillId="2" borderId="1" xfId="15" applyFont="1" applyFill="1" applyBorder="1" applyAlignment="1">
      <alignment horizontal="center" vertical="center"/>
    </xf>
    <xf numFmtId="4" fontId="8" fillId="2" borderId="1" xfId="15" applyNumberFormat="1" applyFont="1" applyFill="1" applyBorder="1" applyAlignment="1">
      <alignment horizontal="right" vertical="center"/>
    </xf>
    <xf numFmtId="4" fontId="11" fillId="2" borderId="1" xfId="15" applyNumberFormat="1" applyFont="1" applyFill="1" applyBorder="1" applyAlignment="1">
      <alignment horizontal="right" vertical="center"/>
    </xf>
    <xf numFmtId="0" fontId="10" fillId="0" borderId="0" xfId="15" applyFont="1" applyAlignment="1">
      <alignment vertical="center"/>
    </xf>
    <xf numFmtId="0" fontId="8" fillId="0" borderId="1" xfId="15" applyFont="1" applyBorder="1" applyAlignment="1">
      <alignment vertical="center"/>
    </xf>
    <xf numFmtId="0" fontId="10" fillId="0" borderId="1" xfId="15" applyFont="1" applyBorder="1" applyAlignment="1">
      <alignment horizontal="center" vertical="center"/>
    </xf>
    <xf numFmtId="4" fontId="8" fillId="0" borderId="1" xfId="15" applyNumberFormat="1" applyFont="1" applyBorder="1" applyAlignment="1">
      <alignment horizontal="right" vertical="center"/>
    </xf>
    <xf numFmtId="4" fontId="11" fillId="0" borderId="1" xfId="15" applyNumberFormat="1" applyFont="1" applyBorder="1" applyAlignment="1">
      <alignment horizontal="right" vertical="center"/>
    </xf>
    <xf numFmtId="0" fontId="8" fillId="0" borderId="1" xfId="15" applyFont="1" applyBorder="1" applyAlignment="1">
      <alignment horizontal="center" vertical="center"/>
    </xf>
    <xf numFmtId="0" fontId="8" fillId="0" borderId="0" xfId="15" applyFont="1" applyAlignment="1">
      <alignment vertical="center"/>
    </xf>
    <xf numFmtId="0" fontId="10" fillId="0" borderId="1" xfId="15" applyFont="1" applyBorder="1" applyAlignment="1">
      <alignment vertical="center"/>
    </xf>
    <xf numFmtId="4" fontId="10" fillId="0" borderId="1" xfId="15" applyNumberFormat="1" applyFont="1" applyBorder="1" applyAlignment="1">
      <alignment horizontal="right" vertical="center"/>
    </xf>
    <xf numFmtId="4" fontId="9" fillId="0" borderId="1" xfId="15" applyNumberFormat="1" applyFont="1" applyBorder="1" applyAlignment="1">
      <alignment horizontal="right" vertical="center"/>
    </xf>
    <xf numFmtId="0" fontId="10" fillId="0" borderId="1" xfId="15" applyFont="1" applyBorder="1" applyAlignment="1">
      <alignment horizontal="left" vertical="center" indent="1"/>
    </xf>
    <xf numFmtId="0" fontId="10" fillId="0" borderId="1" xfId="15" applyFont="1" applyBorder="1" applyAlignment="1">
      <alignment horizontal="left" vertical="center" indent="2"/>
    </xf>
    <xf numFmtId="0" fontId="8" fillId="2" borderId="1" xfId="15" applyFont="1" applyFill="1" applyBorder="1" applyAlignment="1">
      <alignment horizontal="center" vertical="center"/>
    </xf>
    <xf numFmtId="0" fontId="8" fillId="0" borderId="1" xfId="15" applyFont="1" applyBorder="1" applyAlignment="1">
      <alignment vertical="center" wrapText="1"/>
    </xf>
    <xf numFmtId="0" fontId="10" fillId="0" borderId="1" xfId="16" applyFont="1" applyFill="1" applyBorder="1" applyAlignment="1">
      <alignment horizontal="left" vertical="center" wrapText="1" indent="1"/>
    </xf>
    <xf numFmtId="0" fontId="10" fillId="0" borderId="1" xfId="16" applyFont="1" applyFill="1" applyBorder="1" applyAlignment="1">
      <alignment horizontal="center" vertical="center"/>
    </xf>
    <xf numFmtId="0" fontId="10" fillId="0" borderId="1" xfId="16" applyFont="1" applyFill="1" applyBorder="1" applyAlignment="1">
      <alignment horizontal="left" vertical="center" indent="2"/>
    </xf>
    <xf numFmtId="0" fontId="8" fillId="4" borderId="1" xfId="15" applyFont="1" applyFill="1" applyBorder="1" applyAlignment="1">
      <alignment vertical="center" wrapText="1"/>
    </xf>
    <xf numFmtId="0" fontId="8" fillId="4" borderId="1" xfId="15" applyFont="1" applyFill="1" applyBorder="1" applyAlignment="1">
      <alignment horizontal="center" vertical="center"/>
    </xf>
    <xf numFmtId="4" fontId="11" fillId="4" borderId="1" xfId="15" applyNumberFormat="1" applyFont="1" applyFill="1" applyBorder="1" applyAlignment="1">
      <alignment horizontal="right" vertical="center"/>
    </xf>
    <xf numFmtId="0" fontId="8" fillId="0" borderId="1" xfId="16" applyFont="1" applyFill="1" applyBorder="1" applyAlignment="1">
      <alignment horizontal="left" vertical="center" wrapText="1"/>
    </xf>
    <xf numFmtId="0" fontId="8" fillId="0" borderId="1" xfId="16" applyFont="1" applyFill="1" applyBorder="1" applyAlignment="1">
      <alignment horizontal="center" vertical="center"/>
    </xf>
    <xf numFmtId="0" fontId="10" fillId="0" borderId="1" xfId="16" applyFont="1" applyFill="1" applyBorder="1" applyAlignment="1">
      <alignment horizontal="left" vertical="center" wrapText="1"/>
    </xf>
    <xf numFmtId="0" fontId="10" fillId="0" borderId="1" xfId="16" applyFont="1" applyFill="1" applyBorder="1" applyAlignment="1">
      <alignment horizontal="left" vertical="center"/>
    </xf>
    <xf numFmtId="0" fontId="12" fillId="5" borderId="1" xfId="15" applyFont="1" applyFill="1" applyBorder="1" applyAlignment="1">
      <alignment vertical="center" wrapText="1"/>
    </xf>
    <xf numFmtId="0" fontId="10" fillId="5" borderId="1" xfId="15" applyFont="1" applyFill="1" applyBorder="1" applyAlignment="1">
      <alignment horizontal="center" vertical="center"/>
    </xf>
    <xf numFmtId="4" fontId="11" fillId="5" borderId="1" xfId="15" applyNumberFormat="1" applyFont="1" applyFill="1" applyBorder="1" applyAlignment="1">
      <alignment horizontal="right" vertical="center"/>
    </xf>
    <xf numFmtId="0" fontId="5" fillId="0" borderId="1" xfId="15" applyFont="1" applyFill="1" applyBorder="1" applyAlignment="1">
      <alignment vertical="center"/>
    </xf>
    <xf numFmtId="0" fontId="10" fillId="0" borderId="1" xfId="15" applyFont="1" applyFill="1" applyBorder="1" applyAlignment="1">
      <alignment horizontal="center" vertical="center"/>
    </xf>
    <xf numFmtId="0" fontId="5" fillId="0" borderId="1" xfId="15" applyFont="1" applyFill="1" applyBorder="1" applyAlignment="1">
      <alignment vertical="center" wrapText="1"/>
    </xf>
    <xf numFmtId="4" fontId="9" fillId="0" borderId="1" xfId="15" applyNumberFormat="1" applyFont="1" applyFill="1" applyBorder="1" applyAlignment="1">
      <alignment horizontal="right" vertical="center"/>
    </xf>
    <xf numFmtId="4" fontId="13" fillId="3" borderId="1" xfId="2" applyNumberFormat="1" applyFont="1" applyFill="1" applyBorder="1" applyAlignment="1">
      <alignment horizontal="right"/>
    </xf>
    <xf numFmtId="0" fontId="8" fillId="6" borderId="1" xfId="15" applyFont="1" applyFill="1" applyBorder="1" applyAlignment="1">
      <alignment vertical="center"/>
    </xf>
    <xf numFmtId="0" fontId="8" fillId="6" borderId="1" xfId="15" applyFont="1" applyFill="1" applyBorder="1" applyAlignment="1">
      <alignment horizontal="center" vertical="center"/>
    </xf>
    <xf numFmtId="4" fontId="11" fillId="6" borderId="1" xfId="15" applyNumberFormat="1" applyFont="1" applyFill="1" applyBorder="1" applyAlignment="1">
      <alignment vertical="center"/>
    </xf>
    <xf numFmtId="4" fontId="11" fillId="0" borderId="1" xfId="15" applyNumberFormat="1" applyFont="1" applyBorder="1" applyAlignment="1">
      <alignment vertical="center"/>
    </xf>
    <xf numFmtId="4" fontId="9" fillId="0" borderId="1" xfId="15" applyNumberFormat="1" applyFont="1" applyBorder="1" applyAlignment="1">
      <alignment vertical="center"/>
    </xf>
    <xf numFmtId="0" fontId="8" fillId="5" borderId="1" xfId="15" applyFont="1" applyFill="1" applyBorder="1" applyAlignment="1">
      <alignment vertical="center" wrapText="1"/>
    </xf>
    <xf numFmtId="4" fontId="11" fillId="5" borderId="1" xfId="15" applyNumberFormat="1" applyFont="1" applyFill="1" applyBorder="1" applyAlignment="1">
      <alignment vertical="center"/>
    </xf>
    <xf numFmtId="0" fontId="10" fillId="0" borderId="1" xfId="15" applyFont="1" applyFill="1" applyBorder="1" applyAlignment="1">
      <alignment vertical="center"/>
    </xf>
    <xf numFmtId="0" fontId="10" fillId="0" borderId="2" xfId="15" applyFont="1" applyFill="1" applyBorder="1" applyAlignment="1">
      <alignment horizontal="center" vertical="center"/>
    </xf>
    <xf numFmtId="0" fontId="10" fillId="0" borderId="1" xfId="15" applyFont="1" applyFill="1" applyBorder="1" applyAlignment="1">
      <alignment vertical="center" wrapText="1"/>
    </xf>
    <xf numFmtId="0" fontId="10" fillId="0" borderId="1" xfId="15" applyFont="1" applyFill="1" applyBorder="1" applyAlignment="1">
      <alignment horizontal="left" vertical="center"/>
    </xf>
    <xf numFmtId="4" fontId="9" fillId="0" borderId="1" xfId="15" applyNumberFormat="1" applyFont="1" applyFill="1" applyBorder="1" applyAlignment="1">
      <alignment vertical="center"/>
    </xf>
    <xf numFmtId="0" fontId="8" fillId="5" borderId="1" xfId="15" applyFont="1" applyFill="1" applyBorder="1" applyAlignment="1">
      <alignment horizontal="center" vertical="center"/>
    </xf>
    <xf numFmtId="0" fontId="8" fillId="0" borderId="1" xfId="15" applyFont="1" applyFill="1" applyBorder="1" applyAlignment="1">
      <alignment horizontal="center" vertical="center"/>
    </xf>
    <xf numFmtId="0" fontId="11" fillId="0" borderId="0" xfId="15" applyFont="1" applyAlignment="1">
      <alignment horizontal="center" vertical="center" wrapText="1"/>
    </xf>
    <xf numFmtId="0" fontId="11" fillId="0" borderId="1" xfId="15" applyFont="1" applyBorder="1" applyAlignment="1">
      <alignment horizontal="center" vertical="center" wrapText="1"/>
    </xf>
  </cellXfs>
  <cellStyles count="17">
    <cellStyle name="Normal" xfId="0" builtinId="0"/>
    <cellStyle name="Normal 2" xfId="6"/>
    <cellStyle name="Normal 2 2" xfId="3"/>
    <cellStyle name="Normal 3" xfId="7"/>
    <cellStyle name="Normal 3 2" xfId="8"/>
    <cellStyle name="Normal 3 2 2" xfId="2"/>
    <cellStyle name="Normal 3 2 2 2" xfId="9"/>
    <cellStyle name="Normal 4" xfId="5"/>
    <cellStyle name="Normal 5" xfId="10"/>
    <cellStyle name="Normal 5 2" xfId="11"/>
    <cellStyle name="Normal 5 3" xfId="12"/>
    <cellStyle name="Normal 5 4" xfId="4"/>
    <cellStyle name="Normal 5 4 2" xfId="13"/>
    <cellStyle name="Normal 6" xfId="14"/>
    <cellStyle name="Normal 7" xfId="15"/>
    <cellStyle name="Normal 8" xfId="1"/>
    <cellStyle name="Normal_Machete buget 99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2"/>
  <sheetViews>
    <sheetView tabSelected="1" zoomScaleNormal="100" workbookViewId="0">
      <pane ySplit="9" topLeftCell="A83" activePane="bottomLeft" state="frozen"/>
      <selection activeCell="A266" sqref="A266"/>
      <selection pane="bottomLeft" activeCell="H1" sqref="H1"/>
    </sheetView>
  </sheetViews>
  <sheetFormatPr defaultRowHeight="15.75"/>
  <cols>
    <col min="1" max="1" width="43.85546875" style="3" customWidth="1"/>
    <col min="2" max="2" width="14.42578125" style="2" bestFit="1" customWidth="1"/>
    <col min="3" max="3" width="14.42578125" style="3" customWidth="1"/>
    <col min="4" max="6" width="11.5703125" style="2" customWidth="1"/>
    <col min="7" max="7" width="13" style="2" customWidth="1"/>
    <col min="8" max="8" width="12.5703125" style="3" bestFit="1" customWidth="1"/>
    <col min="9" max="16384" width="9.140625" style="3"/>
  </cols>
  <sheetData>
    <row r="1" spans="1:8">
      <c r="A1" s="1" t="s">
        <v>2</v>
      </c>
      <c r="H1" s="4" t="s">
        <v>54</v>
      </c>
    </row>
    <row r="2" spans="1:8">
      <c r="A2" s="1" t="s">
        <v>3</v>
      </c>
      <c r="H2" s="5"/>
    </row>
    <row r="3" spans="1:8">
      <c r="A3" s="1" t="s">
        <v>4</v>
      </c>
    </row>
    <row r="5" spans="1:8" ht="46.5" customHeight="1">
      <c r="A5" s="58" t="s">
        <v>5</v>
      </c>
      <c r="B5" s="58"/>
      <c r="C5" s="58"/>
      <c r="D5" s="58"/>
      <c r="E5" s="58"/>
      <c r="F5" s="58"/>
      <c r="G5" s="58"/>
      <c r="H5" s="58"/>
    </row>
    <row r="7" spans="1:8">
      <c r="H7" s="3" t="s">
        <v>6</v>
      </c>
    </row>
    <row r="8" spans="1:8" s="7" customFormat="1" ht="31.5" customHeight="1">
      <c r="A8" s="59" t="s">
        <v>7</v>
      </c>
      <c r="B8" s="59" t="s">
        <v>8</v>
      </c>
      <c r="C8" s="59" t="s">
        <v>9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11</v>
      </c>
    </row>
    <row r="9" spans="1:8">
      <c r="A9" s="59"/>
      <c r="B9" s="59"/>
      <c r="C9" s="59"/>
      <c r="D9" s="6" t="s">
        <v>0</v>
      </c>
      <c r="E9" s="6" t="s">
        <v>1</v>
      </c>
      <c r="F9" s="6" t="s">
        <v>12</v>
      </c>
      <c r="G9" s="6" t="s">
        <v>13</v>
      </c>
      <c r="H9" s="6">
        <v>2023</v>
      </c>
    </row>
    <row r="10" spans="1:8" s="12" customFormat="1" ht="21" customHeight="1">
      <c r="A10" s="8" t="s">
        <v>14</v>
      </c>
      <c r="B10" s="9"/>
      <c r="C10" s="10">
        <f>C11</f>
        <v>23475</v>
      </c>
      <c r="D10" s="11">
        <f t="shared" ref="D10:H14" si="0">D11</f>
        <v>491</v>
      </c>
      <c r="E10" s="11">
        <f t="shared" si="0"/>
        <v>6792</v>
      </c>
      <c r="F10" s="11">
        <f t="shared" si="0"/>
        <v>8418</v>
      </c>
      <c r="G10" s="11">
        <f t="shared" si="0"/>
        <v>7774</v>
      </c>
      <c r="H10" s="11">
        <f t="shared" si="0"/>
        <v>19227</v>
      </c>
    </row>
    <row r="11" spans="1:8" s="12" customFormat="1" ht="21" customHeight="1">
      <c r="A11" s="13" t="s">
        <v>15</v>
      </c>
      <c r="B11" s="14"/>
      <c r="C11" s="15">
        <f>C12</f>
        <v>23475</v>
      </c>
      <c r="D11" s="16">
        <f t="shared" si="0"/>
        <v>491</v>
      </c>
      <c r="E11" s="16">
        <f t="shared" si="0"/>
        <v>6792</v>
      </c>
      <c r="F11" s="16">
        <f t="shared" si="0"/>
        <v>8418</v>
      </c>
      <c r="G11" s="16">
        <f t="shared" si="0"/>
        <v>7774</v>
      </c>
      <c r="H11" s="15">
        <f t="shared" si="0"/>
        <v>19227</v>
      </c>
    </row>
    <row r="12" spans="1:8" s="18" customFormat="1" ht="21" customHeight="1">
      <c r="A12" s="13" t="s">
        <v>16</v>
      </c>
      <c r="B12" s="17" t="s">
        <v>17</v>
      </c>
      <c r="C12" s="15">
        <f>C13</f>
        <v>23475</v>
      </c>
      <c r="D12" s="16">
        <f t="shared" si="0"/>
        <v>491</v>
      </c>
      <c r="E12" s="16">
        <f t="shared" si="0"/>
        <v>6792</v>
      </c>
      <c r="F12" s="16">
        <f t="shared" si="0"/>
        <v>8418</v>
      </c>
      <c r="G12" s="16">
        <f t="shared" si="0"/>
        <v>7774</v>
      </c>
      <c r="H12" s="15">
        <f t="shared" si="0"/>
        <v>19227</v>
      </c>
    </row>
    <row r="13" spans="1:8" s="12" customFormat="1" ht="21" customHeight="1">
      <c r="A13" s="19" t="s">
        <v>18</v>
      </c>
      <c r="B13" s="14" t="s">
        <v>19</v>
      </c>
      <c r="C13" s="20">
        <f>C14</f>
        <v>23475</v>
      </c>
      <c r="D13" s="21">
        <f t="shared" si="0"/>
        <v>491</v>
      </c>
      <c r="E13" s="21">
        <f t="shared" si="0"/>
        <v>6792</v>
      </c>
      <c r="F13" s="21">
        <f t="shared" si="0"/>
        <v>8418</v>
      </c>
      <c r="G13" s="21">
        <f t="shared" si="0"/>
        <v>7774</v>
      </c>
      <c r="H13" s="20">
        <f t="shared" si="0"/>
        <v>19227</v>
      </c>
    </row>
    <row r="14" spans="1:8" s="12" customFormat="1" ht="21" customHeight="1">
      <c r="A14" s="22" t="s">
        <v>20</v>
      </c>
      <c r="B14" s="14" t="s">
        <v>21</v>
      </c>
      <c r="C14" s="20">
        <f>C15</f>
        <v>23475</v>
      </c>
      <c r="D14" s="21">
        <f t="shared" si="0"/>
        <v>491</v>
      </c>
      <c r="E14" s="21">
        <f t="shared" si="0"/>
        <v>6792</v>
      </c>
      <c r="F14" s="21">
        <f t="shared" si="0"/>
        <v>8418</v>
      </c>
      <c r="G14" s="21">
        <f t="shared" si="0"/>
        <v>7774</v>
      </c>
      <c r="H14" s="20">
        <f t="shared" si="0"/>
        <v>19227</v>
      </c>
    </row>
    <row r="15" spans="1:8" s="12" customFormat="1" ht="21" customHeight="1">
      <c r="A15" s="23" t="s">
        <v>20</v>
      </c>
      <c r="B15" s="14" t="s">
        <v>22</v>
      </c>
      <c r="C15" s="21">
        <f>SUM(D15:G15)</f>
        <v>23475</v>
      </c>
      <c r="D15" s="21">
        <v>491</v>
      </c>
      <c r="E15" s="21">
        <v>6792</v>
      </c>
      <c r="F15" s="21">
        <v>8418</v>
      </c>
      <c r="G15" s="21">
        <v>7774</v>
      </c>
      <c r="H15" s="21">
        <v>19227</v>
      </c>
    </row>
    <row r="16" spans="1:8" s="18" customFormat="1" ht="23.25" customHeight="1">
      <c r="A16" s="8" t="s">
        <v>23</v>
      </c>
      <c r="B16" s="24" t="s">
        <v>24</v>
      </c>
      <c r="C16" s="10">
        <f>C17</f>
        <v>23475</v>
      </c>
      <c r="D16" s="11">
        <f t="shared" ref="D16:H16" si="1">D17</f>
        <v>491</v>
      </c>
      <c r="E16" s="11">
        <f t="shared" si="1"/>
        <v>6792</v>
      </c>
      <c r="F16" s="11">
        <f t="shared" si="1"/>
        <v>8418</v>
      </c>
      <c r="G16" s="11">
        <f t="shared" si="1"/>
        <v>7774</v>
      </c>
      <c r="H16" s="10">
        <f t="shared" si="1"/>
        <v>19227</v>
      </c>
    </row>
    <row r="17" spans="1:8" s="12" customFormat="1" ht="23.25" customHeight="1">
      <c r="A17" s="13" t="s">
        <v>15</v>
      </c>
      <c r="B17" s="14"/>
      <c r="C17" s="15">
        <f>C22+C88</f>
        <v>23475</v>
      </c>
      <c r="D17" s="16">
        <f t="shared" ref="D17:H18" si="2">D22+D88</f>
        <v>491</v>
      </c>
      <c r="E17" s="15">
        <f t="shared" si="2"/>
        <v>6792</v>
      </c>
      <c r="F17" s="16">
        <f t="shared" si="2"/>
        <v>8418</v>
      </c>
      <c r="G17" s="15">
        <f t="shared" si="2"/>
        <v>7774</v>
      </c>
      <c r="H17" s="16">
        <f t="shared" si="2"/>
        <v>19227</v>
      </c>
    </row>
    <row r="18" spans="1:8" s="12" customFormat="1" ht="47.25">
      <c r="A18" s="25" t="s">
        <v>25</v>
      </c>
      <c r="B18" s="17">
        <v>58</v>
      </c>
      <c r="C18" s="16">
        <f>C23+C89</f>
        <v>23475</v>
      </c>
      <c r="D18" s="16">
        <f t="shared" si="2"/>
        <v>491</v>
      </c>
      <c r="E18" s="16">
        <f t="shared" si="2"/>
        <v>6792</v>
      </c>
      <c r="F18" s="16">
        <f t="shared" si="2"/>
        <v>8418</v>
      </c>
      <c r="G18" s="16">
        <f t="shared" si="2"/>
        <v>7774</v>
      </c>
      <c r="H18" s="16">
        <f t="shared" si="2"/>
        <v>19227</v>
      </c>
    </row>
    <row r="19" spans="1:8" s="12" customFormat="1" ht="31.5">
      <c r="A19" s="26" t="s">
        <v>26</v>
      </c>
      <c r="B19" s="27" t="s">
        <v>27</v>
      </c>
      <c r="C19" s="21">
        <f>SUM(D19:G19)</f>
        <v>23475</v>
      </c>
      <c r="D19" s="21">
        <f t="shared" ref="D19:H19" si="3">D20</f>
        <v>491</v>
      </c>
      <c r="E19" s="21">
        <f t="shared" si="3"/>
        <v>6792</v>
      </c>
      <c r="F19" s="21">
        <f t="shared" si="3"/>
        <v>8418</v>
      </c>
      <c r="G19" s="21">
        <f t="shared" si="3"/>
        <v>7774</v>
      </c>
      <c r="H19" s="21">
        <f t="shared" si="3"/>
        <v>19227</v>
      </c>
    </row>
    <row r="20" spans="1:8" s="12" customFormat="1">
      <c r="A20" s="28" t="s">
        <v>28</v>
      </c>
      <c r="B20" s="27" t="s">
        <v>29</v>
      </c>
      <c r="C20" s="21">
        <f>SUM(D20:G20)</f>
        <v>23475</v>
      </c>
      <c r="D20" s="21">
        <f>D25+D91</f>
        <v>491</v>
      </c>
      <c r="E20" s="21">
        <f t="shared" ref="E20:H20" si="4">E25+E91</f>
        <v>6792</v>
      </c>
      <c r="F20" s="21">
        <f t="shared" si="4"/>
        <v>8418</v>
      </c>
      <c r="G20" s="21">
        <f t="shared" si="4"/>
        <v>7774</v>
      </c>
      <c r="H20" s="21">
        <f t="shared" si="4"/>
        <v>19227</v>
      </c>
    </row>
    <row r="21" spans="1:8" s="12" customFormat="1" ht="31.5">
      <c r="A21" s="29" t="s">
        <v>30</v>
      </c>
      <c r="B21" s="30" t="s">
        <v>31</v>
      </c>
      <c r="C21" s="31">
        <f>C22</f>
        <v>17837</v>
      </c>
      <c r="D21" s="31">
        <f t="shared" ref="D21:H24" si="5">D22</f>
        <v>476</v>
      </c>
      <c r="E21" s="31">
        <f t="shared" si="5"/>
        <v>4742</v>
      </c>
      <c r="F21" s="31">
        <f t="shared" si="5"/>
        <v>5893</v>
      </c>
      <c r="G21" s="31">
        <f t="shared" si="5"/>
        <v>6726</v>
      </c>
      <c r="H21" s="31">
        <f t="shared" si="5"/>
        <v>18202</v>
      </c>
    </row>
    <row r="22" spans="1:8" s="12" customFormat="1">
      <c r="A22" s="13" t="s">
        <v>15</v>
      </c>
      <c r="B22" s="14"/>
      <c r="C22" s="16">
        <f>C23</f>
        <v>17837</v>
      </c>
      <c r="D22" s="16">
        <f t="shared" si="5"/>
        <v>476</v>
      </c>
      <c r="E22" s="16">
        <f t="shared" si="5"/>
        <v>4742</v>
      </c>
      <c r="F22" s="16">
        <f t="shared" si="5"/>
        <v>5893</v>
      </c>
      <c r="G22" s="16">
        <f t="shared" si="5"/>
        <v>6726</v>
      </c>
      <c r="H22" s="16">
        <f t="shared" si="5"/>
        <v>18202</v>
      </c>
    </row>
    <row r="23" spans="1:8" s="12" customFormat="1" ht="47.25">
      <c r="A23" s="32" t="s">
        <v>25</v>
      </c>
      <c r="B23" s="33">
        <v>58</v>
      </c>
      <c r="C23" s="16">
        <f>C24</f>
        <v>17837</v>
      </c>
      <c r="D23" s="16">
        <f t="shared" si="5"/>
        <v>476</v>
      </c>
      <c r="E23" s="16">
        <f t="shared" si="5"/>
        <v>4742</v>
      </c>
      <c r="F23" s="16">
        <f t="shared" si="5"/>
        <v>5893</v>
      </c>
      <c r="G23" s="16">
        <f t="shared" si="5"/>
        <v>6726</v>
      </c>
      <c r="H23" s="16">
        <f t="shared" si="5"/>
        <v>18202</v>
      </c>
    </row>
    <row r="24" spans="1:8" s="12" customFormat="1" ht="31.5">
      <c r="A24" s="34" t="s">
        <v>26</v>
      </c>
      <c r="B24" s="27" t="s">
        <v>27</v>
      </c>
      <c r="C24" s="21">
        <f>C25</f>
        <v>17837</v>
      </c>
      <c r="D24" s="21">
        <f t="shared" si="5"/>
        <v>476</v>
      </c>
      <c r="E24" s="21">
        <f t="shared" si="5"/>
        <v>4742</v>
      </c>
      <c r="F24" s="21">
        <f t="shared" si="5"/>
        <v>5893</v>
      </c>
      <c r="G24" s="21">
        <f t="shared" si="5"/>
        <v>6726</v>
      </c>
      <c r="H24" s="21">
        <f t="shared" si="5"/>
        <v>18202</v>
      </c>
    </row>
    <row r="25" spans="1:8" s="12" customFormat="1">
      <c r="A25" s="35" t="s">
        <v>28</v>
      </c>
      <c r="B25" s="27" t="s">
        <v>29</v>
      </c>
      <c r="C25" s="21">
        <f>C30+C35+C40+C45+C50+C54+C58+C62+C67+C72+C76+C81+C86</f>
        <v>17837</v>
      </c>
      <c r="D25" s="21">
        <f t="shared" ref="D25:H25" si="6">D30+D35+D40+D45+D50+D54+D58+D62+D67+D72+D76+D81+D86</f>
        <v>476</v>
      </c>
      <c r="E25" s="21">
        <f t="shared" si="6"/>
        <v>4742</v>
      </c>
      <c r="F25" s="21">
        <f t="shared" si="6"/>
        <v>5893</v>
      </c>
      <c r="G25" s="21">
        <f t="shared" si="6"/>
        <v>6726</v>
      </c>
      <c r="H25" s="21">
        <f t="shared" si="6"/>
        <v>18202</v>
      </c>
    </row>
    <row r="26" spans="1:8" s="12" customFormat="1" ht="57">
      <c r="A26" s="36" t="s">
        <v>32</v>
      </c>
      <c r="B26" s="37"/>
      <c r="C26" s="38">
        <f>C27</f>
        <v>171</v>
      </c>
      <c r="D26" s="38">
        <f t="shared" ref="D26:H27" si="7">D27</f>
        <v>0</v>
      </c>
      <c r="E26" s="38">
        <f t="shared" si="7"/>
        <v>60</v>
      </c>
      <c r="F26" s="38">
        <f t="shared" si="7"/>
        <v>70</v>
      </c>
      <c r="G26" s="38">
        <f t="shared" si="7"/>
        <v>41</v>
      </c>
      <c r="H26" s="38">
        <f t="shared" si="7"/>
        <v>89</v>
      </c>
    </row>
    <row r="27" spans="1:8" s="12" customFormat="1">
      <c r="A27" s="39" t="s">
        <v>15</v>
      </c>
      <c r="B27" s="40"/>
      <c r="C27" s="21">
        <f>C28</f>
        <v>171</v>
      </c>
      <c r="D27" s="21">
        <f t="shared" si="7"/>
        <v>0</v>
      </c>
      <c r="E27" s="21">
        <f t="shared" si="7"/>
        <v>60</v>
      </c>
      <c r="F27" s="21">
        <f t="shared" si="7"/>
        <v>70</v>
      </c>
      <c r="G27" s="21">
        <f t="shared" si="7"/>
        <v>41</v>
      </c>
      <c r="H27" s="21">
        <f t="shared" si="7"/>
        <v>89</v>
      </c>
    </row>
    <row r="28" spans="1:8" s="12" customFormat="1" ht="30">
      <c r="A28" s="41" t="s">
        <v>33</v>
      </c>
      <c r="B28" s="40">
        <v>58</v>
      </c>
      <c r="C28" s="21">
        <f>C30</f>
        <v>171</v>
      </c>
      <c r="D28" s="21">
        <f t="shared" ref="D28:H28" si="8">D30</f>
        <v>0</v>
      </c>
      <c r="E28" s="21">
        <f t="shared" si="8"/>
        <v>60</v>
      </c>
      <c r="F28" s="21">
        <f t="shared" si="8"/>
        <v>70</v>
      </c>
      <c r="G28" s="21">
        <f t="shared" si="8"/>
        <v>41</v>
      </c>
      <c r="H28" s="21">
        <f t="shared" si="8"/>
        <v>89</v>
      </c>
    </row>
    <row r="29" spans="1:8" s="12" customFormat="1" ht="31.5">
      <c r="A29" s="34" t="s">
        <v>26</v>
      </c>
      <c r="B29" s="27" t="s">
        <v>27</v>
      </c>
      <c r="C29" s="21">
        <f>C30</f>
        <v>171</v>
      </c>
      <c r="D29" s="21">
        <f t="shared" ref="D29:H29" si="9">D30</f>
        <v>0</v>
      </c>
      <c r="E29" s="21">
        <f t="shared" si="9"/>
        <v>60</v>
      </c>
      <c r="F29" s="21">
        <f t="shared" si="9"/>
        <v>70</v>
      </c>
      <c r="G29" s="21">
        <f t="shared" si="9"/>
        <v>41</v>
      </c>
      <c r="H29" s="21">
        <f t="shared" si="9"/>
        <v>89</v>
      </c>
    </row>
    <row r="30" spans="1:8" s="12" customFormat="1">
      <c r="A30" s="35" t="s">
        <v>28</v>
      </c>
      <c r="B30" s="40" t="s">
        <v>29</v>
      </c>
      <c r="C30" s="42">
        <f>D30+E30+F30+G30</f>
        <v>171</v>
      </c>
      <c r="D30" s="42">
        <v>0</v>
      </c>
      <c r="E30" s="42">
        <v>60</v>
      </c>
      <c r="F30" s="42">
        <v>70</v>
      </c>
      <c r="G30" s="42">
        <v>41</v>
      </c>
      <c r="H30" s="42">
        <v>89</v>
      </c>
    </row>
    <row r="31" spans="1:8" s="12" customFormat="1" ht="42.75">
      <c r="A31" s="36" t="s">
        <v>34</v>
      </c>
      <c r="B31" s="37"/>
      <c r="C31" s="38">
        <f>C32</f>
        <v>205</v>
      </c>
      <c r="D31" s="38">
        <f t="shared" ref="D31:H32" si="10">D32</f>
        <v>10</v>
      </c>
      <c r="E31" s="38">
        <f t="shared" si="10"/>
        <v>70</v>
      </c>
      <c r="F31" s="38">
        <f t="shared" si="10"/>
        <v>70</v>
      </c>
      <c r="G31" s="38">
        <f t="shared" si="10"/>
        <v>55</v>
      </c>
      <c r="H31" s="38">
        <f t="shared" si="10"/>
        <v>100</v>
      </c>
    </row>
    <row r="32" spans="1:8" s="12" customFormat="1">
      <c r="A32" s="39" t="s">
        <v>15</v>
      </c>
      <c r="B32" s="14"/>
      <c r="C32" s="21">
        <f>C33</f>
        <v>205</v>
      </c>
      <c r="D32" s="21">
        <f t="shared" si="10"/>
        <v>10</v>
      </c>
      <c r="E32" s="21">
        <f t="shared" si="10"/>
        <v>70</v>
      </c>
      <c r="F32" s="21">
        <f t="shared" si="10"/>
        <v>70</v>
      </c>
      <c r="G32" s="21">
        <f t="shared" si="10"/>
        <v>55</v>
      </c>
      <c r="H32" s="21">
        <f t="shared" si="10"/>
        <v>100</v>
      </c>
    </row>
    <row r="33" spans="1:8" s="12" customFormat="1" ht="30">
      <c r="A33" s="41" t="s">
        <v>33</v>
      </c>
      <c r="B33" s="40">
        <v>58</v>
      </c>
      <c r="C33" s="21">
        <f>C35</f>
        <v>205</v>
      </c>
      <c r="D33" s="21">
        <f t="shared" ref="D33:H33" si="11">D35</f>
        <v>10</v>
      </c>
      <c r="E33" s="21">
        <f t="shared" si="11"/>
        <v>70</v>
      </c>
      <c r="F33" s="21">
        <f t="shared" si="11"/>
        <v>70</v>
      </c>
      <c r="G33" s="21">
        <f t="shared" si="11"/>
        <v>55</v>
      </c>
      <c r="H33" s="21">
        <f t="shared" si="11"/>
        <v>100</v>
      </c>
    </row>
    <row r="34" spans="1:8" s="12" customFormat="1" ht="31.5">
      <c r="A34" s="34" t="s">
        <v>26</v>
      </c>
      <c r="B34" s="27" t="s">
        <v>27</v>
      </c>
      <c r="C34" s="21">
        <f>C35</f>
        <v>205</v>
      </c>
      <c r="D34" s="21">
        <f t="shared" ref="D34:H34" si="12">D35</f>
        <v>10</v>
      </c>
      <c r="E34" s="21">
        <f t="shared" si="12"/>
        <v>70</v>
      </c>
      <c r="F34" s="21">
        <f t="shared" si="12"/>
        <v>70</v>
      </c>
      <c r="G34" s="21">
        <f t="shared" si="12"/>
        <v>55</v>
      </c>
      <c r="H34" s="21">
        <f t="shared" si="12"/>
        <v>100</v>
      </c>
    </row>
    <row r="35" spans="1:8" s="12" customFormat="1">
      <c r="A35" s="35" t="s">
        <v>28</v>
      </c>
      <c r="B35" s="40" t="s">
        <v>29</v>
      </c>
      <c r="C35" s="42">
        <f>D35+E35+F35+G35</f>
        <v>205</v>
      </c>
      <c r="D35" s="42">
        <v>10</v>
      </c>
      <c r="E35" s="42">
        <v>70</v>
      </c>
      <c r="F35" s="42">
        <v>70</v>
      </c>
      <c r="G35" s="42">
        <v>55</v>
      </c>
      <c r="H35" s="42">
        <v>100</v>
      </c>
    </row>
    <row r="36" spans="1:8" s="12" customFormat="1" ht="36" customHeight="1">
      <c r="A36" s="36" t="s">
        <v>35</v>
      </c>
      <c r="B36" s="37"/>
      <c r="C36" s="38">
        <f>C37</f>
        <v>6171</v>
      </c>
      <c r="D36" s="38">
        <f t="shared" ref="D36:H37" si="13">D37</f>
        <v>0</v>
      </c>
      <c r="E36" s="38">
        <f t="shared" si="13"/>
        <v>2057</v>
      </c>
      <c r="F36" s="38">
        <f t="shared" si="13"/>
        <v>2057</v>
      </c>
      <c r="G36" s="38">
        <f t="shared" si="13"/>
        <v>2057</v>
      </c>
      <c r="H36" s="38">
        <f t="shared" si="13"/>
        <v>6897</v>
      </c>
    </row>
    <row r="37" spans="1:8" s="12" customFormat="1">
      <c r="A37" s="39" t="s">
        <v>15</v>
      </c>
      <c r="B37" s="14"/>
      <c r="C37" s="21">
        <f>C38</f>
        <v>6171</v>
      </c>
      <c r="D37" s="21">
        <f t="shared" si="13"/>
        <v>0</v>
      </c>
      <c r="E37" s="21">
        <f t="shared" si="13"/>
        <v>2057</v>
      </c>
      <c r="F37" s="21">
        <f t="shared" si="13"/>
        <v>2057</v>
      </c>
      <c r="G37" s="21">
        <f t="shared" si="13"/>
        <v>2057</v>
      </c>
      <c r="H37" s="21">
        <f t="shared" si="13"/>
        <v>6897</v>
      </c>
    </row>
    <row r="38" spans="1:8" s="12" customFormat="1" ht="30">
      <c r="A38" s="41" t="s">
        <v>33</v>
      </c>
      <c r="B38" s="40">
        <v>58</v>
      </c>
      <c r="C38" s="21">
        <f>C40</f>
        <v>6171</v>
      </c>
      <c r="D38" s="21">
        <f t="shared" ref="D38:H38" si="14">D40</f>
        <v>0</v>
      </c>
      <c r="E38" s="21">
        <f t="shared" si="14"/>
        <v>2057</v>
      </c>
      <c r="F38" s="21">
        <f t="shared" si="14"/>
        <v>2057</v>
      </c>
      <c r="G38" s="21">
        <f t="shared" si="14"/>
        <v>2057</v>
      </c>
      <c r="H38" s="21">
        <f t="shared" si="14"/>
        <v>6897</v>
      </c>
    </row>
    <row r="39" spans="1:8" s="12" customFormat="1" ht="31.5">
      <c r="A39" s="34" t="s">
        <v>26</v>
      </c>
      <c r="B39" s="27" t="s">
        <v>27</v>
      </c>
      <c r="C39" s="21">
        <f>C40</f>
        <v>6171</v>
      </c>
      <c r="D39" s="21">
        <f t="shared" ref="D39:H39" si="15">D40</f>
        <v>0</v>
      </c>
      <c r="E39" s="21">
        <f t="shared" si="15"/>
        <v>2057</v>
      </c>
      <c r="F39" s="21">
        <f t="shared" si="15"/>
        <v>2057</v>
      </c>
      <c r="G39" s="21">
        <f t="shared" si="15"/>
        <v>2057</v>
      </c>
      <c r="H39" s="21">
        <f t="shared" si="15"/>
        <v>6897</v>
      </c>
    </row>
    <row r="40" spans="1:8" s="12" customFormat="1">
      <c r="A40" s="35" t="s">
        <v>28</v>
      </c>
      <c r="B40" s="40" t="s">
        <v>29</v>
      </c>
      <c r="C40" s="42">
        <f>D40+E40+F40+G40</f>
        <v>6171</v>
      </c>
      <c r="D40" s="42">
        <v>0</v>
      </c>
      <c r="E40" s="42">
        <v>2057</v>
      </c>
      <c r="F40" s="42">
        <v>2057</v>
      </c>
      <c r="G40" s="42">
        <v>2057</v>
      </c>
      <c r="H40" s="42">
        <v>6897</v>
      </c>
    </row>
    <row r="41" spans="1:8" s="12" customFormat="1" ht="36" customHeight="1">
      <c r="A41" s="36" t="s">
        <v>36</v>
      </c>
      <c r="B41" s="37"/>
      <c r="C41" s="38">
        <f>C42</f>
        <v>456</v>
      </c>
      <c r="D41" s="38">
        <f t="shared" ref="D41:H42" si="16">D42</f>
        <v>456</v>
      </c>
      <c r="E41" s="38">
        <f t="shared" si="16"/>
        <v>0</v>
      </c>
      <c r="F41" s="38">
        <f t="shared" si="16"/>
        <v>0</v>
      </c>
      <c r="G41" s="38">
        <f t="shared" si="16"/>
        <v>0</v>
      </c>
      <c r="H41" s="38">
        <f t="shared" si="16"/>
        <v>0</v>
      </c>
    </row>
    <row r="42" spans="1:8" s="12" customFormat="1">
      <c r="A42" s="39" t="s">
        <v>15</v>
      </c>
      <c r="B42" s="14"/>
      <c r="C42" s="21">
        <f>C43</f>
        <v>456</v>
      </c>
      <c r="D42" s="21">
        <f t="shared" si="16"/>
        <v>456</v>
      </c>
      <c r="E42" s="21">
        <f t="shared" si="16"/>
        <v>0</v>
      </c>
      <c r="F42" s="21">
        <f t="shared" si="16"/>
        <v>0</v>
      </c>
      <c r="G42" s="21">
        <f t="shared" si="16"/>
        <v>0</v>
      </c>
      <c r="H42" s="21">
        <f t="shared" si="16"/>
        <v>0</v>
      </c>
    </row>
    <row r="43" spans="1:8" s="12" customFormat="1" ht="30">
      <c r="A43" s="41" t="s">
        <v>33</v>
      </c>
      <c r="B43" s="40">
        <v>58</v>
      </c>
      <c r="C43" s="21">
        <f>C45</f>
        <v>456</v>
      </c>
      <c r="D43" s="21">
        <f t="shared" ref="D43:H43" si="17">D45</f>
        <v>456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</row>
    <row r="44" spans="1:8" s="12" customFormat="1" ht="31.5">
      <c r="A44" s="34" t="s">
        <v>26</v>
      </c>
      <c r="B44" s="27" t="s">
        <v>27</v>
      </c>
      <c r="C44" s="21">
        <f>C45</f>
        <v>456</v>
      </c>
      <c r="D44" s="21">
        <f t="shared" ref="D44:H44" si="18">D45</f>
        <v>456</v>
      </c>
      <c r="E44" s="21">
        <f t="shared" si="18"/>
        <v>0</v>
      </c>
      <c r="F44" s="21">
        <f t="shared" si="18"/>
        <v>0</v>
      </c>
      <c r="G44" s="21">
        <f t="shared" si="18"/>
        <v>0</v>
      </c>
      <c r="H44" s="21">
        <f t="shared" si="18"/>
        <v>0</v>
      </c>
    </row>
    <row r="45" spans="1:8" s="12" customFormat="1">
      <c r="A45" s="35" t="s">
        <v>28</v>
      </c>
      <c r="B45" s="40" t="s">
        <v>29</v>
      </c>
      <c r="C45" s="42">
        <f>D45+E45+F45+G45</f>
        <v>456</v>
      </c>
      <c r="D45" s="42">
        <v>456</v>
      </c>
      <c r="E45" s="42">
        <v>0</v>
      </c>
      <c r="F45" s="42">
        <v>0</v>
      </c>
      <c r="G45" s="42">
        <v>0</v>
      </c>
      <c r="H45" s="42">
        <v>0</v>
      </c>
    </row>
    <row r="46" spans="1:8" s="12" customFormat="1" ht="42.75">
      <c r="A46" s="36" t="s">
        <v>37</v>
      </c>
      <c r="B46" s="37"/>
      <c r="C46" s="38">
        <f>C47</f>
        <v>5472</v>
      </c>
      <c r="D46" s="38">
        <f t="shared" ref="D46:H47" si="19">D47</f>
        <v>0</v>
      </c>
      <c r="E46" s="38">
        <f t="shared" si="19"/>
        <v>1800</v>
      </c>
      <c r="F46" s="38">
        <f t="shared" si="19"/>
        <v>2000</v>
      </c>
      <c r="G46" s="38">
        <f t="shared" si="19"/>
        <v>1672</v>
      </c>
      <c r="H46" s="38">
        <f t="shared" si="19"/>
        <v>4827</v>
      </c>
    </row>
    <row r="47" spans="1:8" s="12" customFormat="1">
      <c r="A47" s="39" t="s">
        <v>15</v>
      </c>
      <c r="B47" s="14"/>
      <c r="C47" s="21">
        <f>C48</f>
        <v>5472</v>
      </c>
      <c r="D47" s="21">
        <f t="shared" si="19"/>
        <v>0</v>
      </c>
      <c r="E47" s="21">
        <f t="shared" si="19"/>
        <v>1800</v>
      </c>
      <c r="F47" s="21">
        <f t="shared" si="19"/>
        <v>2000</v>
      </c>
      <c r="G47" s="21">
        <f t="shared" si="19"/>
        <v>1672</v>
      </c>
      <c r="H47" s="21">
        <f t="shared" si="19"/>
        <v>4827</v>
      </c>
    </row>
    <row r="48" spans="1:8" s="12" customFormat="1" ht="30">
      <c r="A48" s="41" t="s">
        <v>33</v>
      </c>
      <c r="B48" s="40">
        <v>58</v>
      </c>
      <c r="C48" s="21">
        <f>C50</f>
        <v>5472</v>
      </c>
      <c r="D48" s="21">
        <f t="shared" ref="D48:H48" si="20">D50</f>
        <v>0</v>
      </c>
      <c r="E48" s="21">
        <f t="shared" si="20"/>
        <v>1800</v>
      </c>
      <c r="F48" s="21">
        <f t="shared" si="20"/>
        <v>2000</v>
      </c>
      <c r="G48" s="21">
        <f t="shared" si="20"/>
        <v>1672</v>
      </c>
      <c r="H48" s="21">
        <f t="shared" si="20"/>
        <v>4827</v>
      </c>
    </row>
    <row r="49" spans="1:11" s="12" customFormat="1" ht="31.5">
      <c r="A49" s="34" t="s">
        <v>26</v>
      </c>
      <c r="B49" s="27" t="s">
        <v>27</v>
      </c>
      <c r="C49" s="21">
        <f>C50</f>
        <v>5472</v>
      </c>
      <c r="D49" s="21">
        <f t="shared" ref="D49:H49" si="21">D50</f>
        <v>0</v>
      </c>
      <c r="E49" s="21">
        <f t="shared" si="21"/>
        <v>1800</v>
      </c>
      <c r="F49" s="21">
        <f t="shared" si="21"/>
        <v>2000</v>
      </c>
      <c r="G49" s="21">
        <f t="shared" si="21"/>
        <v>1672</v>
      </c>
      <c r="H49" s="21">
        <f t="shared" si="21"/>
        <v>4827</v>
      </c>
    </row>
    <row r="50" spans="1:11" s="12" customFormat="1">
      <c r="A50" s="35" t="s">
        <v>28</v>
      </c>
      <c r="B50" s="40" t="s">
        <v>29</v>
      </c>
      <c r="C50" s="42">
        <f>D50+E50+F50+G50</f>
        <v>5472</v>
      </c>
      <c r="D50" s="42">
        <v>0</v>
      </c>
      <c r="E50" s="42">
        <v>1800</v>
      </c>
      <c r="F50" s="42">
        <v>2000</v>
      </c>
      <c r="G50" s="42">
        <v>1672</v>
      </c>
      <c r="H50" s="42">
        <v>4827</v>
      </c>
    </row>
    <row r="51" spans="1:11" s="12" customFormat="1" ht="71.25" hidden="1">
      <c r="A51" s="36" t="s">
        <v>38</v>
      </c>
      <c r="B51" s="37"/>
      <c r="C51" s="38">
        <f>C52</f>
        <v>0</v>
      </c>
      <c r="D51" s="38">
        <f t="shared" ref="D51:H53" si="22">D52</f>
        <v>0</v>
      </c>
      <c r="E51" s="38"/>
      <c r="F51" s="38"/>
      <c r="G51" s="38"/>
      <c r="H51" s="38">
        <f t="shared" si="22"/>
        <v>0</v>
      </c>
    </row>
    <row r="52" spans="1:11" s="12" customFormat="1" hidden="1">
      <c r="A52" s="39" t="s">
        <v>15</v>
      </c>
      <c r="B52" s="14"/>
      <c r="C52" s="21">
        <f>C53</f>
        <v>0</v>
      </c>
      <c r="D52" s="21">
        <f t="shared" si="22"/>
        <v>0</v>
      </c>
      <c r="E52" s="21"/>
      <c r="F52" s="21"/>
      <c r="G52" s="21"/>
      <c r="H52" s="21">
        <f t="shared" si="22"/>
        <v>0</v>
      </c>
    </row>
    <row r="53" spans="1:11" s="12" customFormat="1" ht="30" hidden="1">
      <c r="A53" s="41" t="s">
        <v>33</v>
      </c>
      <c r="B53" s="40">
        <v>58</v>
      </c>
      <c r="C53" s="21">
        <f>C54</f>
        <v>0</v>
      </c>
      <c r="D53" s="21">
        <f t="shared" si="22"/>
        <v>0</v>
      </c>
      <c r="E53" s="21"/>
      <c r="F53" s="21"/>
      <c r="G53" s="21"/>
      <c r="H53" s="21">
        <f t="shared" si="22"/>
        <v>0</v>
      </c>
    </row>
    <row r="54" spans="1:11" s="12" customFormat="1" hidden="1">
      <c r="A54" s="35" t="s">
        <v>28</v>
      </c>
      <c r="B54" s="40" t="s">
        <v>29</v>
      </c>
      <c r="C54" s="21">
        <f>D54</f>
        <v>0</v>
      </c>
      <c r="D54" s="21"/>
      <c r="E54" s="21"/>
      <c r="F54" s="21"/>
      <c r="G54" s="21"/>
      <c r="H54" s="21"/>
    </row>
    <row r="55" spans="1:11" s="12" customFormat="1" ht="57" hidden="1">
      <c r="A55" s="36" t="s">
        <v>39</v>
      </c>
      <c r="B55" s="37"/>
      <c r="C55" s="38">
        <f>C56</f>
        <v>0</v>
      </c>
      <c r="D55" s="38">
        <f t="shared" ref="D55:H57" si="23">D56</f>
        <v>0</v>
      </c>
      <c r="E55" s="38"/>
      <c r="F55" s="38"/>
      <c r="G55" s="38"/>
      <c r="H55" s="38">
        <f t="shared" si="23"/>
        <v>0</v>
      </c>
    </row>
    <row r="56" spans="1:11" s="12" customFormat="1" hidden="1">
      <c r="A56" s="39" t="s">
        <v>15</v>
      </c>
      <c r="B56" s="14"/>
      <c r="C56" s="21">
        <f>C57</f>
        <v>0</v>
      </c>
      <c r="D56" s="21">
        <f t="shared" si="23"/>
        <v>0</v>
      </c>
      <c r="E56" s="21"/>
      <c r="F56" s="21"/>
      <c r="G56" s="21"/>
      <c r="H56" s="21">
        <f t="shared" si="23"/>
        <v>0</v>
      </c>
    </row>
    <row r="57" spans="1:11" s="12" customFormat="1" ht="30" hidden="1">
      <c r="A57" s="41" t="s">
        <v>33</v>
      </c>
      <c r="B57" s="40">
        <v>58</v>
      </c>
      <c r="C57" s="21">
        <f>C58</f>
        <v>0</v>
      </c>
      <c r="D57" s="21">
        <f t="shared" si="23"/>
        <v>0</v>
      </c>
      <c r="E57" s="21"/>
      <c r="F57" s="21"/>
      <c r="G57" s="21"/>
      <c r="H57" s="21">
        <f t="shared" si="23"/>
        <v>0</v>
      </c>
    </row>
    <row r="58" spans="1:11" s="12" customFormat="1" hidden="1">
      <c r="A58" s="35" t="s">
        <v>28</v>
      </c>
      <c r="B58" s="40" t="s">
        <v>29</v>
      </c>
      <c r="C58" s="21">
        <f>D58</f>
        <v>0</v>
      </c>
      <c r="D58" s="21"/>
      <c r="E58" s="21"/>
      <c r="F58" s="21"/>
      <c r="G58" s="21"/>
      <c r="H58" s="21"/>
    </row>
    <row r="59" spans="1:11" s="12" customFormat="1" ht="42.75" hidden="1">
      <c r="A59" s="36" t="s">
        <v>40</v>
      </c>
      <c r="B59" s="37"/>
      <c r="C59" s="38">
        <f>C60</f>
        <v>0</v>
      </c>
      <c r="D59" s="38">
        <f t="shared" ref="D59:H61" si="24">D60</f>
        <v>0</v>
      </c>
      <c r="E59" s="38"/>
      <c r="F59" s="38"/>
      <c r="G59" s="38"/>
      <c r="H59" s="38">
        <f t="shared" si="24"/>
        <v>0</v>
      </c>
    </row>
    <row r="60" spans="1:11" s="12" customFormat="1" hidden="1">
      <c r="A60" s="39" t="s">
        <v>15</v>
      </c>
      <c r="B60" s="14"/>
      <c r="C60" s="21">
        <f>C61</f>
        <v>0</v>
      </c>
      <c r="D60" s="21">
        <f t="shared" si="24"/>
        <v>0</v>
      </c>
      <c r="E60" s="21"/>
      <c r="F60" s="21"/>
      <c r="G60" s="21"/>
      <c r="H60" s="21">
        <f t="shared" si="24"/>
        <v>0</v>
      </c>
    </row>
    <row r="61" spans="1:11" s="12" customFormat="1" ht="30" hidden="1">
      <c r="A61" s="41" t="s">
        <v>33</v>
      </c>
      <c r="B61" s="40">
        <v>58</v>
      </c>
      <c r="C61" s="21">
        <f>C62</f>
        <v>0</v>
      </c>
      <c r="D61" s="21">
        <f t="shared" si="24"/>
        <v>0</v>
      </c>
      <c r="E61" s="21"/>
      <c r="F61" s="21"/>
      <c r="G61" s="21"/>
      <c r="H61" s="21">
        <f t="shared" si="24"/>
        <v>0</v>
      </c>
    </row>
    <row r="62" spans="1:11" s="12" customFormat="1" hidden="1">
      <c r="A62" s="35" t="s">
        <v>28</v>
      </c>
      <c r="B62" s="40" t="s">
        <v>29</v>
      </c>
      <c r="C62" s="21">
        <f>D62</f>
        <v>0</v>
      </c>
      <c r="D62" s="21"/>
      <c r="E62" s="21"/>
      <c r="F62" s="21"/>
      <c r="G62" s="21"/>
      <c r="H62" s="21"/>
    </row>
    <row r="63" spans="1:11" s="12" customFormat="1" ht="42.75">
      <c r="A63" s="36" t="s">
        <v>41</v>
      </c>
      <c r="B63" s="37"/>
      <c r="C63" s="38">
        <f>C64</f>
        <v>47</v>
      </c>
      <c r="D63" s="38">
        <f t="shared" ref="D63:H64" si="25">D64</f>
        <v>0</v>
      </c>
      <c r="E63" s="38">
        <f t="shared" si="25"/>
        <v>17</v>
      </c>
      <c r="F63" s="38">
        <f t="shared" si="25"/>
        <v>20</v>
      </c>
      <c r="G63" s="38">
        <f t="shared" si="25"/>
        <v>10</v>
      </c>
      <c r="H63" s="38">
        <f t="shared" si="25"/>
        <v>0</v>
      </c>
    </row>
    <row r="64" spans="1:11" s="12" customFormat="1">
      <c r="A64" s="39" t="s">
        <v>15</v>
      </c>
      <c r="B64" s="14"/>
      <c r="C64" s="21">
        <f>C65</f>
        <v>47</v>
      </c>
      <c r="D64" s="21">
        <f t="shared" si="25"/>
        <v>0</v>
      </c>
      <c r="E64" s="21">
        <f t="shared" si="25"/>
        <v>17</v>
      </c>
      <c r="F64" s="21">
        <f t="shared" si="25"/>
        <v>20</v>
      </c>
      <c r="G64" s="21">
        <f t="shared" si="25"/>
        <v>10</v>
      </c>
      <c r="H64" s="21">
        <f t="shared" si="25"/>
        <v>0</v>
      </c>
      <c r="K64" s="12" t="s">
        <v>42</v>
      </c>
    </row>
    <row r="65" spans="1:8" s="12" customFormat="1" ht="30">
      <c r="A65" s="41" t="s">
        <v>33</v>
      </c>
      <c r="B65" s="40">
        <v>58</v>
      </c>
      <c r="C65" s="21">
        <f>C67</f>
        <v>47</v>
      </c>
      <c r="D65" s="21">
        <f t="shared" ref="D65:H65" si="26">D67</f>
        <v>0</v>
      </c>
      <c r="E65" s="21">
        <f t="shared" si="26"/>
        <v>17</v>
      </c>
      <c r="F65" s="21">
        <f t="shared" si="26"/>
        <v>20</v>
      </c>
      <c r="G65" s="21">
        <f t="shared" si="26"/>
        <v>10</v>
      </c>
      <c r="H65" s="21">
        <f t="shared" si="26"/>
        <v>0</v>
      </c>
    </row>
    <row r="66" spans="1:8" s="12" customFormat="1" ht="31.5">
      <c r="A66" s="34" t="s">
        <v>26</v>
      </c>
      <c r="B66" s="27" t="s">
        <v>27</v>
      </c>
      <c r="C66" s="21">
        <f>C67</f>
        <v>47</v>
      </c>
      <c r="D66" s="21">
        <f t="shared" ref="D66:H66" si="27">D67</f>
        <v>0</v>
      </c>
      <c r="E66" s="21">
        <f t="shared" si="27"/>
        <v>17</v>
      </c>
      <c r="F66" s="21">
        <f t="shared" si="27"/>
        <v>20</v>
      </c>
      <c r="G66" s="21">
        <f t="shared" si="27"/>
        <v>10</v>
      </c>
      <c r="H66" s="21">
        <f t="shared" si="27"/>
        <v>0</v>
      </c>
    </row>
    <row r="67" spans="1:8" s="12" customFormat="1">
      <c r="A67" s="35" t="s">
        <v>28</v>
      </c>
      <c r="B67" s="40" t="s">
        <v>29</v>
      </c>
      <c r="C67" s="42">
        <f>D67+E67+F67+G67</f>
        <v>47</v>
      </c>
      <c r="D67" s="42">
        <v>0</v>
      </c>
      <c r="E67" s="42">
        <v>17</v>
      </c>
      <c r="F67" s="42">
        <v>20</v>
      </c>
      <c r="G67" s="42">
        <v>10</v>
      </c>
      <c r="H67" s="42">
        <v>0</v>
      </c>
    </row>
    <row r="68" spans="1:8" s="12" customFormat="1" ht="42.75">
      <c r="A68" s="36" t="s">
        <v>43</v>
      </c>
      <c r="B68" s="37"/>
      <c r="C68" s="38">
        <f>C69</f>
        <v>1560</v>
      </c>
      <c r="D68" s="38">
        <f t="shared" ref="D68:H69" si="28">D69</f>
        <v>10</v>
      </c>
      <c r="E68" s="38">
        <f t="shared" si="28"/>
        <v>550</v>
      </c>
      <c r="F68" s="38">
        <f t="shared" si="28"/>
        <v>550</v>
      </c>
      <c r="G68" s="38">
        <f t="shared" si="28"/>
        <v>450</v>
      </c>
      <c r="H68" s="38">
        <f t="shared" si="28"/>
        <v>4697</v>
      </c>
    </row>
    <row r="69" spans="1:8" s="12" customFormat="1">
      <c r="A69" s="39" t="s">
        <v>15</v>
      </c>
      <c r="B69" s="14"/>
      <c r="C69" s="21">
        <f>C70</f>
        <v>1560</v>
      </c>
      <c r="D69" s="21">
        <f t="shared" si="28"/>
        <v>10</v>
      </c>
      <c r="E69" s="21">
        <f t="shared" si="28"/>
        <v>550</v>
      </c>
      <c r="F69" s="21">
        <f t="shared" si="28"/>
        <v>550</v>
      </c>
      <c r="G69" s="21">
        <f t="shared" si="28"/>
        <v>450</v>
      </c>
      <c r="H69" s="21">
        <f t="shared" si="28"/>
        <v>4697</v>
      </c>
    </row>
    <row r="70" spans="1:8" s="12" customFormat="1" ht="30">
      <c r="A70" s="41" t="s">
        <v>33</v>
      </c>
      <c r="B70" s="40">
        <v>58</v>
      </c>
      <c r="C70" s="21">
        <f>C72</f>
        <v>1560</v>
      </c>
      <c r="D70" s="21">
        <f t="shared" ref="D70:H70" si="29">D72</f>
        <v>10</v>
      </c>
      <c r="E70" s="21">
        <f t="shared" si="29"/>
        <v>550</v>
      </c>
      <c r="F70" s="21">
        <f t="shared" si="29"/>
        <v>550</v>
      </c>
      <c r="G70" s="21">
        <f t="shared" si="29"/>
        <v>450</v>
      </c>
      <c r="H70" s="21">
        <f t="shared" si="29"/>
        <v>4697</v>
      </c>
    </row>
    <row r="71" spans="1:8" s="12" customFormat="1" ht="31.5">
      <c r="A71" s="34" t="s">
        <v>26</v>
      </c>
      <c r="B71" s="27" t="s">
        <v>27</v>
      </c>
      <c r="C71" s="21">
        <f>C72</f>
        <v>1560</v>
      </c>
      <c r="D71" s="21">
        <f t="shared" ref="D71:H71" si="30">D72</f>
        <v>10</v>
      </c>
      <c r="E71" s="21">
        <f t="shared" si="30"/>
        <v>550</v>
      </c>
      <c r="F71" s="21">
        <f t="shared" si="30"/>
        <v>550</v>
      </c>
      <c r="G71" s="21">
        <f t="shared" si="30"/>
        <v>450</v>
      </c>
      <c r="H71" s="21">
        <f t="shared" si="30"/>
        <v>4697</v>
      </c>
    </row>
    <row r="72" spans="1:8" s="12" customFormat="1">
      <c r="A72" s="35" t="s">
        <v>28</v>
      </c>
      <c r="B72" s="40" t="s">
        <v>29</v>
      </c>
      <c r="C72" s="42">
        <f>D72+E72+F72+G72</f>
        <v>1560</v>
      </c>
      <c r="D72" s="43">
        <v>10</v>
      </c>
      <c r="E72" s="43">
        <v>550</v>
      </c>
      <c r="F72" s="43">
        <v>550</v>
      </c>
      <c r="G72" s="43">
        <v>450</v>
      </c>
      <c r="H72" s="42">
        <v>4697</v>
      </c>
    </row>
    <row r="73" spans="1:8" s="12" customFormat="1" ht="57" hidden="1">
      <c r="A73" s="36" t="s">
        <v>44</v>
      </c>
      <c r="B73" s="37"/>
      <c r="C73" s="38">
        <f>C74</f>
        <v>0</v>
      </c>
      <c r="D73" s="38">
        <f t="shared" ref="D73:H75" si="31">D74</f>
        <v>0</v>
      </c>
      <c r="E73" s="38"/>
      <c r="F73" s="38"/>
      <c r="G73" s="38"/>
      <c r="H73" s="38">
        <f t="shared" si="31"/>
        <v>0</v>
      </c>
    </row>
    <row r="74" spans="1:8" s="12" customFormat="1" hidden="1">
      <c r="A74" s="39" t="s">
        <v>15</v>
      </c>
      <c r="B74" s="14"/>
      <c r="C74" s="21">
        <f>C75</f>
        <v>0</v>
      </c>
      <c r="D74" s="21">
        <f t="shared" si="31"/>
        <v>0</v>
      </c>
      <c r="E74" s="21"/>
      <c r="F74" s="21"/>
      <c r="G74" s="21"/>
      <c r="H74" s="21">
        <f t="shared" si="31"/>
        <v>0</v>
      </c>
    </row>
    <row r="75" spans="1:8" s="12" customFormat="1" ht="30" hidden="1">
      <c r="A75" s="41" t="s">
        <v>33</v>
      </c>
      <c r="B75" s="40">
        <v>58</v>
      </c>
      <c r="C75" s="21">
        <f>C76</f>
        <v>0</v>
      </c>
      <c r="D75" s="21">
        <f t="shared" si="31"/>
        <v>0</v>
      </c>
      <c r="E75" s="21"/>
      <c r="F75" s="21"/>
      <c r="G75" s="21"/>
      <c r="H75" s="21">
        <f t="shared" si="31"/>
        <v>0</v>
      </c>
    </row>
    <row r="76" spans="1:8" s="12" customFormat="1" hidden="1">
      <c r="A76" s="35" t="s">
        <v>28</v>
      </c>
      <c r="B76" s="40" t="s">
        <v>29</v>
      </c>
      <c r="C76" s="21">
        <f>D76</f>
        <v>0</v>
      </c>
      <c r="D76" s="21">
        <v>0</v>
      </c>
      <c r="E76" s="21"/>
      <c r="F76" s="21"/>
      <c r="G76" s="21"/>
      <c r="H76" s="21">
        <v>0</v>
      </c>
    </row>
    <row r="77" spans="1:8" s="12" customFormat="1" ht="42.75">
      <c r="A77" s="36" t="s">
        <v>45</v>
      </c>
      <c r="B77" s="37"/>
      <c r="C77" s="38">
        <f>C78</f>
        <v>1890</v>
      </c>
      <c r="D77" s="38">
        <f t="shared" ref="D77:H78" si="32">D78</f>
        <v>0</v>
      </c>
      <c r="E77" s="38">
        <f t="shared" si="32"/>
        <v>95</v>
      </c>
      <c r="F77" s="38">
        <f t="shared" si="32"/>
        <v>566</v>
      </c>
      <c r="G77" s="38">
        <f t="shared" si="32"/>
        <v>1229</v>
      </c>
      <c r="H77" s="38">
        <f t="shared" si="32"/>
        <v>606</v>
      </c>
    </row>
    <row r="78" spans="1:8" s="12" customFormat="1">
      <c r="A78" s="39" t="s">
        <v>15</v>
      </c>
      <c r="B78" s="14"/>
      <c r="C78" s="21">
        <f>C79</f>
        <v>1890</v>
      </c>
      <c r="D78" s="21">
        <f t="shared" si="32"/>
        <v>0</v>
      </c>
      <c r="E78" s="21">
        <f t="shared" si="32"/>
        <v>95</v>
      </c>
      <c r="F78" s="21">
        <f t="shared" si="32"/>
        <v>566</v>
      </c>
      <c r="G78" s="21">
        <f t="shared" si="32"/>
        <v>1229</v>
      </c>
      <c r="H78" s="21">
        <f t="shared" si="32"/>
        <v>606</v>
      </c>
    </row>
    <row r="79" spans="1:8" s="12" customFormat="1" ht="30">
      <c r="A79" s="41" t="s">
        <v>33</v>
      </c>
      <c r="B79" s="40">
        <v>58</v>
      </c>
      <c r="C79" s="21">
        <f>C81</f>
        <v>1890</v>
      </c>
      <c r="D79" s="21">
        <f t="shared" ref="D79:H79" si="33">D81</f>
        <v>0</v>
      </c>
      <c r="E79" s="21">
        <f t="shared" si="33"/>
        <v>95</v>
      </c>
      <c r="F79" s="21">
        <f t="shared" si="33"/>
        <v>566</v>
      </c>
      <c r="G79" s="21">
        <f t="shared" si="33"/>
        <v>1229</v>
      </c>
      <c r="H79" s="21">
        <f t="shared" si="33"/>
        <v>606</v>
      </c>
    </row>
    <row r="80" spans="1:8" s="12" customFormat="1" ht="31.5">
      <c r="A80" s="34" t="s">
        <v>26</v>
      </c>
      <c r="B80" s="27" t="s">
        <v>27</v>
      </c>
      <c r="C80" s="21">
        <f>C81</f>
        <v>1890</v>
      </c>
      <c r="D80" s="21">
        <f t="shared" ref="D80:H80" si="34">D81</f>
        <v>0</v>
      </c>
      <c r="E80" s="21">
        <f t="shared" si="34"/>
        <v>95</v>
      </c>
      <c r="F80" s="21">
        <f t="shared" si="34"/>
        <v>566</v>
      </c>
      <c r="G80" s="21">
        <f t="shared" si="34"/>
        <v>1229</v>
      </c>
      <c r="H80" s="21">
        <f t="shared" si="34"/>
        <v>606</v>
      </c>
    </row>
    <row r="81" spans="1:8" s="12" customFormat="1">
      <c r="A81" s="35" t="s">
        <v>28</v>
      </c>
      <c r="B81" s="40" t="s">
        <v>29</v>
      </c>
      <c r="C81" s="42">
        <f>D81+E81+F81+G81</f>
        <v>1890</v>
      </c>
      <c r="D81" s="21">
        <v>0</v>
      </c>
      <c r="E81" s="21">
        <v>95</v>
      </c>
      <c r="F81" s="21">
        <v>566</v>
      </c>
      <c r="G81" s="21">
        <v>1229</v>
      </c>
      <c r="H81" s="21">
        <v>606</v>
      </c>
    </row>
    <row r="82" spans="1:8" s="12" customFormat="1" ht="57">
      <c r="A82" s="36" t="s">
        <v>46</v>
      </c>
      <c r="B82" s="37"/>
      <c r="C82" s="38">
        <f>C83</f>
        <v>1865</v>
      </c>
      <c r="D82" s="38">
        <f t="shared" ref="D82:H83" si="35">D83</f>
        <v>0</v>
      </c>
      <c r="E82" s="38">
        <f t="shared" si="35"/>
        <v>93</v>
      </c>
      <c r="F82" s="38">
        <f t="shared" si="35"/>
        <v>560</v>
      </c>
      <c r="G82" s="38">
        <f t="shared" si="35"/>
        <v>1212</v>
      </c>
      <c r="H82" s="38">
        <f t="shared" si="35"/>
        <v>986</v>
      </c>
    </row>
    <row r="83" spans="1:8" s="12" customFormat="1">
      <c r="A83" s="39" t="s">
        <v>15</v>
      </c>
      <c r="B83" s="14"/>
      <c r="C83" s="21">
        <f>C84</f>
        <v>1865</v>
      </c>
      <c r="D83" s="21">
        <f t="shared" si="35"/>
        <v>0</v>
      </c>
      <c r="E83" s="21">
        <f t="shared" si="35"/>
        <v>93</v>
      </c>
      <c r="F83" s="21">
        <f t="shared" si="35"/>
        <v>560</v>
      </c>
      <c r="G83" s="21">
        <f t="shared" si="35"/>
        <v>1212</v>
      </c>
      <c r="H83" s="21">
        <f t="shared" si="35"/>
        <v>986</v>
      </c>
    </row>
    <row r="84" spans="1:8" s="12" customFormat="1" ht="30">
      <c r="A84" s="41" t="s">
        <v>33</v>
      </c>
      <c r="B84" s="40">
        <v>58</v>
      </c>
      <c r="C84" s="21">
        <f>C86</f>
        <v>1865</v>
      </c>
      <c r="D84" s="21">
        <f>D86</f>
        <v>0</v>
      </c>
      <c r="E84" s="21">
        <f t="shared" ref="E84:H84" si="36">E86</f>
        <v>93</v>
      </c>
      <c r="F84" s="21">
        <f t="shared" si="36"/>
        <v>560</v>
      </c>
      <c r="G84" s="21">
        <f t="shared" si="36"/>
        <v>1212</v>
      </c>
      <c r="H84" s="21">
        <f t="shared" si="36"/>
        <v>986</v>
      </c>
    </row>
    <row r="85" spans="1:8" s="12" customFormat="1" ht="31.5">
      <c r="A85" s="34" t="s">
        <v>26</v>
      </c>
      <c r="B85" s="27" t="s">
        <v>27</v>
      </c>
      <c r="C85" s="21">
        <f>C86</f>
        <v>1865</v>
      </c>
      <c r="D85" s="21">
        <f t="shared" ref="D85:H85" si="37">D86</f>
        <v>0</v>
      </c>
      <c r="E85" s="21">
        <f t="shared" si="37"/>
        <v>93</v>
      </c>
      <c r="F85" s="21">
        <f t="shared" si="37"/>
        <v>560</v>
      </c>
      <c r="G85" s="21">
        <f t="shared" si="37"/>
        <v>1212</v>
      </c>
      <c r="H85" s="21">
        <f t="shared" si="37"/>
        <v>986</v>
      </c>
    </row>
    <row r="86" spans="1:8" s="12" customFormat="1">
      <c r="A86" s="35" t="s">
        <v>28</v>
      </c>
      <c r="B86" s="40" t="s">
        <v>29</v>
      </c>
      <c r="C86" s="42">
        <f>D86+E86+F86+G86</f>
        <v>1865</v>
      </c>
      <c r="D86" s="21">
        <v>0</v>
      </c>
      <c r="E86" s="21">
        <v>93</v>
      </c>
      <c r="F86" s="21">
        <v>560</v>
      </c>
      <c r="G86" s="21">
        <v>1212</v>
      </c>
      <c r="H86" s="21">
        <v>986</v>
      </c>
    </row>
    <row r="87" spans="1:8" s="12" customFormat="1" ht="22.5" customHeight="1">
      <c r="A87" s="44" t="s">
        <v>47</v>
      </c>
      <c r="B87" s="45" t="s">
        <v>48</v>
      </c>
      <c r="C87" s="46">
        <f>C88</f>
        <v>5638</v>
      </c>
      <c r="D87" s="46">
        <f t="shared" ref="D87:H90" si="38">D88</f>
        <v>15</v>
      </c>
      <c r="E87" s="46">
        <f t="shared" si="38"/>
        <v>2050</v>
      </c>
      <c r="F87" s="46">
        <f t="shared" si="38"/>
        <v>2525</v>
      </c>
      <c r="G87" s="46">
        <f t="shared" si="38"/>
        <v>1048</v>
      </c>
      <c r="H87" s="46">
        <f t="shared" si="38"/>
        <v>1025</v>
      </c>
    </row>
    <row r="88" spans="1:8" s="12" customFormat="1">
      <c r="A88" s="13" t="s">
        <v>15</v>
      </c>
      <c r="B88" s="14"/>
      <c r="C88" s="47">
        <f>C89</f>
        <v>5638</v>
      </c>
      <c r="D88" s="47">
        <f t="shared" si="38"/>
        <v>15</v>
      </c>
      <c r="E88" s="47">
        <f t="shared" si="38"/>
        <v>2050</v>
      </c>
      <c r="F88" s="47">
        <f t="shared" si="38"/>
        <v>2525</v>
      </c>
      <c r="G88" s="47">
        <f t="shared" si="38"/>
        <v>1048</v>
      </c>
      <c r="H88" s="47">
        <f t="shared" si="38"/>
        <v>1025</v>
      </c>
    </row>
    <row r="89" spans="1:8" s="12" customFormat="1" ht="47.25">
      <c r="A89" s="32" t="s">
        <v>49</v>
      </c>
      <c r="B89" s="33">
        <v>58</v>
      </c>
      <c r="C89" s="47">
        <f>C90</f>
        <v>5638</v>
      </c>
      <c r="D89" s="47">
        <f t="shared" si="38"/>
        <v>15</v>
      </c>
      <c r="E89" s="47">
        <f t="shared" si="38"/>
        <v>2050</v>
      </c>
      <c r="F89" s="47">
        <f t="shared" si="38"/>
        <v>2525</v>
      </c>
      <c r="G89" s="47">
        <f t="shared" si="38"/>
        <v>1048</v>
      </c>
      <c r="H89" s="47">
        <f t="shared" si="38"/>
        <v>1025</v>
      </c>
    </row>
    <row r="90" spans="1:8" s="12" customFormat="1" ht="31.5">
      <c r="A90" s="34" t="s">
        <v>26</v>
      </c>
      <c r="B90" s="27" t="s">
        <v>27</v>
      </c>
      <c r="C90" s="48">
        <f>C91</f>
        <v>5638</v>
      </c>
      <c r="D90" s="48">
        <f t="shared" si="38"/>
        <v>15</v>
      </c>
      <c r="E90" s="48">
        <f t="shared" si="38"/>
        <v>2050</v>
      </c>
      <c r="F90" s="48">
        <f t="shared" si="38"/>
        <v>2525</v>
      </c>
      <c r="G90" s="48">
        <f t="shared" si="38"/>
        <v>1048</v>
      </c>
      <c r="H90" s="48">
        <f t="shared" si="38"/>
        <v>1025</v>
      </c>
    </row>
    <row r="91" spans="1:8" s="12" customFormat="1">
      <c r="A91" s="35" t="s">
        <v>28</v>
      </c>
      <c r="B91" s="27" t="s">
        <v>29</v>
      </c>
      <c r="C91" s="48">
        <f>C96+C101</f>
        <v>5638</v>
      </c>
      <c r="D91" s="48">
        <f t="shared" ref="D91:H91" si="39">D96+D101</f>
        <v>15</v>
      </c>
      <c r="E91" s="48">
        <f t="shared" si="39"/>
        <v>2050</v>
      </c>
      <c r="F91" s="48">
        <f t="shared" si="39"/>
        <v>2525</v>
      </c>
      <c r="G91" s="48">
        <f t="shared" si="39"/>
        <v>1048</v>
      </c>
      <c r="H91" s="48">
        <f t="shared" si="39"/>
        <v>1025</v>
      </c>
    </row>
    <row r="92" spans="1:8" s="12" customFormat="1" ht="94.5">
      <c r="A92" s="49" t="s">
        <v>50</v>
      </c>
      <c r="B92" s="37"/>
      <c r="C92" s="50">
        <f>C93</f>
        <v>3863</v>
      </c>
      <c r="D92" s="50">
        <f t="shared" ref="D92:H93" si="40">D93</f>
        <v>0</v>
      </c>
      <c r="E92" s="50">
        <f t="shared" si="40"/>
        <v>1550</v>
      </c>
      <c r="F92" s="50">
        <f t="shared" si="40"/>
        <v>1800</v>
      </c>
      <c r="G92" s="50">
        <f t="shared" si="40"/>
        <v>513</v>
      </c>
      <c r="H92" s="50">
        <f t="shared" si="40"/>
        <v>0</v>
      </c>
    </row>
    <row r="93" spans="1:8" s="12" customFormat="1">
      <c r="A93" s="51" t="s">
        <v>15</v>
      </c>
      <c r="B93" s="52"/>
      <c r="C93" s="48">
        <f>C94</f>
        <v>3863</v>
      </c>
      <c r="D93" s="48">
        <f t="shared" si="40"/>
        <v>0</v>
      </c>
      <c r="E93" s="48">
        <f t="shared" si="40"/>
        <v>1550</v>
      </c>
      <c r="F93" s="48">
        <f t="shared" si="40"/>
        <v>1800</v>
      </c>
      <c r="G93" s="48">
        <f t="shared" si="40"/>
        <v>513</v>
      </c>
      <c r="H93" s="48">
        <f t="shared" si="40"/>
        <v>0</v>
      </c>
    </row>
    <row r="94" spans="1:8" s="12" customFormat="1" ht="31.5">
      <c r="A94" s="53" t="s">
        <v>33</v>
      </c>
      <c r="B94" s="52">
        <v>58</v>
      </c>
      <c r="C94" s="48">
        <f>C96</f>
        <v>3863</v>
      </c>
      <c r="D94" s="48">
        <f t="shared" ref="D94:H94" si="41">D96</f>
        <v>0</v>
      </c>
      <c r="E94" s="48">
        <f t="shared" si="41"/>
        <v>1550</v>
      </c>
      <c r="F94" s="48">
        <f t="shared" si="41"/>
        <v>1800</v>
      </c>
      <c r="G94" s="48">
        <f t="shared" si="41"/>
        <v>513</v>
      </c>
      <c r="H94" s="48">
        <f t="shared" si="41"/>
        <v>0</v>
      </c>
    </row>
    <row r="95" spans="1:8" s="12" customFormat="1" ht="31.5">
      <c r="A95" s="34" t="s">
        <v>26</v>
      </c>
      <c r="B95" s="27" t="s">
        <v>27</v>
      </c>
      <c r="C95" s="48">
        <f>C96</f>
        <v>3863</v>
      </c>
      <c r="D95" s="48">
        <f t="shared" ref="D95:H95" si="42">D96</f>
        <v>0</v>
      </c>
      <c r="E95" s="48">
        <f t="shared" si="42"/>
        <v>1550</v>
      </c>
      <c r="F95" s="48">
        <f t="shared" si="42"/>
        <v>1800</v>
      </c>
      <c r="G95" s="48">
        <f t="shared" si="42"/>
        <v>513</v>
      </c>
      <c r="H95" s="48">
        <f t="shared" si="42"/>
        <v>0</v>
      </c>
    </row>
    <row r="96" spans="1:8" s="12" customFormat="1">
      <c r="A96" s="54" t="s">
        <v>28</v>
      </c>
      <c r="B96" s="52" t="s">
        <v>29</v>
      </c>
      <c r="C96" s="42">
        <f>D96+E96+F96+G96</f>
        <v>3863</v>
      </c>
      <c r="D96" s="42">
        <v>0</v>
      </c>
      <c r="E96" s="42">
        <v>1550</v>
      </c>
      <c r="F96" s="42">
        <v>1800</v>
      </c>
      <c r="G96" s="42">
        <v>513</v>
      </c>
      <c r="H96" s="55">
        <v>0</v>
      </c>
    </row>
    <row r="97" spans="1:8" s="12" customFormat="1" ht="63">
      <c r="A97" s="49" t="s">
        <v>51</v>
      </c>
      <c r="B97" s="56"/>
      <c r="C97" s="50">
        <f>C98</f>
        <v>1775</v>
      </c>
      <c r="D97" s="50">
        <f t="shared" ref="D97:H98" si="43">D98</f>
        <v>15</v>
      </c>
      <c r="E97" s="50">
        <f t="shared" si="43"/>
        <v>500</v>
      </c>
      <c r="F97" s="50">
        <f t="shared" si="43"/>
        <v>725</v>
      </c>
      <c r="G97" s="50">
        <f t="shared" si="43"/>
        <v>535</v>
      </c>
      <c r="H97" s="50">
        <f t="shared" si="43"/>
        <v>1025</v>
      </c>
    </row>
    <row r="98" spans="1:8" s="12" customFormat="1">
      <c r="A98" s="51" t="s">
        <v>15</v>
      </c>
      <c r="B98" s="57"/>
      <c r="C98" s="48">
        <f>C99</f>
        <v>1775</v>
      </c>
      <c r="D98" s="48">
        <f t="shared" si="43"/>
        <v>15</v>
      </c>
      <c r="E98" s="48">
        <f t="shared" si="43"/>
        <v>500</v>
      </c>
      <c r="F98" s="48">
        <f t="shared" si="43"/>
        <v>725</v>
      </c>
      <c r="G98" s="48">
        <f t="shared" si="43"/>
        <v>535</v>
      </c>
      <c r="H98" s="48">
        <f t="shared" si="43"/>
        <v>1025</v>
      </c>
    </row>
    <row r="99" spans="1:8" s="12" customFormat="1" ht="31.5">
      <c r="A99" s="53" t="s">
        <v>33</v>
      </c>
      <c r="B99" s="40">
        <v>58</v>
      </c>
      <c r="C99" s="48">
        <f>C101</f>
        <v>1775</v>
      </c>
      <c r="D99" s="48">
        <f t="shared" ref="D99:H99" si="44">D101</f>
        <v>15</v>
      </c>
      <c r="E99" s="48">
        <f t="shared" si="44"/>
        <v>500</v>
      </c>
      <c r="F99" s="48">
        <f t="shared" si="44"/>
        <v>725</v>
      </c>
      <c r="G99" s="48">
        <f t="shared" si="44"/>
        <v>535</v>
      </c>
      <c r="H99" s="48">
        <f t="shared" si="44"/>
        <v>1025</v>
      </c>
    </row>
    <row r="100" spans="1:8" s="12" customFormat="1" ht="31.5">
      <c r="A100" s="34" t="s">
        <v>26</v>
      </c>
      <c r="B100" s="27" t="s">
        <v>27</v>
      </c>
      <c r="C100" s="48">
        <f>C101</f>
        <v>1775</v>
      </c>
      <c r="D100" s="48">
        <f t="shared" ref="D100:H100" si="45">D101</f>
        <v>15</v>
      </c>
      <c r="E100" s="48">
        <f t="shared" si="45"/>
        <v>500</v>
      </c>
      <c r="F100" s="48">
        <f t="shared" si="45"/>
        <v>725</v>
      </c>
      <c r="G100" s="48">
        <f t="shared" si="45"/>
        <v>535</v>
      </c>
      <c r="H100" s="48">
        <f t="shared" si="45"/>
        <v>1025</v>
      </c>
    </row>
    <row r="101" spans="1:8" s="12" customFormat="1">
      <c r="A101" s="54" t="s">
        <v>28</v>
      </c>
      <c r="B101" s="40" t="s">
        <v>29</v>
      </c>
      <c r="C101" s="42">
        <f>D101+E101+F101+G101</f>
        <v>1775</v>
      </c>
      <c r="D101" s="42">
        <v>15</v>
      </c>
      <c r="E101" s="42">
        <v>500</v>
      </c>
      <c r="F101" s="42">
        <v>725</v>
      </c>
      <c r="G101" s="42">
        <v>535</v>
      </c>
      <c r="H101" s="55">
        <v>1025</v>
      </c>
    </row>
    <row r="102" spans="1:8" s="12" customFormat="1" ht="21" customHeight="1">
      <c r="A102" s="8" t="s">
        <v>52</v>
      </c>
      <c r="B102" s="24" t="s">
        <v>53</v>
      </c>
      <c r="C102" s="10">
        <f>SUM(D102:G102)</f>
        <v>0</v>
      </c>
      <c r="D102" s="11">
        <f>D10-D16</f>
        <v>0</v>
      </c>
      <c r="E102" s="11">
        <f t="shared" ref="E102:H102" si="46">E10-E16</f>
        <v>0</v>
      </c>
      <c r="F102" s="11">
        <f t="shared" si="46"/>
        <v>0</v>
      </c>
      <c r="G102" s="11">
        <f t="shared" si="46"/>
        <v>0</v>
      </c>
      <c r="H102" s="11">
        <f t="shared" si="46"/>
        <v>0</v>
      </c>
    </row>
  </sheetData>
  <mergeCells count="4">
    <mergeCell ref="A5:H5"/>
    <mergeCell ref="A8:A9"/>
    <mergeCell ref="B8:B9"/>
    <mergeCell ref="C8:C9"/>
  </mergeCells>
  <pageMargins left="0.44" right="0.2" top="0.42" bottom="0.35433070866141736" header="0.31496062992125984" footer="0.31496062992125984"/>
  <pageSetup paperSize="9" scale="73" orientation="portrait" r:id="rId1"/>
  <headerFooter>
    <oddFooter>Page 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3</vt:lpstr>
      <vt:lpstr>'Anexa 3'!Print_Titles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dcterms:created xsi:type="dcterms:W3CDTF">2022-02-03T11:40:28Z</dcterms:created>
  <dcterms:modified xsi:type="dcterms:W3CDTF">2022-12-15T13:00:58Z</dcterms:modified>
</cp:coreProperties>
</file>