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RAP 1 (2)" sheetId="2" r:id="rId1"/>
  </sheets>
  <definedNames>
    <definedName name="_xlnm.Print_Titles" localSheetId="0">'RAP 1 (2)'!$8:$10</definedName>
  </definedNames>
  <calcPr calcId="125725"/>
</workbook>
</file>

<file path=xl/calcChain.xml><?xml version="1.0" encoding="utf-8"?>
<calcChain xmlns="http://schemas.openxmlformats.org/spreadsheetml/2006/main">
  <c r="E17" i="2"/>
  <c r="E18"/>
  <c r="D18" s="1"/>
  <c r="D19"/>
  <c r="C57"/>
  <c r="F40"/>
  <c r="D40" s="1"/>
  <c r="D15"/>
  <c r="D23"/>
  <c r="D25"/>
  <c r="D30"/>
  <c r="D34"/>
  <c r="D37"/>
  <c r="D41"/>
  <c r="D43"/>
  <c r="D46"/>
  <c r="D47"/>
  <c r="D51"/>
  <c r="F29"/>
  <c r="F28" s="1"/>
  <c r="C64"/>
  <c r="C61"/>
  <c r="C71"/>
  <c r="E40"/>
  <c r="E39" s="1"/>
  <c r="E38" s="1"/>
  <c r="F39" l="1"/>
  <c r="F38" s="1"/>
  <c r="D38" s="1"/>
  <c r="D28"/>
  <c r="D29"/>
  <c r="C56"/>
  <c r="F27"/>
  <c r="D27" s="1"/>
  <c r="E27"/>
  <c r="E26" s="1"/>
  <c r="E28"/>
  <c r="E29"/>
  <c r="F49"/>
  <c r="E50"/>
  <c r="F36"/>
  <c r="E36"/>
  <c r="E35" s="1"/>
  <c r="E33"/>
  <c r="E32" s="1"/>
  <c r="E22"/>
  <c r="E49" l="1"/>
  <c r="E48" s="1"/>
  <c r="D50"/>
  <c r="D39"/>
  <c r="F35"/>
  <c r="D35" s="1"/>
  <c r="D36"/>
  <c r="F48"/>
  <c r="E21"/>
  <c r="E14"/>
  <c r="E45"/>
  <c r="E44" s="1"/>
  <c r="E13" l="1"/>
  <c r="D14"/>
  <c r="D48"/>
  <c r="D49"/>
  <c r="E20"/>
  <c r="E42"/>
  <c r="F14"/>
  <c r="F33"/>
  <c r="D33" s="1"/>
  <c r="E12" l="1"/>
  <c r="D13"/>
  <c r="E31"/>
  <c r="F32"/>
  <c r="D32" s="1"/>
  <c r="F45"/>
  <c r="D45" s="1"/>
  <c r="F13"/>
  <c r="E11" l="1"/>
  <c r="D12"/>
  <c r="E16"/>
  <c r="E52" s="1"/>
  <c r="F31"/>
  <c r="D31" s="1"/>
  <c r="F12"/>
  <c r="F42"/>
  <c r="D42" s="1"/>
  <c r="F44"/>
  <c r="D44" s="1"/>
  <c r="F11" l="1"/>
  <c r="D11" s="1"/>
  <c r="F22" l="1"/>
  <c r="D22" s="1"/>
  <c r="F21" l="1"/>
  <c r="D21" s="1"/>
  <c r="F24"/>
  <c r="D24" s="1"/>
  <c r="F20" l="1"/>
  <c r="D20" s="1"/>
  <c r="F17" l="1"/>
  <c r="D17" s="1"/>
  <c r="F26"/>
  <c r="D26" s="1"/>
  <c r="F16" l="1"/>
  <c r="D16" s="1"/>
  <c r="F52" l="1"/>
  <c r="C55" l="1"/>
  <c r="D52"/>
</calcChain>
</file>

<file path=xl/sharedStrings.xml><?xml version="1.0" encoding="utf-8"?>
<sst xmlns="http://schemas.openxmlformats.org/spreadsheetml/2006/main" count="93" uniqueCount="65">
  <si>
    <t>CONSILIUL JUDETEAN ARGES</t>
  </si>
  <si>
    <t>Nr. crt.</t>
  </si>
  <si>
    <t>DENUMIRE INDICATORI</t>
  </si>
  <si>
    <t>COD</t>
  </si>
  <si>
    <t xml:space="preserve">TOTAL </t>
  </si>
  <si>
    <t>SUBVENTII</t>
  </si>
  <si>
    <t>Subventii de la bugetul de stat</t>
  </si>
  <si>
    <t>SECTIUNEA DE FUNCTIONARE</t>
  </si>
  <si>
    <t>SECTIUNEA DE DEZVOLTARE</t>
  </si>
  <si>
    <t xml:space="preserve"> DEFICIT</t>
  </si>
  <si>
    <t>VENITURI - TOTAL</t>
  </si>
  <si>
    <t xml:space="preserve">TOTAL CHELTUIELI </t>
  </si>
  <si>
    <t xml:space="preserve">TRIM IV </t>
  </si>
  <si>
    <t>INFLUENTE</t>
  </si>
  <si>
    <t>50.02</t>
  </si>
  <si>
    <t xml:space="preserve">mii lei </t>
  </si>
  <si>
    <t>AUTORITATI PUBLICE SI ACTIUNI EXTERNE</t>
  </si>
  <si>
    <t>51.02.01.03</t>
  </si>
  <si>
    <t xml:space="preserve">CHELTUIELI DE CAPITAL  </t>
  </si>
  <si>
    <t xml:space="preserve">ASIGURARI SI ASISTENTA SOCIALA </t>
  </si>
  <si>
    <t>VENITURILE SECTIUNII DE  FUNCTIONARE</t>
  </si>
  <si>
    <t>Subventii pentru finantarea drepturilor acordate persoanelor cu handicap</t>
  </si>
  <si>
    <t>.42.02.21</t>
  </si>
  <si>
    <t>.42.02</t>
  </si>
  <si>
    <t xml:space="preserve">SANATATE </t>
  </si>
  <si>
    <t xml:space="preserve"> DIRECTIA GENERALA DE ASISTENTA SOCIALA SI PROTECTIA COPILULUI ARGES</t>
  </si>
  <si>
    <t>68.02.06</t>
  </si>
  <si>
    <t>Drepturi persoane cu handicap</t>
  </si>
  <si>
    <t xml:space="preserve">        Cheltuieli materiale - drepturi pers handicap</t>
  </si>
  <si>
    <t xml:space="preserve">        Asist. Soc.- drepturi pers cu handicap</t>
  </si>
  <si>
    <t>Ajutoare sociale in numerar</t>
  </si>
  <si>
    <t>57.02.01</t>
  </si>
  <si>
    <t xml:space="preserve">Ajutoare sociale in natura </t>
  </si>
  <si>
    <t>57.01.02</t>
  </si>
  <si>
    <t>ALTE INSTITUTII SI ACTIUNI SANITARE</t>
  </si>
  <si>
    <t>66.02.50.50</t>
  </si>
  <si>
    <t>Transferuri de capital - pt fin investitiilor la spitale</t>
  </si>
  <si>
    <t>51.02.12</t>
  </si>
  <si>
    <t xml:space="preserve">Spitalul de Boli Cronice si Geriatrie “Constantin Blaceanu Stolnici” Stefanesti </t>
  </si>
  <si>
    <r>
      <rPr>
        <b/>
        <sz val="12"/>
        <color theme="0"/>
        <rFont val="Times New Roman"/>
        <family val="1"/>
        <charset val="238"/>
      </rPr>
      <t>.</t>
    </r>
    <r>
      <rPr>
        <b/>
        <sz val="12"/>
        <rFont val="Times New Roman"/>
        <family val="1"/>
        <charset val="238"/>
      </rPr>
      <t>42.02</t>
    </r>
  </si>
  <si>
    <t>57.02</t>
  </si>
  <si>
    <t>LA BUGETUL LOCAL PE ANUL 2022</t>
  </si>
  <si>
    <t xml:space="preserve">  AN 2022</t>
  </si>
  <si>
    <t>PROIECT "Cresterea eficientei energetice a Palatului Administrativ, Pitesti Piata Vasile Milea nr. 1, Jud Arges</t>
  </si>
  <si>
    <t>Proiecte cu finantare FEN aferente cadrului financiar 2014-2020</t>
  </si>
  <si>
    <t xml:space="preserve">         Cofinantare si chelt neeligibile</t>
  </si>
  <si>
    <t>58.01.03</t>
  </si>
  <si>
    <t>CENTRUL DE INGRIJIRE SI ASISTENTA BASCOVELE</t>
  </si>
  <si>
    <t>68.02.04</t>
  </si>
  <si>
    <t>LOCUINTE SERVICII SI DEZVOLTARE PUBLICA</t>
  </si>
  <si>
    <t>SERVICIUL PUBLIC JUDETEAN SALVAMONT ARGES</t>
  </si>
  <si>
    <t>70.02.50</t>
  </si>
  <si>
    <t xml:space="preserve">Finantare din Excedentul bugetului local </t>
  </si>
  <si>
    <t xml:space="preserve">pentru finantarea SECTIUNII DE DEZVOLTARE </t>
  </si>
  <si>
    <t>Proiect “Complex de Servicii Sociale, Orasul Costesti, judetul Arges”</t>
  </si>
  <si>
    <t>Transferuri de capital - pt fin investitiilor la spitale- “Lucrare de reparatii privind inlocuirea grupului de pompare a Rezervorului de apa pentru stingere incendiu”</t>
  </si>
  <si>
    <t>Cheltuieli de capital - achizitia  a doua centrale termice in cadrul Centrului de Zi Bambi;</t>
  </si>
  <si>
    <t>TRIM III</t>
  </si>
  <si>
    <t>Cheltuieli de capital - Sistem dispecerat Salvamont</t>
  </si>
  <si>
    <t xml:space="preserve"> Cheltuieli de capital - Documentatie  pentru emiterea  avizului de securitate la incendiu </t>
  </si>
  <si>
    <t xml:space="preserve">Proiecte cu finantare FEN- cheltuieli neeligibile </t>
  </si>
  <si>
    <t xml:space="preserve">Cheltuieli de capital  </t>
  </si>
  <si>
    <t>Cheltuieli de capital - echipament software WindevRo 7.2 Profesional</t>
  </si>
  <si>
    <t>68.02</t>
  </si>
  <si>
    <t>ANEXA  nr.1 la HCJ nr. 172/30.06.2022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</si>
</sst>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7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6" fillId="2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wrapText="1"/>
    </xf>
    <xf numFmtId="4" fontId="7" fillId="5" borderId="5" xfId="0" applyNumberFormat="1" applyFont="1" applyFill="1" applyBorder="1"/>
    <xf numFmtId="4" fontId="7" fillId="2" borderId="5" xfId="0" applyNumberFormat="1" applyFont="1" applyFill="1" applyBorder="1"/>
    <xf numFmtId="4" fontId="12" fillId="2" borderId="5" xfId="0" applyNumberFormat="1" applyFont="1" applyFill="1" applyBorder="1"/>
    <xf numFmtId="0" fontId="7" fillId="5" borderId="5" xfId="0" applyFont="1" applyFill="1" applyBorder="1"/>
    <xf numFmtId="0" fontId="7" fillId="5" borderId="5" xfId="0" applyFont="1" applyFill="1" applyBorder="1" applyAlignment="1">
      <alignment horizontal="center"/>
    </xf>
    <xf numFmtId="4" fontId="7" fillId="3" borderId="5" xfId="0" applyNumberFormat="1" applyFont="1" applyFill="1" applyBorder="1"/>
    <xf numFmtId="0" fontId="12" fillId="2" borderId="5" xfId="0" applyFont="1" applyFill="1" applyBorder="1"/>
    <xf numFmtId="0" fontId="14" fillId="4" borderId="5" xfId="0" applyFont="1" applyFill="1" applyBorder="1"/>
    <xf numFmtId="4" fontId="14" fillId="4" borderId="5" xfId="0" applyNumberFormat="1" applyFont="1" applyFill="1" applyBorder="1"/>
    <xf numFmtId="4" fontId="7" fillId="7" borderId="5" xfId="0" applyNumberFormat="1" applyFont="1" applyFill="1" applyBorder="1"/>
    <xf numFmtId="0" fontId="7" fillId="0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/>
    </xf>
    <xf numFmtId="0" fontId="7" fillId="0" borderId="5" xfId="0" applyFont="1" applyFill="1" applyBorder="1"/>
    <xf numFmtId="0" fontId="12" fillId="0" borderId="5" xfId="0" applyFont="1" applyFill="1" applyBorder="1"/>
    <xf numFmtId="0" fontId="7" fillId="3" borderId="5" xfId="0" applyFont="1" applyFill="1" applyBorder="1"/>
    <xf numFmtId="0" fontId="7" fillId="2" borderId="5" xfId="0" applyFont="1" applyFill="1" applyBorder="1"/>
    <xf numFmtId="0" fontId="12" fillId="2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wrapText="1"/>
    </xf>
    <xf numFmtId="0" fontId="12" fillId="7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5" xfId="0" applyFont="1" applyFill="1" applyBorder="1"/>
    <xf numFmtId="0" fontId="7" fillId="0" borderId="5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5" xfId="0" applyFont="1" applyFill="1" applyBorder="1" applyAlignment="1">
      <alignment wrapText="1"/>
    </xf>
    <xf numFmtId="0" fontId="14" fillId="3" borderId="5" xfId="0" applyFont="1" applyFill="1" applyBorder="1" applyAlignment="1"/>
    <xf numFmtId="4" fontId="7" fillId="3" borderId="5" xfId="0" applyNumberFormat="1" applyFont="1" applyFill="1" applyBorder="1" applyAlignment="1">
      <alignment wrapText="1"/>
    </xf>
    <xf numFmtId="0" fontId="15" fillId="0" borderId="5" xfId="0" applyFont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16" fillId="0" borderId="5" xfId="0" applyFont="1" applyBorder="1" applyAlignment="1">
      <alignment wrapText="1"/>
    </xf>
    <xf numFmtId="0" fontId="7" fillId="6" borderId="1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5" xfId="0" applyFont="1" applyFill="1" applyBorder="1"/>
    <xf numFmtId="0" fontId="16" fillId="7" borderId="5" xfId="0" applyFont="1" applyFill="1" applyBorder="1" applyAlignment="1">
      <alignment wrapText="1"/>
    </xf>
    <xf numFmtId="0" fontId="7" fillId="4" borderId="5" xfId="0" applyFont="1" applyFill="1" applyBorder="1"/>
    <xf numFmtId="0" fontId="12" fillId="0" borderId="0" xfId="0" applyFont="1" applyFill="1" applyBorder="1"/>
    <xf numFmtId="0" fontId="14" fillId="0" borderId="0" xfId="0" applyFont="1" applyFill="1" applyBorder="1"/>
    <xf numFmtId="0" fontId="12" fillId="2" borderId="0" xfId="0" applyFont="1" applyFill="1" applyBorder="1"/>
    <xf numFmtId="4" fontId="12" fillId="2" borderId="0" xfId="0" applyNumberFormat="1" applyFont="1" applyFill="1" applyBorder="1"/>
    <xf numFmtId="0" fontId="12" fillId="0" borderId="0" xfId="0" applyFont="1" applyFill="1"/>
    <xf numFmtId="0" fontId="7" fillId="2" borderId="5" xfId="0" applyFont="1" applyFill="1" applyBorder="1" applyAlignment="1">
      <alignment wrapText="1"/>
    </xf>
    <xf numFmtId="4" fontId="12" fillId="0" borderId="5" xfId="0" applyNumberFormat="1" applyFont="1" applyFill="1" applyBorder="1"/>
    <xf numFmtId="4" fontId="12" fillId="3" borderId="5" xfId="0" applyNumberFormat="1" applyFont="1" applyFill="1" applyBorder="1"/>
    <xf numFmtId="4" fontId="7" fillId="4" borderId="5" xfId="0" applyNumberFormat="1" applyFont="1" applyFill="1" applyBorder="1" applyAlignment="1">
      <alignment wrapText="1"/>
    </xf>
    <xf numFmtId="4" fontId="7" fillId="3" borderId="5" xfId="0" applyNumberFormat="1" applyFont="1" applyFill="1" applyBorder="1" applyAlignment="1"/>
    <xf numFmtId="0" fontId="12" fillId="2" borderId="5" xfId="0" applyFont="1" applyFill="1" applyBorder="1" applyAlignment="1">
      <alignment wrapText="1"/>
    </xf>
    <xf numFmtId="4" fontId="12" fillId="2" borderId="5" xfId="0" applyNumberFormat="1" applyFont="1" applyFill="1" applyBorder="1" applyAlignment="1">
      <alignment wrapText="1"/>
    </xf>
    <xf numFmtId="4" fontId="7" fillId="4" borderId="5" xfId="0" applyNumberFormat="1" applyFont="1" applyFill="1" applyBorder="1"/>
    <xf numFmtId="0" fontId="7" fillId="6" borderId="1" xfId="0" applyFont="1" applyFill="1" applyBorder="1" applyAlignment="1">
      <alignment wrapText="1"/>
    </xf>
    <xf numFmtId="0" fontId="7" fillId="6" borderId="4" xfId="0" applyFont="1" applyFill="1" applyBorder="1" applyAlignment="1">
      <alignment wrapText="1"/>
    </xf>
    <xf numFmtId="0" fontId="7" fillId="6" borderId="2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2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zoomScale="118" zoomScaleNormal="118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C1" sqref="C1"/>
    </sheetView>
  </sheetViews>
  <sheetFormatPr defaultRowHeight="12.75"/>
  <cols>
    <col min="1" max="1" width="5.140625" style="5" customWidth="1"/>
    <col min="2" max="2" width="51.42578125" style="5" customWidth="1"/>
    <col min="3" max="3" width="11.28515625" style="11" customWidth="1"/>
    <col min="4" max="4" width="10" style="5" customWidth="1"/>
    <col min="5" max="5" width="11.140625" style="5" customWidth="1"/>
    <col min="6" max="6" width="9.42578125" style="5" customWidth="1"/>
    <col min="7" max="7" width="10.28515625" style="5" bestFit="1" customWidth="1"/>
    <col min="8" max="8" width="10.140625" style="5" bestFit="1" customWidth="1"/>
    <col min="9" max="9" width="9.5703125" style="5" bestFit="1" customWidth="1"/>
    <col min="10" max="16384" width="9.140625" style="5"/>
  </cols>
  <sheetData>
    <row r="1" spans="1:7" s="2" customFormat="1">
      <c r="A1" s="1"/>
      <c r="B1" s="1" t="s">
        <v>0</v>
      </c>
      <c r="C1" s="1" t="s">
        <v>64</v>
      </c>
      <c r="D1" s="1"/>
      <c r="E1" s="1"/>
    </row>
    <row r="2" spans="1:7" ht="18.75">
      <c r="A2" s="3"/>
      <c r="B2" s="71"/>
      <c r="C2" s="71"/>
      <c r="D2" s="4"/>
      <c r="E2" s="4"/>
    </row>
    <row r="3" spans="1:7" ht="18.75">
      <c r="A3" s="3"/>
      <c r="B3" s="12"/>
      <c r="C3" s="6"/>
      <c r="D3" s="4"/>
      <c r="E3" s="4"/>
      <c r="F3" s="4"/>
    </row>
    <row r="4" spans="1:7" ht="15.75">
      <c r="A4" s="13"/>
      <c r="B4" s="72" t="s">
        <v>13</v>
      </c>
      <c r="C4" s="72"/>
      <c r="D4" s="72"/>
      <c r="E4" s="72"/>
      <c r="F4" s="72"/>
    </row>
    <row r="5" spans="1:7" ht="15.75">
      <c r="A5" s="72" t="s">
        <v>41</v>
      </c>
      <c r="B5" s="73"/>
      <c r="C5" s="73"/>
      <c r="D5" s="73"/>
      <c r="E5" s="73"/>
      <c r="F5" s="73"/>
    </row>
    <row r="6" spans="1:7" ht="15.75">
      <c r="A6" s="72"/>
      <c r="B6" s="74"/>
      <c r="C6" s="74"/>
      <c r="D6" s="74"/>
      <c r="E6" s="74"/>
      <c r="F6" s="74"/>
    </row>
    <row r="7" spans="1:7" ht="15.75">
      <c r="A7" s="7"/>
      <c r="B7" s="75"/>
      <c r="C7" s="76"/>
      <c r="D7" s="76"/>
      <c r="E7" s="76"/>
      <c r="F7" s="76"/>
    </row>
    <row r="8" spans="1:7">
      <c r="A8" s="7"/>
      <c r="B8" s="8"/>
      <c r="C8" s="9"/>
      <c r="D8" s="4"/>
      <c r="E8" s="4"/>
      <c r="F8" s="4" t="s">
        <v>15</v>
      </c>
    </row>
    <row r="9" spans="1:7" ht="28.5" customHeight="1">
      <c r="A9" s="66" t="s">
        <v>1</v>
      </c>
      <c r="B9" s="47" t="s">
        <v>2</v>
      </c>
      <c r="C9" s="47" t="s">
        <v>3</v>
      </c>
      <c r="D9" s="68" t="s">
        <v>42</v>
      </c>
      <c r="E9" s="69"/>
      <c r="F9" s="70"/>
    </row>
    <row r="10" spans="1:7" ht="24.75" customHeight="1">
      <c r="A10" s="67"/>
      <c r="B10" s="48"/>
      <c r="C10" s="48"/>
      <c r="D10" s="49" t="s">
        <v>4</v>
      </c>
      <c r="E10" s="50" t="s">
        <v>57</v>
      </c>
      <c r="F10" s="50" t="s">
        <v>12</v>
      </c>
      <c r="G10" s="10"/>
    </row>
    <row r="11" spans="1:7" ht="20.25" customHeight="1">
      <c r="A11" s="18"/>
      <c r="B11" s="18" t="s">
        <v>10</v>
      </c>
      <c r="C11" s="19"/>
      <c r="D11" s="15">
        <f>E11+F11</f>
        <v>148</v>
      </c>
      <c r="E11" s="15">
        <f t="shared" ref="E11:F14" si="0">E12</f>
        <v>59</v>
      </c>
      <c r="F11" s="15">
        <f t="shared" si="0"/>
        <v>89</v>
      </c>
      <c r="G11" s="10"/>
    </row>
    <row r="12" spans="1:7" ht="22.5" customHeight="1">
      <c r="A12" s="30"/>
      <c r="B12" s="25" t="s">
        <v>20</v>
      </c>
      <c r="C12" s="26"/>
      <c r="D12" s="15">
        <f t="shared" ref="D12:D52" si="1">E12+F12</f>
        <v>148</v>
      </c>
      <c r="E12" s="16">
        <f t="shared" si="0"/>
        <v>59</v>
      </c>
      <c r="F12" s="16">
        <f t="shared" si="0"/>
        <v>89</v>
      </c>
      <c r="G12" s="10"/>
    </row>
    <row r="13" spans="1:7" ht="20.25" customHeight="1">
      <c r="A13" s="30"/>
      <c r="B13" s="27" t="s">
        <v>5</v>
      </c>
      <c r="C13" s="26" t="s">
        <v>39</v>
      </c>
      <c r="D13" s="15">
        <f t="shared" si="1"/>
        <v>148</v>
      </c>
      <c r="E13" s="16">
        <f t="shared" si="0"/>
        <v>59</v>
      </c>
      <c r="F13" s="16">
        <f t="shared" si="0"/>
        <v>89</v>
      </c>
      <c r="G13" s="10"/>
    </row>
    <row r="14" spans="1:7" ht="19.5" customHeight="1">
      <c r="A14" s="30"/>
      <c r="B14" s="28" t="s">
        <v>6</v>
      </c>
      <c r="C14" s="26" t="s">
        <v>23</v>
      </c>
      <c r="D14" s="15">
        <f t="shared" si="1"/>
        <v>148</v>
      </c>
      <c r="E14" s="17">
        <f t="shared" si="0"/>
        <v>59</v>
      </c>
      <c r="F14" s="17">
        <f t="shared" si="0"/>
        <v>89</v>
      </c>
      <c r="G14" s="10"/>
    </row>
    <row r="15" spans="1:7" ht="27.75" customHeight="1">
      <c r="A15" s="30"/>
      <c r="B15" s="14" t="s">
        <v>21</v>
      </c>
      <c r="C15" s="33" t="s">
        <v>22</v>
      </c>
      <c r="D15" s="15">
        <f t="shared" si="1"/>
        <v>148</v>
      </c>
      <c r="E15" s="17">
        <v>59</v>
      </c>
      <c r="F15" s="17">
        <v>89</v>
      </c>
      <c r="G15" s="10"/>
    </row>
    <row r="16" spans="1:7" ht="17.25" customHeight="1">
      <c r="A16" s="30"/>
      <c r="B16" s="18" t="s">
        <v>11</v>
      </c>
      <c r="C16" s="19" t="s">
        <v>14</v>
      </c>
      <c r="D16" s="15">
        <f t="shared" si="1"/>
        <v>3176</v>
      </c>
      <c r="E16" s="15">
        <f>E17+E26+E31+E48</f>
        <v>3087</v>
      </c>
      <c r="F16" s="15">
        <f>F17+F26+F31+F48</f>
        <v>89</v>
      </c>
      <c r="G16" s="10"/>
    </row>
    <row r="17" spans="1:7" ht="17.25" customHeight="1">
      <c r="A17" s="30"/>
      <c r="B17" s="29" t="s">
        <v>16</v>
      </c>
      <c r="C17" s="32" t="s">
        <v>17</v>
      </c>
      <c r="D17" s="20">
        <f t="shared" si="1"/>
        <v>1072</v>
      </c>
      <c r="E17" s="20">
        <f>E20+E18</f>
        <v>1072</v>
      </c>
      <c r="F17" s="20">
        <f>F20</f>
        <v>0</v>
      </c>
      <c r="G17" s="10"/>
    </row>
    <row r="18" spans="1:7" ht="17.25" customHeight="1">
      <c r="A18" s="30"/>
      <c r="B18" s="21" t="s">
        <v>8</v>
      </c>
      <c r="C18" s="31"/>
      <c r="D18" s="15">
        <f t="shared" si="1"/>
        <v>4</v>
      </c>
      <c r="E18" s="17">
        <f>E19</f>
        <v>4</v>
      </c>
      <c r="F18" s="17">
        <v>0</v>
      </c>
      <c r="G18" s="10"/>
    </row>
    <row r="19" spans="1:7" ht="17.25" customHeight="1">
      <c r="A19" s="30"/>
      <c r="B19" s="21" t="s">
        <v>61</v>
      </c>
      <c r="C19" s="31">
        <v>70</v>
      </c>
      <c r="D19" s="15">
        <f t="shared" si="1"/>
        <v>4</v>
      </c>
      <c r="E19" s="17">
        <v>4</v>
      </c>
      <c r="F19" s="17">
        <v>0</v>
      </c>
      <c r="G19" s="10"/>
    </row>
    <row r="20" spans="1:7" ht="49.5" customHeight="1">
      <c r="A20" s="30"/>
      <c r="B20" s="34" t="s">
        <v>43</v>
      </c>
      <c r="C20" s="36" t="s">
        <v>17</v>
      </c>
      <c r="D20" s="15">
        <f t="shared" si="1"/>
        <v>1068</v>
      </c>
      <c r="E20" s="24">
        <f t="shared" ref="E20:F22" si="2">E21</f>
        <v>1068</v>
      </c>
      <c r="F20" s="24">
        <f t="shared" si="2"/>
        <v>0</v>
      </c>
      <c r="G20" s="10"/>
    </row>
    <row r="21" spans="1:7" ht="17.25" customHeight="1">
      <c r="A21" s="30"/>
      <c r="B21" s="28" t="s">
        <v>8</v>
      </c>
      <c r="C21" s="26"/>
      <c r="D21" s="15">
        <f t="shared" si="1"/>
        <v>1068</v>
      </c>
      <c r="E21" s="17">
        <f t="shared" si="2"/>
        <v>1068</v>
      </c>
      <c r="F21" s="17">
        <f t="shared" si="2"/>
        <v>0</v>
      </c>
      <c r="G21" s="10"/>
    </row>
    <row r="22" spans="1:7" ht="17.25" customHeight="1">
      <c r="A22" s="30"/>
      <c r="B22" s="14" t="s">
        <v>44</v>
      </c>
      <c r="C22" s="26">
        <v>58</v>
      </c>
      <c r="D22" s="15">
        <f t="shared" si="1"/>
        <v>1068</v>
      </c>
      <c r="E22" s="17">
        <f t="shared" si="2"/>
        <v>1068</v>
      </c>
      <c r="F22" s="17">
        <f t="shared" si="2"/>
        <v>0</v>
      </c>
      <c r="G22" s="10"/>
    </row>
    <row r="23" spans="1:7" ht="17.25" customHeight="1">
      <c r="A23" s="30"/>
      <c r="B23" s="28" t="s">
        <v>45</v>
      </c>
      <c r="C23" s="33" t="s">
        <v>46</v>
      </c>
      <c r="D23" s="15">
        <f t="shared" si="1"/>
        <v>1068</v>
      </c>
      <c r="E23" s="17">
        <v>1068</v>
      </c>
      <c r="F23" s="17">
        <v>0</v>
      </c>
      <c r="G23" s="10"/>
    </row>
    <row r="24" spans="1:7" ht="17.25" hidden="1" customHeight="1">
      <c r="A24" s="30"/>
      <c r="B24" s="30" t="s">
        <v>8</v>
      </c>
      <c r="C24" s="31"/>
      <c r="D24" s="15">
        <f t="shared" si="1"/>
        <v>0</v>
      </c>
      <c r="E24" s="16"/>
      <c r="F24" s="16">
        <f>F25</f>
        <v>0</v>
      </c>
      <c r="G24" s="10"/>
    </row>
    <row r="25" spans="1:7" ht="17.25" hidden="1" customHeight="1">
      <c r="A25" s="30"/>
      <c r="B25" s="21" t="s">
        <v>18</v>
      </c>
      <c r="C25" s="31">
        <v>70</v>
      </c>
      <c r="D25" s="15">
        <f t="shared" si="1"/>
        <v>0</v>
      </c>
      <c r="E25" s="16"/>
      <c r="F25" s="16"/>
      <c r="G25" s="10"/>
    </row>
    <row r="26" spans="1:7" ht="17.25" customHeight="1">
      <c r="A26" s="30"/>
      <c r="B26" s="29" t="s">
        <v>24</v>
      </c>
      <c r="C26" s="32">
        <v>66.02</v>
      </c>
      <c r="D26" s="20">
        <f t="shared" si="1"/>
        <v>19</v>
      </c>
      <c r="E26" s="20">
        <f>E27</f>
        <v>19</v>
      </c>
      <c r="F26" s="20">
        <f t="shared" ref="F26" si="3">F27</f>
        <v>0</v>
      </c>
      <c r="G26" s="10"/>
    </row>
    <row r="27" spans="1:7" ht="17.25" customHeight="1">
      <c r="A27" s="27"/>
      <c r="B27" s="27" t="s">
        <v>34</v>
      </c>
      <c r="C27" s="33" t="s">
        <v>35</v>
      </c>
      <c r="D27" s="15">
        <f t="shared" si="1"/>
        <v>19</v>
      </c>
      <c r="E27" s="16">
        <f>E28</f>
        <v>19</v>
      </c>
      <c r="F27" s="16">
        <f>F28</f>
        <v>0</v>
      </c>
      <c r="G27" s="10"/>
    </row>
    <row r="28" spans="1:7" ht="32.25" customHeight="1">
      <c r="A28" s="30"/>
      <c r="B28" s="34" t="s">
        <v>38</v>
      </c>
      <c r="C28" s="35" t="s">
        <v>35</v>
      </c>
      <c r="D28" s="15">
        <f t="shared" si="1"/>
        <v>19</v>
      </c>
      <c r="E28" s="24">
        <f>E29</f>
        <v>19</v>
      </c>
      <c r="F28" s="24">
        <f>F29</f>
        <v>0</v>
      </c>
      <c r="G28" s="10"/>
    </row>
    <row r="29" spans="1:7" ht="17.25" customHeight="1">
      <c r="A29" s="30"/>
      <c r="B29" s="27" t="s">
        <v>8</v>
      </c>
      <c r="C29" s="33"/>
      <c r="D29" s="15">
        <f t="shared" si="1"/>
        <v>19</v>
      </c>
      <c r="E29" s="17">
        <f>E30</f>
        <v>19</v>
      </c>
      <c r="F29" s="17">
        <f>F30</f>
        <v>0</v>
      </c>
      <c r="G29" s="10"/>
    </row>
    <row r="30" spans="1:7" ht="17.25" customHeight="1">
      <c r="A30" s="30"/>
      <c r="B30" s="28" t="s">
        <v>36</v>
      </c>
      <c r="C30" s="33" t="s">
        <v>37</v>
      </c>
      <c r="D30" s="15">
        <f t="shared" si="1"/>
        <v>19</v>
      </c>
      <c r="E30" s="17">
        <v>19</v>
      </c>
      <c r="F30" s="17">
        <v>0</v>
      </c>
      <c r="G30" s="10"/>
    </row>
    <row r="31" spans="1:7" ht="17.25" customHeight="1">
      <c r="A31" s="29"/>
      <c r="B31" s="29" t="s">
        <v>19</v>
      </c>
      <c r="C31" s="32" t="s">
        <v>63</v>
      </c>
      <c r="D31" s="20">
        <f t="shared" si="1"/>
        <v>2015</v>
      </c>
      <c r="E31" s="20">
        <f>E32+E42+E38+E35</f>
        <v>1926</v>
      </c>
      <c r="F31" s="20">
        <f>F32+F42+F38+F35</f>
        <v>89</v>
      </c>
      <c r="G31" s="10"/>
    </row>
    <row r="32" spans="1:7" ht="30" customHeight="1">
      <c r="A32" s="30"/>
      <c r="B32" s="34" t="s">
        <v>25</v>
      </c>
      <c r="C32" s="36" t="s">
        <v>26</v>
      </c>
      <c r="D32" s="15">
        <f t="shared" si="1"/>
        <v>30</v>
      </c>
      <c r="E32" s="24">
        <f>E33</f>
        <v>30</v>
      </c>
      <c r="F32" s="24">
        <f>F33</f>
        <v>0</v>
      </c>
      <c r="G32" s="10"/>
    </row>
    <row r="33" spans="1:7" ht="17.25" customHeight="1">
      <c r="A33" s="30"/>
      <c r="B33" s="21" t="s">
        <v>8</v>
      </c>
      <c r="C33" s="31"/>
      <c r="D33" s="15">
        <f t="shared" si="1"/>
        <v>30</v>
      </c>
      <c r="E33" s="17">
        <f>E34</f>
        <v>30</v>
      </c>
      <c r="F33" s="17">
        <f>F34</f>
        <v>0</v>
      </c>
      <c r="G33" s="10"/>
    </row>
    <row r="34" spans="1:7" ht="17.25" customHeight="1">
      <c r="A34" s="30"/>
      <c r="B34" s="21" t="s">
        <v>61</v>
      </c>
      <c r="C34" s="31">
        <v>70</v>
      </c>
      <c r="D34" s="15">
        <f t="shared" si="1"/>
        <v>30</v>
      </c>
      <c r="E34" s="17">
        <v>30</v>
      </c>
      <c r="F34" s="17">
        <v>0</v>
      </c>
      <c r="G34" s="10"/>
    </row>
    <row r="35" spans="1:7" ht="31.5" customHeight="1">
      <c r="A35" s="30"/>
      <c r="B35" s="34" t="s">
        <v>47</v>
      </c>
      <c r="C35" s="36" t="s">
        <v>48</v>
      </c>
      <c r="D35" s="15">
        <f t="shared" si="1"/>
        <v>24</v>
      </c>
      <c r="E35" s="24">
        <f>E36</f>
        <v>24</v>
      </c>
      <c r="F35" s="24">
        <f>F36</f>
        <v>0</v>
      </c>
      <c r="G35" s="10"/>
    </row>
    <row r="36" spans="1:7" ht="17.25" customHeight="1">
      <c r="A36" s="30"/>
      <c r="B36" s="21" t="s">
        <v>8</v>
      </c>
      <c r="C36" s="31"/>
      <c r="D36" s="15">
        <f t="shared" si="1"/>
        <v>24</v>
      </c>
      <c r="E36" s="17">
        <f>E37</f>
        <v>24</v>
      </c>
      <c r="F36" s="17">
        <f>F37</f>
        <v>0</v>
      </c>
      <c r="G36" s="10"/>
    </row>
    <row r="37" spans="1:7" ht="17.25" customHeight="1">
      <c r="A37" s="30"/>
      <c r="B37" s="21" t="s">
        <v>61</v>
      </c>
      <c r="C37" s="31">
        <v>70</v>
      </c>
      <c r="D37" s="15">
        <f t="shared" si="1"/>
        <v>24</v>
      </c>
      <c r="E37" s="17">
        <v>24</v>
      </c>
      <c r="F37" s="17">
        <v>0</v>
      </c>
      <c r="G37" s="10"/>
    </row>
    <row r="38" spans="1:7" ht="33.75" customHeight="1">
      <c r="A38" s="30"/>
      <c r="B38" s="51" t="s">
        <v>54</v>
      </c>
      <c r="C38" s="36" t="s">
        <v>26</v>
      </c>
      <c r="D38" s="15">
        <f t="shared" si="1"/>
        <v>1813</v>
      </c>
      <c r="E38" s="24">
        <f t="shared" ref="E38:F40" si="4">E39</f>
        <v>1813</v>
      </c>
      <c r="F38" s="24">
        <f t="shared" si="4"/>
        <v>0</v>
      </c>
      <c r="G38" s="10"/>
    </row>
    <row r="39" spans="1:7" ht="17.25" customHeight="1">
      <c r="A39" s="30"/>
      <c r="B39" s="28" t="s">
        <v>8</v>
      </c>
      <c r="C39" s="26"/>
      <c r="D39" s="15">
        <f t="shared" si="1"/>
        <v>1813</v>
      </c>
      <c r="E39" s="16">
        <f t="shared" si="4"/>
        <v>1813</v>
      </c>
      <c r="F39" s="16">
        <f t="shared" si="4"/>
        <v>0</v>
      </c>
      <c r="G39" s="10"/>
    </row>
    <row r="40" spans="1:7" ht="31.5" customHeight="1">
      <c r="A40" s="30"/>
      <c r="B40" s="14" t="s">
        <v>44</v>
      </c>
      <c r="C40" s="26">
        <v>58</v>
      </c>
      <c r="D40" s="15">
        <f t="shared" si="1"/>
        <v>1813</v>
      </c>
      <c r="E40" s="17">
        <f t="shared" si="4"/>
        <v>1813</v>
      </c>
      <c r="F40" s="17">
        <f t="shared" si="4"/>
        <v>0</v>
      </c>
      <c r="G40" s="10"/>
    </row>
    <row r="41" spans="1:7" ht="17.25" customHeight="1">
      <c r="A41" s="30"/>
      <c r="B41" s="28" t="s">
        <v>45</v>
      </c>
      <c r="C41" s="33" t="s">
        <v>46</v>
      </c>
      <c r="D41" s="15">
        <f t="shared" si="1"/>
        <v>1813</v>
      </c>
      <c r="E41" s="17">
        <v>1813</v>
      </c>
      <c r="F41" s="17"/>
      <c r="G41" s="10"/>
    </row>
    <row r="42" spans="1:7" ht="17.25" customHeight="1">
      <c r="A42" s="30"/>
      <c r="B42" s="37" t="s">
        <v>27</v>
      </c>
      <c r="C42" s="36" t="s">
        <v>26</v>
      </c>
      <c r="D42" s="15">
        <f t="shared" si="1"/>
        <v>148</v>
      </c>
      <c r="E42" s="24">
        <f>E45</f>
        <v>59</v>
      </c>
      <c r="F42" s="24">
        <f>F45</f>
        <v>89</v>
      </c>
      <c r="G42" s="10"/>
    </row>
    <row r="43" spans="1:7" ht="17.25" hidden="1" customHeight="1">
      <c r="A43" s="30"/>
      <c r="B43" s="28" t="s">
        <v>28</v>
      </c>
      <c r="C43" s="33">
        <v>20</v>
      </c>
      <c r="D43" s="15">
        <f t="shared" si="1"/>
        <v>0</v>
      </c>
      <c r="E43" s="16"/>
      <c r="F43" s="16"/>
      <c r="G43" s="10"/>
    </row>
    <row r="44" spans="1:7" ht="17.25" customHeight="1">
      <c r="A44" s="30"/>
      <c r="B44" s="27" t="s">
        <v>7</v>
      </c>
      <c r="C44" s="33"/>
      <c r="D44" s="15">
        <f t="shared" si="1"/>
        <v>148</v>
      </c>
      <c r="E44" s="17">
        <f>E45</f>
        <v>59</v>
      </c>
      <c r="F44" s="17">
        <f>F45</f>
        <v>89</v>
      </c>
      <c r="G44" s="10"/>
    </row>
    <row r="45" spans="1:7" ht="17.25" customHeight="1">
      <c r="A45" s="30"/>
      <c r="B45" s="28" t="s">
        <v>29</v>
      </c>
      <c r="C45" s="38" t="s">
        <v>40</v>
      </c>
      <c r="D45" s="15">
        <f t="shared" si="1"/>
        <v>148</v>
      </c>
      <c r="E45" s="16">
        <f>E46+E47</f>
        <v>59</v>
      </c>
      <c r="F45" s="16">
        <f>F46+F47</f>
        <v>89</v>
      </c>
      <c r="G45" s="10"/>
    </row>
    <row r="46" spans="1:7" ht="18.75" customHeight="1">
      <c r="A46" s="30"/>
      <c r="B46" s="28" t="s">
        <v>30</v>
      </c>
      <c r="C46" s="33" t="s">
        <v>31</v>
      </c>
      <c r="D46" s="15">
        <f t="shared" si="1"/>
        <v>-41</v>
      </c>
      <c r="E46" s="17">
        <v>-41</v>
      </c>
      <c r="F46" s="17">
        <v>0</v>
      </c>
      <c r="G46" s="10"/>
    </row>
    <row r="47" spans="1:7" ht="18" customHeight="1">
      <c r="A47" s="30"/>
      <c r="B47" s="28" t="s">
        <v>32</v>
      </c>
      <c r="C47" s="33" t="s">
        <v>33</v>
      </c>
      <c r="D47" s="15">
        <f t="shared" si="1"/>
        <v>189</v>
      </c>
      <c r="E47" s="17">
        <v>100</v>
      </c>
      <c r="F47" s="16">
        <v>89</v>
      </c>
      <c r="G47" s="10"/>
    </row>
    <row r="48" spans="1:7" ht="32.25" customHeight="1">
      <c r="A48" s="30"/>
      <c r="B48" s="44" t="s">
        <v>49</v>
      </c>
      <c r="C48" s="32">
        <v>70.02</v>
      </c>
      <c r="D48" s="20">
        <f t="shared" si="1"/>
        <v>70</v>
      </c>
      <c r="E48" s="20">
        <f>E49</f>
        <v>70</v>
      </c>
      <c r="F48" s="20">
        <f>F49</f>
        <v>0</v>
      </c>
      <c r="G48" s="10"/>
    </row>
    <row r="49" spans="1:7" ht="29.25" customHeight="1">
      <c r="A49" s="30"/>
      <c r="B49" s="45" t="s">
        <v>50</v>
      </c>
      <c r="C49" s="49" t="s">
        <v>51</v>
      </c>
      <c r="D49" s="15">
        <f t="shared" si="1"/>
        <v>70</v>
      </c>
      <c r="E49" s="16">
        <f>E50</f>
        <v>70</v>
      </c>
      <c r="F49" s="16">
        <f>F50</f>
        <v>0</v>
      </c>
      <c r="G49" s="10"/>
    </row>
    <row r="50" spans="1:7" ht="18" customHeight="1">
      <c r="A50" s="30"/>
      <c r="B50" s="30" t="s">
        <v>8</v>
      </c>
      <c r="C50" s="31"/>
      <c r="D50" s="15">
        <f t="shared" si="1"/>
        <v>70</v>
      </c>
      <c r="E50" s="17">
        <f>E51</f>
        <v>70</v>
      </c>
      <c r="F50" s="16">
        <v>0</v>
      </c>
      <c r="G50" s="10"/>
    </row>
    <row r="51" spans="1:7" ht="18" customHeight="1">
      <c r="A51" s="30"/>
      <c r="B51" s="21" t="s">
        <v>61</v>
      </c>
      <c r="C51" s="31">
        <v>70</v>
      </c>
      <c r="D51" s="15">
        <f t="shared" si="1"/>
        <v>70</v>
      </c>
      <c r="E51" s="17">
        <v>70</v>
      </c>
      <c r="F51" s="16">
        <v>0</v>
      </c>
      <c r="G51" s="10"/>
    </row>
    <row r="52" spans="1:7" ht="18.75" customHeight="1">
      <c r="A52" s="52"/>
      <c r="B52" s="22" t="s">
        <v>9</v>
      </c>
      <c r="C52" s="39"/>
      <c r="D52" s="65">
        <f t="shared" si="1"/>
        <v>-3028</v>
      </c>
      <c r="E52" s="23">
        <f>E11-E16</f>
        <v>-3028</v>
      </c>
      <c r="F52" s="23">
        <f>F11-F16</f>
        <v>0</v>
      </c>
    </row>
    <row r="53" spans="1:7" ht="17.25" customHeight="1">
      <c r="A53" s="53"/>
      <c r="B53" s="54"/>
      <c r="C53" s="54"/>
      <c r="D53" s="55"/>
      <c r="E53" s="55"/>
      <c r="F53" s="56"/>
    </row>
    <row r="54" spans="1:7" ht="4.5" customHeight="1">
      <c r="A54" s="53"/>
      <c r="B54" s="53"/>
      <c r="C54" s="53"/>
      <c r="D54" s="53"/>
      <c r="E54" s="53"/>
      <c r="F54" s="53"/>
    </row>
    <row r="55" spans="1:7" ht="15.75">
      <c r="A55" s="53"/>
      <c r="B55" s="40" t="s">
        <v>52</v>
      </c>
      <c r="C55" s="61">
        <f>-D52</f>
        <v>3028</v>
      </c>
      <c r="D55" s="53"/>
      <c r="E55" s="53"/>
      <c r="F55" s="53"/>
    </row>
    <row r="56" spans="1:7" ht="15.75">
      <c r="A56" s="53"/>
      <c r="B56" s="41" t="s">
        <v>53</v>
      </c>
      <c r="C56" s="62">
        <f>C57+C61+C64+C71</f>
        <v>3028</v>
      </c>
      <c r="D56" s="53"/>
      <c r="E56" s="53"/>
      <c r="F56" s="53"/>
    </row>
    <row r="57" spans="1:7" ht="15.75">
      <c r="A57" s="53"/>
      <c r="B57" s="29" t="s">
        <v>16</v>
      </c>
      <c r="C57" s="42">
        <f>C59+C58</f>
        <v>1072</v>
      </c>
      <c r="D57" s="53"/>
      <c r="E57" s="53"/>
      <c r="F57" s="53"/>
    </row>
    <row r="58" spans="1:7" ht="31.5">
      <c r="A58" s="53"/>
      <c r="B58" s="63" t="s">
        <v>62</v>
      </c>
      <c r="C58" s="64">
        <v>4</v>
      </c>
      <c r="D58" s="53"/>
      <c r="E58" s="53"/>
      <c r="F58" s="53"/>
    </row>
    <row r="59" spans="1:7" ht="47.25">
      <c r="A59" s="53"/>
      <c r="B59" s="58" t="s">
        <v>43</v>
      </c>
      <c r="C59" s="59">
        <v>1068</v>
      </c>
      <c r="D59" s="53"/>
      <c r="E59" s="53"/>
      <c r="F59" s="53"/>
    </row>
    <row r="60" spans="1:7" ht="15.75">
      <c r="A60" s="53"/>
      <c r="B60" s="14" t="s">
        <v>60</v>
      </c>
      <c r="C60" s="59">
        <v>1068</v>
      </c>
      <c r="D60" s="53"/>
      <c r="E60" s="53"/>
      <c r="F60" s="53"/>
    </row>
    <row r="61" spans="1:7" ht="15.75">
      <c r="A61" s="53"/>
      <c r="B61" s="29" t="s">
        <v>24</v>
      </c>
      <c r="C61" s="60">
        <f>C62</f>
        <v>19</v>
      </c>
      <c r="D61" s="53"/>
      <c r="E61" s="53"/>
      <c r="F61" s="53"/>
    </row>
    <row r="62" spans="1:7" ht="31.5">
      <c r="A62" s="53"/>
      <c r="B62" s="58" t="s">
        <v>38</v>
      </c>
      <c r="C62" s="59">
        <v>19</v>
      </c>
      <c r="D62" s="53"/>
      <c r="E62" s="53"/>
      <c r="F62" s="53"/>
    </row>
    <row r="63" spans="1:7" ht="47.25">
      <c r="A63" s="53"/>
      <c r="B63" s="14" t="s">
        <v>55</v>
      </c>
      <c r="C63" s="59">
        <v>19</v>
      </c>
      <c r="D63" s="53"/>
      <c r="E63" s="53"/>
      <c r="F63" s="53"/>
    </row>
    <row r="64" spans="1:7" ht="15.75">
      <c r="A64" s="53"/>
      <c r="B64" s="29" t="s">
        <v>19</v>
      </c>
      <c r="C64" s="60">
        <f>C65+C67+C69</f>
        <v>1867</v>
      </c>
      <c r="D64" s="53"/>
      <c r="E64" s="53"/>
      <c r="F64" s="53"/>
    </row>
    <row r="65" spans="1:6" ht="31.5">
      <c r="A65" s="53"/>
      <c r="B65" s="34" t="s">
        <v>25</v>
      </c>
      <c r="C65" s="59">
        <v>30</v>
      </c>
      <c r="D65" s="53"/>
      <c r="E65" s="53"/>
      <c r="F65" s="53"/>
    </row>
    <row r="66" spans="1:6" ht="31.5">
      <c r="A66" s="53"/>
      <c r="B66" s="14" t="s">
        <v>56</v>
      </c>
      <c r="C66" s="59"/>
      <c r="D66" s="53"/>
      <c r="E66" s="53"/>
      <c r="F66" s="53"/>
    </row>
    <row r="67" spans="1:6" ht="31.5">
      <c r="A67" s="53"/>
      <c r="B67" s="34" t="s">
        <v>47</v>
      </c>
      <c r="C67" s="59">
        <v>24</v>
      </c>
      <c r="D67" s="53"/>
      <c r="E67" s="53"/>
      <c r="F67" s="53"/>
    </row>
    <row r="68" spans="1:6" ht="31.5">
      <c r="A68" s="53"/>
      <c r="B68" s="43" t="s">
        <v>59</v>
      </c>
      <c r="C68" s="59"/>
      <c r="D68" s="53"/>
      <c r="E68" s="53"/>
      <c r="F68" s="53"/>
    </row>
    <row r="69" spans="1:6" ht="31.5">
      <c r="A69" s="53"/>
      <c r="B69" s="46" t="s">
        <v>54</v>
      </c>
      <c r="C69" s="59">
        <v>1813</v>
      </c>
      <c r="D69" s="53"/>
      <c r="E69" s="53"/>
      <c r="F69" s="53"/>
    </row>
    <row r="70" spans="1:6" ht="15.75">
      <c r="A70" s="53"/>
      <c r="B70" s="14" t="s">
        <v>60</v>
      </c>
      <c r="C70" s="59"/>
      <c r="D70" s="53"/>
      <c r="E70" s="53"/>
      <c r="F70" s="53"/>
    </row>
    <row r="71" spans="1:6" ht="31.5">
      <c r="A71" s="53"/>
      <c r="B71" s="44" t="s">
        <v>49</v>
      </c>
      <c r="C71" s="20">
        <f>C72</f>
        <v>70</v>
      </c>
      <c r="D71" s="53"/>
      <c r="E71" s="53"/>
      <c r="F71" s="53"/>
    </row>
    <row r="72" spans="1:6" ht="31.5">
      <c r="A72" s="53"/>
      <c r="B72" s="45" t="s">
        <v>50</v>
      </c>
      <c r="C72" s="59">
        <v>70</v>
      </c>
      <c r="D72" s="53"/>
      <c r="E72" s="53"/>
      <c r="F72" s="53"/>
    </row>
    <row r="73" spans="1:6" ht="15.75">
      <c r="A73" s="53"/>
      <c r="B73" s="28" t="s">
        <v>58</v>
      </c>
      <c r="C73" s="59">
        <v>70</v>
      </c>
      <c r="D73" s="53"/>
      <c r="E73" s="53"/>
      <c r="F73" s="53"/>
    </row>
    <row r="74" spans="1:6" ht="15.75">
      <c r="A74" s="57"/>
      <c r="B74" s="57"/>
      <c r="C74" s="57"/>
      <c r="D74" s="57"/>
      <c r="E74" s="57"/>
      <c r="F74" s="57"/>
    </row>
    <row r="75" spans="1:6" ht="15.75">
      <c r="A75" s="57"/>
      <c r="B75" s="57"/>
      <c r="C75" s="57"/>
      <c r="D75" s="57"/>
      <c r="E75" s="57"/>
      <c r="F75" s="57"/>
    </row>
  </sheetData>
  <mergeCells count="7">
    <mergeCell ref="A9:A10"/>
    <mergeCell ref="D9:F9"/>
    <mergeCell ref="B2:C2"/>
    <mergeCell ref="B4:F4"/>
    <mergeCell ref="A5:F5"/>
    <mergeCell ref="A6:F6"/>
    <mergeCell ref="B7:F7"/>
  </mergeCells>
  <pageMargins left="0.39" right="0.16" top="0.27" bottom="0.24" header="0.17" footer="0.2"/>
  <pageSetup paperSize="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 1 (2)</vt:lpstr>
      <vt:lpstr>'RAP 1 (2)'!Print_Titles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loredanat</cp:lastModifiedBy>
  <cp:lastPrinted>2022-06-22T08:16:15Z</cp:lastPrinted>
  <dcterms:created xsi:type="dcterms:W3CDTF">2019-08-13T05:33:03Z</dcterms:created>
  <dcterms:modified xsi:type="dcterms:W3CDTF">2022-11-24T12:05:21Z</dcterms:modified>
</cp:coreProperties>
</file>